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TheScientist\Downloads\DataAnalystPortfolioProjects-main\DataAnalystPortfolioProjects-main\"/>
    </mc:Choice>
  </mc:AlternateContent>
  <bookViews>
    <workbookView xWindow="0" yWindow="0" windowWidth="20460" windowHeight="8220" activeTab="2"/>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81029"/>
  <fileRecoveryPr autoRecover="0"/>
</workbook>
</file>

<file path=xl/calcChain.xml><?xml version="1.0" encoding="utf-8"?>
<calcChain xmlns="http://schemas.openxmlformats.org/spreadsheetml/2006/main">
  <c r="G4" i="2" l="1"/>
  <c r="I4" i="2"/>
  <c r="E4" i="1"/>
  <c r="G10" i="2"/>
  <c r="G8" i="2"/>
  <c r="E5" i="1"/>
  <c r="E1247" i="1"/>
  <c r="E7" i="1"/>
  <c r="G6" i="2" l="1"/>
  <c r="E11" i="3" l="1"/>
  <c r="E9" i="2" l="1"/>
  <c r="E13" i="2"/>
  <c r="E17" i="2"/>
  <c r="E21" i="2"/>
  <c r="E25" i="2"/>
  <c r="E28" i="2"/>
  <c r="E29" i="2"/>
  <c r="E32" i="2"/>
  <c r="E33" i="2"/>
  <c r="F4" i="2"/>
  <c r="E4" i="2"/>
  <c r="E7" i="2" s="1"/>
  <c r="G27" i="2" l="1"/>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F11" i="2"/>
  <c r="H11" i="2" s="1"/>
  <c r="G35" i="2"/>
  <c r="G23" i="2"/>
  <c r="G11" i="2"/>
  <c r="E34" i="2"/>
  <c r="E30" i="2"/>
  <c r="E26" i="2"/>
  <c r="E22" i="2"/>
  <c r="E18" i="2"/>
  <c r="E14" i="2"/>
  <c r="E10"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<sst xmlns="http://schemas.openxmlformats.org/spreadsheetml/2006/main" count="3835" uniqueCount="2384">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</sst>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id="2" name="Table2" displayName="Table2" ref="A5:I36" totalsRowCount="1" headerRowDxfId="27" dataDxfId="26">
  <sortState ref="A6:I35">
    <sortCondition ref="B6"/>
  </sortState>
  <tableColumns count="9">
    <tableColumn id="1" name="Item" totalsRowLabel="Total" dataDxfId="25" totalsRowDxfId="24" dataCellStyle="Normal_Sheet1"/>
    <tableColumn id="2" name="Loc Code" dataDxfId="23" totalsRowDxfId="22"/>
    <tableColumn id="3" name="Installation Location" dataDxfId="21" totalsRowDxfId="20">
      <calculatedColumnFormula>CHOOSE(Table2[[#This Row],[Loc Code]],$K$6,$K$7,$K$8,$K$9,$K$10)</calculatedColumnFormula>
    </tableColumn>
    <tableColumn id="4" name="Qty" dataDxfId="19" totalsRowDxfId="18"/>
    <tableColumn id="5" name="Short Description" dataDxfId="17" totalsRowDxfId="16">
      <calculatedColumnFormula>VLOOKUP(Table2[[#This Row],[Item]],parts[],E$4,FALSE)</calculatedColumnFormula>
    </tableColumn>
    <tableColumn id="11" name="Category" dataDxfId="15" totalsRowDxfId="14">
      <calculatedColumnFormula>VLOOKUP(Table2[[#This Row],[Item]],parts[],F$4,FALSE)</calculatedColumnFormula>
    </tableColumn>
    <tableColumn id="6" name="Retail Price" dataDxfId="13" totalsRowDxfId="12">
      <calculatedColumnFormula>VLOOKUP(Table2[[#This Row],[Item]],parts[],G$4,FALSE)</calculatedColumnFormula>
    </tableColumn>
    <tableColumn id="8" name="Discount" dataDxfId="11" totalsRowDxfId="10" dataCellStyle="Percent">
      <calculatedColumnFormula>INDEX(Discounts,MATCH(Table2[[#This Row],[Category]],Discount_Categories,0),$I$4)</calculatedColumnFormula>
    </tableColumn>
    <tableColumn id="9"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7" tableBorderDxfId="6" totalsRowBorderDxfId="5">
  <autoFilter ref="A3:E1254"/>
  <tableColumns count="5">
    <tableColumn id="1" name="Item Code" dataDxfId="4" dataCellStyle="Normal_Sheet1"/>
    <tableColumn id="2" name="Long Description" dataDxfId="3" dataCellStyle="Normal_Sheet1"/>
    <tableColumn id="3" name="Short Description" dataDxfId="2" dataCellStyle="Normal_Sheet1"/>
    <tableColumn id="4" name="Retail Price" dataDxfId="1"/>
    <tableColumn id="5"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zoomScale="110" zoomScaleNormal="110" workbookViewId="0">
      <selection activeCell="C1" sqref="C1"/>
    </sheetView>
  </sheetViews>
  <sheetFormatPr defaultColWidth="8.85546875" defaultRowHeight="12.75" x14ac:dyDescent="0.2"/>
  <cols>
    <col min="1" max="1" width="14.140625" style="4"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7" customWidth="1"/>
    <col min="8" max="9" width="12.28515625" style="12" customWidth="1"/>
    <col min="10" max="10" width="3.7109375" style="22" customWidth="1"/>
    <col min="11" max="11" width="19.140625" style="1" customWidth="1"/>
    <col min="12" max="12" width="12.140625" style="1" customWidth="1"/>
    <col min="13" max="16384" width="8.85546875" style="1"/>
  </cols>
  <sheetData>
    <row r="1" spans="1:12" ht="26.65" customHeight="1" x14ac:dyDescent="0.2">
      <c r="A1" s="19" t="s">
        <v>2377</v>
      </c>
      <c r="I1" s="18"/>
    </row>
    <row r="2" spans="1:12" customFormat="1" x14ac:dyDescent="0.2">
      <c r="A2" s="6"/>
      <c r="B2" s="6"/>
      <c r="C2" s="6"/>
      <c r="D2" s="6"/>
      <c r="E2" s="6"/>
      <c r="F2" s="6"/>
      <c r="G2" s="6"/>
      <c r="H2" s="6"/>
      <c r="I2" s="6"/>
      <c r="J2" s="6"/>
    </row>
    <row r="3" spans="1:12" ht="22.35" customHeight="1" x14ac:dyDescent="0.2">
      <c r="A3" s="47" t="s">
        <v>2366</v>
      </c>
      <c r="B3" s="84" t="s">
        <v>2367</v>
      </c>
      <c r="C3" s="84"/>
      <c r="D3" s="84"/>
      <c r="E3" s="15"/>
      <c r="F3" s="16"/>
      <c r="G3" s="85" t="s">
        <v>2368</v>
      </c>
      <c r="H3" s="85"/>
      <c r="I3" s="17" t="s">
        <v>2372</v>
      </c>
      <c r="K3" s="86" t="s">
        <v>2375</v>
      </c>
      <c r="L3" s="86"/>
    </row>
    <row r="4" spans="1:12" x14ac:dyDescent="0.2">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4.95" customHeight="1" x14ac:dyDescent="0.2">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2">
      <c r="A36" s="31" t="s">
        <v>2376</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110" zoomScaleNormal="110" workbookViewId="0">
      <selection activeCell="E5" sqref="E5"/>
    </sheetView>
  </sheetViews>
  <sheetFormatPr defaultColWidth="9.140625" defaultRowHeight="12.75" x14ac:dyDescent="0.2"/>
  <cols>
    <col min="1" max="1" width="16.140625" style="5" customWidth="1"/>
    <col min="2" max="2" width="42.5703125" style="34" customWidth="1"/>
    <col min="3" max="3" width="26.5703125" style="34" customWidth="1"/>
    <col min="4" max="4" width="12.7109375" style="35" customWidth="1"/>
    <col min="5" max="5" width="22.28515625" style="55" customWidth="1"/>
    <col min="6" max="6" width="5.85546875" style="55" customWidth="1"/>
    <col min="7" max="7" width="14.5703125" style="55" customWidth="1"/>
    <col min="8" max="8" width="11.140625" style="55" bestFit="1" customWidth="1"/>
    <col min="9" max="11" width="9.140625" style="55"/>
    <col min="12" max="12" width="9.28515625" style="55" bestFit="1" customWidth="1"/>
    <col min="13" max="16384" width="9.140625" style="55"/>
  </cols>
  <sheetData>
    <row r="1" spans="1:8" ht="23.25" x14ac:dyDescent="0.35">
      <c r="A1" s="54" t="s">
        <v>2378</v>
      </c>
    </row>
    <row r="3" spans="1:8" ht="15" x14ac:dyDescent="0.25">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VLOOKUP(D5,$G$4:$H$7,2)</f>
        <v>B</v>
      </c>
      <c r="G5" s="49">
        <v>1000</v>
      </c>
      <c r="H5" s="50" t="s">
        <v>508</v>
      </c>
    </row>
    <row r="6" spans="1:8" x14ac:dyDescent="0.2">
      <c r="A6" s="66" t="s">
        <v>603</v>
      </c>
      <c r="B6" s="48" t="s">
        <v>1859</v>
      </c>
      <c r="C6" s="48" t="s">
        <v>527</v>
      </c>
      <c r="D6" s="56">
        <v>3295</v>
      </c>
      <c r="E6" s="73" t="str">
        <f t="shared" ref="E6:E68" si="0">VLOOKUP(D6,$G$4:$H$7,2)</f>
        <v>B</v>
      </c>
      <c r="G6" s="49">
        <v>10000</v>
      </c>
      <c r="H6" s="50" t="s">
        <v>498</v>
      </c>
    </row>
    <row r="7" spans="1:8" x14ac:dyDescent="0.2">
      <c r="A7" s="66" t="s">
        <v>604</v>
      </c>
      <c r="B7" s="48" t="s">
        <v>1860</v>
      </c>
      <c r="C7" s="48" t="s">
        <v>528</v>
      </c>
      <c r="D7" s="56">
        <v>4945</v>
      </c>
      <c r="E7" s="73" t="str">
        <f>VLOOKUP(D7,$G$4:$H$7,2)</f>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VLOOKUP(D1247,$G$4:$H$7,2)</f>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zoomScale="150" zoomScaleNormal="150" workbookViewId="0">
      <selection activeCell="C6" sqref="C6"/>
    </sheetView>
  </sheetViews>
  <sheetFormatPr defaultColWidth="8.85546875" defaultRowHeight="12.75" x14ac:dyDescent="0.2"/>
  <cols>
    <col min="1" max="1" width="5.140625" style="1" customWidth="1"/>
    <col min="2" max="2" width="8.85546875" style="3"/>
    <col min="3" max="16384" width="8.85546875" style="1"/>
  </cols>
  <sheetData>
    <row r="1" spans="1:8" s="4" customFormat="1" ht="23.25" x14ac:dyDescent="0.35">
      <c r="A1" s="39" t="s">
        <v>2374</v>
      </c>
      <c r="B1" s="34"/>
      <c r="C1" s="34"/>
      <c r="D1" s="35"/>
      <c r="H1" s="40"/>
    </row>
    <row r="2" spans="1:8" x14ac:dyDescent="0.2">
      <c r="B2" s="1"/>
    </row>
    <row r="3" spans="1:8" s="10" customFormat="1" ht="19.5" customHeight="1" x14ac:dyDescent="0.2">
      <c r="A3" s="41"/>
      <c r="B3" s="42"/>
      <c r="C3" s="87" t="s">
        <v>2373</v>
      </c>
      <c r="D3" s="87"/>
      <c r="E3" s="87"/>
      <c r="F3" s="87"/>
    </row>
    <row r="4" spans="1:8" s="10" customFormat="1" ht="19.5" customHeight="1" x14ac:dyDescent="0.2">
      <c r="A4" s="88" t="s">
        <v>599</v>
      </c>
      <c r="B4" s="43"/>
      <c r="C4" s="43" t="s">
        <v>2369</v>
      </c>
      <c r="D4" s="43" t="s">
        <v>2370</v>
      </c>
      <c r="E4" s="43" t="s">
        <v>2371</v>
      </c>
      <c r="F4" s="43" t="s">
        <v>2372</v>
      </c>
    </row>
    <row r="5" spans="1:8" s="10" customFormat="1" ht="19.5" customHeight="1" x14ac:dyDescent="0.2">
      <c r="A5" s="88"/>
      <c r="B5" s="44" t="s">
        <v>496</v>
      </c>
      <c r="C5" s="45">
        <v>3.5000000000000003E-2</v>
      </c>
      <c r="D5" s="45">
        <v>5.5E-2</v>
      </c>
      <c r="E5" s="45">
        <v>7.4999999999999997E-2</v>
      </c>
      <c r="F5" s="45">
        <v>9.5000000000000001E-2</v>
      </c>
    </row>
    <row r="6" spans="1:8" s="10" customFormat="1" ht="19.5" customHeight="1" x14ac:dyDescent="0.2">
      <c r="A6" s="88"/>
      <c r="B6" s="44" t="s">
        <v>508</v>
      </c>
      <c r="C6" s="45">
        <v>4.4999999999999998E-2</v>
      </c>
      <c r="D6" s="45">
        <v>6.5000000000000002E-2</v>
      </c>
      <c r="E6" s="45">
        <v>8.5000000000000006E-2</v>
      </c>
      <c r="F6" s="45">
        <v>0.10500000000000001</v>
      </c>
    </row>
    <row r="7" spans="1:8" s="10" customFormat="1" ht="19.5" customHeight="1" x14ac:dyDescent="0.2">
      <c r="A7" s="88"/>
      <c r="B7" s="44" t="s">
        <v>498</v>
      </c>
      <c r="C7" s="45">
        <v>5.5E-2</v>
      </c>
      <c r="D7" s="45">
        <v>7.4999999999999997E-2</v>
      </c>
      <c r="E7" s="45">
        <v>9.5000000000000001E-2</v>
      </c>
      <c r="F7" s="45">
        <v>0.115</v>
      </c>
    </row>
    <row r="8" spans="1:8" s="10" customFormat="1" ht="19.5" customHeight="1" x14ac:dyDescent="0.2">
      <c r="A8" s="88"/>
      <c r="B8" s="44" t="s">
        <v>600</v>
      </c>
      <c r="C8" s="45">
        <v>6.5000000000000002E-2</v>
      </c>
      <c r="D8" s="45">
        <v>8.5000000000000006E-2</v>
      </c>
      <c r="E8" s="45">
        <v>0.10500000000000001</v>
      </c>
      <c r="F8" s="45">
        <v>0.125</v>
      </c>
    </row>
    <row r="10" spans="1:8" x14ac:dyDescent="0.2">
      <c r="C10" s="51" t="s">
        <v>2382</v>
      </c>
      <c r="D10" s="51" t="s">
        <v>2383</v>
      </c>
      <c r="E10" s="53" t="s">
        <v>2362</v>
      </c>
    </row>
    <row r="11" spans="1:8" x14ac:dyDescent="0.2">
      <c r="C11" s="3" t="s">
        <v>498</v>
      </c>
      <c r="D11" s="52" t="s">
        <v>2371</v>
      </c>
      <c r="E11" s="46">
        <f>INDEX(Discounts,MATCH(C11,Discount_Categories,0),MATCH(D11,Customer_Categories,0))</f>
        <v>9.5000000000000001E-2</v>
      </c>
    </row>
    <row r="12" spans="1:8" x14ac:dyDescent="0.2">
      <c r="D12" s="46"/>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MikeTheScientist</cp:lastModifiedBy>
  <dcterms:created xsi:type="dcterms:W3CDTF">2006-11-03T19:50:03Z</dcterms:created>
  <dcterms:modified xsi:type="dcterms:W3CDTF">2022-10-20T10:45:01Z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