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RQUIVOS\POWER BI PRÁTICAS\DASH PALMEIRAS\Balancete e demonstrativos\DRE ÚLTIMOS 6 EXERCÍCIOS\"/>
    </mc:Choice>
  </mc:AlternateContent>
  <xr:revisionPtr revIDLastSave="0" documentId="13_ncr:1_{24CA65F2-01B4-4C58-84D8-9FAB0D0F1891}" xr6:coauthVersionLast="47" xr6:coauthVersionMax="47" xr10:uidLastSave="{00000000-0000-0000-0000-000000000000}"/>
  <bookViews>
    <workbookView xWindow="-120" yWindow="-120" windowWidth="20730" windowHeight="11040" tabRatio="468" xr2:uid="{09B666E2-DDD0-4187-B60B-BDB22E00AA2C}"/>
  </bookViews>
  <sheets>
    <sheet name="DRE - 2020" sheetId="1" r:id="rId1"/>
    <sheet name="DRE - 2019" sheetId="2" r:id="rId2"/>
    <sheet name="DRE - 2018" sheetId="3" r:id="rId3"/>
    <sheet name="DRE - 2017" sheetId="4" r:id="rId4"/>
    <sheet name="DRE - 2016" sheetId="5" r:id="rId5"/>
    <sheet name="DRE - 2015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9" i="7" l="1"/>
  <c r="C29" i="7"/>
  <c r="B29" i="7"/>
  <c r="E28" i="7"/>
  <c r="E27" i="7"/>
  <c r="D24" i="7"/>
  <c r="C24" i="7"/>
  <c r="B24" i="7"/>
  <c r="E23" i="7"/>
  <c r="E22" i="7"/>
  <c r="E21" i="7"/>
  <c r="E20" i="7"/>
  <c r="E19" i="7"/>
  <c r="E18" i="7"/>
  <c r="E17" i="7"/>
  <c r="E16" i="7"/>
  <c r="D14" i="7"/>
  <c r="C14" i="7"/>
  <c r="B14" i="7"/>
  <c r="E13" i="7"/>
  <c r="E12" i="7"/>
  <c r="E11" i="7"/>
  <c r="E10" i="7"/>
  <c r="E9" i="7"/>
  <c r="E8" i="7"/>
  <c r="E7" i="7"/>
  <c r="E6" i="7"/>
  <c r="E5" i="7"/>
  <c r="E4" i="7"/>
  <c r="E3" i="7"/>
  <c r="D29" i="5"/>
  <c r="C29" i="5"/>
  <c r="B29" i="5"/>
  <c r="E28" i="5"/>
  <c r="E27" i="5"/>
  <c r="D24" i="5"/>
  <c r="C24" i="5"/>
  <c r="B24" i="5"/>
  <c r="E23" i="5"/>
  <c r="E22" i="5"/>
  <c r="E21" i="5"/>
  <c r="E20" i="5"/>
  <c r="E19" i="5"/>
  <c r="E18" i="5"/>
  <c r="E17" i="5"/>
  <c r="E16" i="5"/>
  <c r="D14" i="5"/>
  <c r="C14" i="5"/>
  <c r="B14" i="5"/>
  <c r="E13" i="5"/>
  <c r="E12" i="5"/>
  <c r="E11" i="5"/>
  <c r="E10" i="5"/>
  <c r="E9" i="5"/>
  <c r="E8" i="5"/>
  <c r="E7" i="5"/>
  <c r="E6" i="5"/>
  <c r="E5" i="5"/>
  <c r="E4" i="5"/>
  <c r="E3" i="5"/>
  <c r="D29" i="4"/>
  <c r="B29" i="4"/>
  <c r="E28" i="4"/>
  <c r="E27" i="4"/>
  <c r="D24" i="4"/>
  <c r="C24" i="4"/>
  <c r="B24" i="4"/>
  <c r="E23" i="4"/>
  <c r="E22" i="4"/>
  <c r="E21" i="4"/>
  <c r="E20" i="4"/>
  <c r="E19" i="4"/>
  <c r="E18" i="4"/>
  <c r="E17" i="4"/>
  <c r="E16" i="4"/>
  <c r="D14" i="4"/>
  <c r="C14" i="4"/>
  <c r="B14" i="4"/>
  <c r="E13" i="4"/>
  <c r="E12" i="4"/>
  <c r="E11" i="4"/>
  <c r="E10" i="4"/>
  <c r="E9" i="4"/>
  <c r="E8" i="4"/>
  <c r="E7" i="4"/>
  <c r="E6" i="4"/>
  <c r="E5" i="4"/>
  <c r="E4" i="4"/>
  <c r="E3" i="4"/>
  <c r="D29" i="3"/>
  <c r="C29" i="3"/>
  <c r="B29" i="3"/>
  <c r="E28" i="3"/>
  <c r="E27" i="3"/>
  <c r="D24" i="3"/>
  <c r="C24" i="3"/>
  <c r="C25" i="3" s="1"/>
  <c r="B24" i="3"/>
  <c r="B25" i="3" s="1"/>
  <c r="E23" i="3"/>
  <c r="E22" i="3"/>
  <c r="E21" i="3"/>
  <c r="E20" i="3"/>
  <c r="E19" i="3"/>
  <c r="E18" i="3"/>
  <c r="E17" i="3"/>
  <c r="E16" i="3"/>
  <c r="D14" i="3"/>
  <c r="D25" i="3" s="1"/>
  <c r="C14" i="3"/>
  <c r="B14" i="3"/>
  <c r="E13" i="3"/>
  <c r="E12" i="3"/>
  <c r="E11" i="3"/>
  <c r="E10" i="3"/>
  <c r="E9" i="3"/>
  <c r="E8" i="3"/>
  <c r="E7" i="3"/>
  <c r="E6" i="3"/>
  <c r="E5" i="3"/>
  <c r="E4" i="3"/>
  <c r="E3" i="3"/>
  <c r="D29" i="2"/>
  <c r="C29" i="2"/>
  <c r="B29" i="2"/>
  <c r="E28" i="2"/>
  <c r="E27" i="2"/>
  <c r="D24" i="2"/>
  <c r="C24" i="2"/>
  <c r="B24" i="2"/>
  <c r="E23" i="2"/>
  <c r="E22" i="2"/>
  <c r="E21" i="2"/>
  <c r="E20" i="2"/>
  <c r="E19" i="2"/>
  <c r="E18" i="2"/>
  <c r="E17" i="2"/>
  <c r="E16" i="2"/>
  <c r="D14" i="2"/>
  <c r="C14" i="2"/>
  <c r="B14" i="2"/>
  <c r="E13" i="2"/>
  <c r="E12" i="2"/>
  <c r="E11" i="2"/>
  <c r="E10" i="2"/>
  <c r="E9" i="2"/>
  <c r="E8" i="2"/>
  <c r="E7" i="2"/>
  <c r="E6" i="2"/>
  <c r="E5" i="2"/>
  <c r="E4" i="2"/>
  <c r="E3" i="2"/>
  <c r="E27" i="1"/>
  <c r="E28" i="1"/>
  <c r="E4" i="1"/>
  <c r="E5" i="1"/>
  <c r="E6" i="1"/>
  <c r="E7" i="1"/>
  <c r="E8" i="1"/>
  <c r="E9" i="1"/>
  <c r="E10" i="1"/>
  <c r="E11" i="1"/>
  <c r="E12" i="1"/>
  <c r="E13" i="1"/>
  <c r="E16" i="1"/>
  <c r="E17" i="1"/>
  <c r="E18" i="1"/>
  <c r="E19" i="1"/>
  <c r="E20" i="1"/>
  <c r="E21" i="1"/>
  <c r="E22" i="1"/>
  <c r="E23" i="1"/>
  <c r="E3" i="1"/>
  <c r="D29" i="1"/>
  <c r="D24" i="1"/>
  <c r="D14" i="1"/>
  <c r="D25" i="1" s="1"/>
  <c r="C29" i="1"/>
  <c r="C24" i="1"/>
  <c r="C14" i="1"/>
  <c r="C25" i="1" s="1"/>
  <c r="B29" i="1"/>
  <c r="B24" i="1"/>
  <c r="B14" i="1"/>
  <c r="E24" i="1" l="1"/>
  <c r="C30" i="1"/>
  <c r="B25" i="1"/>
  <c r="D30" i="1"/>
  <c r="E29" i="1"/>
  <c r="E25" i="1"/>
  <c r="B30" i="1"/>
  <c r="E30" i="1" s="1"/>
  <c r="E14" i="1"/>
  <c r="E29" i="7"/>
  <c r="D25" i="7"/>
  <c r="D30" i="7" s="1"/>
  <c r="C25" i="7"/>
  <c r="C30" i="7" s="1"/>
  <c r="E24" i="7"/>
  <c r="B25" i="7"/>
  <c r="D25" i="5"/>
  <c r="D30" i="5" s="1"/>
  <c r="C25" i="5"/>
  <c r="C30" i="5" s="1"/>
  <c r="E24" i="5"/>
  <c r="E14" i="5"/>
  <c r="D25" i="4"/>
  <c r="D30" i="4" s="1"/>
  <c r="C25" i="4"/>
  <c r="E24" i="4"/>
  <c r="E14" i="4"/>
  <c r="E14" i="7"/>
  <c r="E29" i="5"/>
  <c r="B25" i="5"/>
  <c r="E29" i="4"/>
  <c r="B25" i="4"/>
  <c r="E25" i="4" s="1"/>
  <c r="D30" i="3"/>
  <c r="E24" i="3"/>
  <c r="C30" i="3"/>
  <c r="E14" i="3"/>
  <c r="E29" i="3"/>
  <c r="E29" i="2"/>
  <c r="D25" i="2"/>
  <c r="D30" i="2" s="1"/>
  <c r="E24" i="2"/>
  <c r="C25" i="2"/>
  <c r="C30" i="2" s="1"/>
  <c r="B25" i="2"/>
  <c r="B30" i="2" s="1"/>
  <c r="E14" i="2"/>
  <c r="E25" i="7" l="1"/>
  <c r="B30" i="7"/>
  <c r="E30" i="7" s="1"/>
  <c r="E25" i="5"/>
  <c r="B30" i="5"/>
  <c r="E30" i="5" s="1"/>
  <c r="B30" i="4"/>
  <c r="E30" i="4" s="1"/>
  <c r="E25" i="3"/>
  <c r="B30" i="3"/>
  <c r="E30" i="3" s="1"/>
  <c r="E30" i="2"/>
  <c r="E25" i="2"/>
</calcChain>
</file>

<file path=xl/sharedStrings.xml><?xml version="1.0" encoding="utf-8"?>
<sst xmlns="http://schemas.openxmlformats.org/spreadsheetml/2006/main" count="367" uniqueCount="36">
  <si>
    <t>Receitas Operacionais Líquidas</t>
  </si>
  <si>
    <t>Futebol Profissional</t>
  </si>
  <si>
    <t>Futebol Amador</t>
  </si>
  <si>
    <t>Clube Social e Esportes Amadores</t>
  </si>
  <si>
    <t>Total</t>
  </si>
  <si>
    <t>Direitos de Transmissão</t>
  </si>
  <si>
    <t>Publicidade e Patrocínio</t>
  </si>
  <si>
    <t>Arrecadação de Jogos</t>
  </si>
  <si>
    <t>Negociação de Atletas</t>
  </si>
  <si>
    <t>Sócio Torcedor Avanti</t>
  </si>
  <si>
    <t>Timemania e Outros</t>
  </si>
  <si>
    <t>Premiação</t>
  </si>
  <si>
    <t>Arrecadação Social</t>
  </si>
  <si>
    <t>Licenciamento da Marca e Franquias</t>
  </si>
  <si>
    <t>Departamentos Amadores</t>
  </si>
  <si>
    <t>Rendas Diversas</t>
  </si>
  <si>
    <t>Despesas Operacionais</t>
  </si>
  <si>
    <t>Pessoal e Encargos Sociais</t>
  </si>
  <si>
    <t>Despesas Com Direito de Imagem</t>
  </si>
  <si>
    <t>Despesas Com Jogos</t>
  </si>
  <si>
    <t>Despesas Sócio Torcedor Avanti</t>
  </si>
  <si>
    <t>Despesas Gerais e Administrativas</t>
  </si>
  <si>
    <t>Depreciação e Amortização</t>
  </si>
  <si>
    <t>Amortização - Direitos com Jogadores</t>
  </si>
  <si>
    <t>Baixa de Gastos Com Atletas</t>
  </si>
  <si>
    <t>Superávit/Déficit Operacional</t>
  </si>
  <si>
    <t>Resultado Financeiro</t>
  </si>
  <si>
    <t>Receitas Financeiras</t>
  </si>
  <si>
    <t>Despesas Financeiras</t>
  </si>
  <si>
    <t>-</t>
  </si>
  <si>
    <t>Subtotal</t>
  </si>
  <si>
    <t>Superávit/Déficit do Exercício</t>
  </si>
  <si>
    <t>COD</t>
  </si>
  <si>
    <t>Subtotal Receitas</t>
  </si>
  <si>
    <t>Subtotal Despesas</t>
  </si>
  <si>
    <t>Contas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</si>
</sst>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/>
    <xf numFmtId="0" fontId="0" fillId="0" borderId="0" xfId="0" applyAlignment="1">
      <alignment horizontal="left" indent="3"/>
    </xf>
    <xf numFmtId="0" fontId="2" fillId="0" borderId="0" xfId="0" applyFont="1" applyAlignment="1">
      <alignment horizontal="left" indent="1"/>
    </xf>
    <xf numFmtId="3" fontId="0" fillId="0" borderId="0" xfId="0" applyNumberFormat="1"/>
    <xf numFmtId="0" fontId="0" fillId="0" borderId="0" xfId="0" applyAlignment="1">
      <alignment horizontal="right"/>
    </xf>
    <xf numFmtId="0" fontId="3" fillId="0" borderId="0" xfId="0" applyFont="1" applyAlignment="1">
      <alignment horizontal="left"/>
    </xf>
    <xf numFmtId="3" fontId="0" fillId="0" borderId="0" xfId="0" applyNumberFormat="1" applyAlignment="1">
      <alignment horizontal="right"/>
    </xf>
    <xf numFmtId="0" fontId="3" fillId="0" borderId="0" xfId="0" applyFont="1"/>
    <xf numFmtId="0" fontId="3" fillId="0" borderId="0" xfId="0" applyFont="1" applyAlignment="1">
      <alignment wrapText="1"/>
    </xf>
    <xf numFmtId="3" fontId="1" fillId="0" borderId="0" xfId="0" applyNumberFormat="1" applyFont="1"/>
    <xf numFmtId="3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40AC5-9BE0-44E4-ADB8-86CF961C20D2}">
  <dimension ref="A1:F30"/>
  <sheetViews>
    <sheetView tabSelected="1" zoomScale="120" zoomScaleNormal="120" workbookViewId="0">
      <selection activeCell="B1" sqref="B1:D1"/>
    </sheetView>
  </sheetViews>
  <sheetFormatPr defaultRowHeight="15" x14ac:dyDescent="0.25"/>
  <cols>
    <col min="1" max="1" width="38.85546875" bestFit="1" customWidth="1"/>
    <col min="2" max="2" width="19" bestFit="1" customWidth="1"/>
    <col min="3" max="3" width="15.42578125" bestFit="1" customWidth="1"/>
    <col min="4" max="4" width="33.5703125" customWidth="1"/>
    <col min="5" max="5" width="10.7109375" customWidth="1"/>
    <col min="6" max="6" width="5" bestFit="1" customWidth="1"/>
  </cols>
  <sheetData>
    <row r="1" spans="1:6" x14ac:dyDescent="0.25">
      <c r="A1" t="s">
        <v>35</v>
      </c>
      <c r="B1" s="8" t="s">
        <v>1</v>
      </c>
      <c r="C1" s="8" t="s">
        <v>2</v>
      </c>
      <c r="D1" s="9" t="s">
        <v>3</v>
      </c>
      <c r="E1" s="8" t="s">
        <v>4</v>
      </c>
      <c r="F1" t="s">
        <v>32</v>
      </c>
    </row>
    <row r="2" spans="1:6" ht="15.75" customHeight="1" x14ac:dyDescent="0.25">
      <c r="A2" s="1" t="s">
        <v>0</v>
      </c>
      <c r="F2">
        <v>1</v>
      </c>
    </row>
    <row r="3" spans="1:6" x14ac:dyDescent="0.25">
      <c r="A3" s="2" t="s">
        <v>5</v>
      </c>
      <c r="B3" s="4">
        <v>153878</v>
      </c>
      <c r="C3" s="5" t="s">
        <v>29</v>
      </c>
      <c r="D3" s="5" t="s">
        <v>29</v>
      </c>
      <c r="E3" s="4">
        <f>SUM(B3:D3)</f>
        <v>153878</v>
      </c>
      <c r="F3">
        <v>2</v>
      </c>
    </row>
    <row r="4" spans="1:6" x14ac:dyDescent="0.25">
      <c r="A4" s="2" t="s">
        <v>6</v>
      </c>
      <c r="B4" s="4">
        <v>114999</v>
      </c>
      <c r="C4">
        <v>24</v>
      </c>
      <c r="D4">
        <v>1</v>
      </c>
      <c r="E4" s="4">
        <f t="shared" ref="E4:E30" si="0">SUM(B4:D4)</f>
        <v>115024</v>
      </c>
      <c r="F4">
        <v>3</v>
      </c>
    </row>
    <row r="5" spans="1:6" x14ac:dyDescent="0.25">
      <c r="A5" s="2" t="s">
        <v>7</v>
      </c>
      <c r="B5" s="4">
        <v>6843</v>
      </c>
      <c r="C5">
        <v>197</v>
      </c>
      <c r="D5" s="5" t="s">
        <v>29</v>
      </c>
      <c r="E5" s="4">
        <f t="shared" si="0"/>
        <v>7040</v>
      </c>
      <c r="F5">
        <v>4</v>
      </c>
    </row>
    <row r="6" spans="1:6" x14ac:dyDescent="0.25">
      <c r="A6" s="2" t="s">
        <v>8</v>
      </c>
      <c r="B6" s="4">
        <v>146956</v>
      </c>
      <c r="C6" s="4">
        <v>1637</v>
      </c>
      <c r="D6" s="5" t="s">
        <v>29</v>
      </c>
      <c r="E6" s="4">
        <f t="shared" si="0"/>
        <v>148593</v>
      </c>
      <c r="F6">
        <v>5</v>
      </c>
    </row>
    <row r="7" spans="1:6" x14ac:dyDescent="0.25">
      <c r="A7" s="2" t="s">
        <v>9</v>
      </c>
      <c r="B7" s="4">
        <v>22356</v>
      </c>
      <c r="C7" s="5" t="s">
        <v>29</v>
      </c>
      <c r="D7" s="5" t="s">
        <v>29</v>
      </c>
      <c r="E7" s="4">
        <f t="shared" si="0"/>
        <v>22356</v>
      </c>
      <c r="F7">
        <v>6</v>
      </c>
    </row>
    <row r="8" spans="1:6" x14ac:dyDescent="0.25">
      <c r="A8" s="2" t="s">
        <v>10</v>
      </c>
      <c r="B8" s="4">
        <v>1810</v>
      </c>
      <c r="C8" s="5" t="s">
        <v>29</v>
      </c>
      <c r="D8" s="5" t="s">
        <v>29</v>
      </c>
      <c r="E8" s="4">
        <f t="shared" si="0"/>
        <v>1810</v>
      </c>
      <c r="F8">
        <v>7</v>
      </c>
    </row>
    <row r="9" spans="1:6" x14ac:dyDescent="0.25">
      <c r="A9" s="2" t="s">
        <v>11</v>
      </c>
      <c r="B9" s="4">
        <v>28540</v>
      </c>
      <c r="C9">
        <v>6</v>
      </c>
      <c r="D9" s="5" t="s">
        <v>29</v>
      </c>
      <c r="E9" s="4">
        <f t="shared" si="0"/>
        <v>28546</v>
      </c>
      <c r="F9">
        <v>8</v>
      </c>
    </row>
    <row r="10" spans="1:6" x14ac:dyDescent="0.25">
      <c r="A10" s="2" t="s">
        <v>12</v>
      </c>
      <c r="B10" s="5" t="s">
        <v>29</v>
      </c>
      <c r="C10" s="5" t="s">
        <v>29</v>
      </c>
      <c r="D10" s="7">
        <v>32710</v>
      </c>
      <c r="E10" s="4">
        <f t="shared" si="0"/>
        <v>32710</v>
      </c>
      <c r="F10">
        <v>9</v>
      </c>
    </row>
    <row r="11" spans="1:6" x14ac:dyDescent="0.25">
      <c r="A11" s="2" t="s">
        <v>13</v>
      </c>
      <c r="B11" s="4">
        <v>12120</v>
      </c>
      <c r="C11" s="5" t="s">
        <v>29</v>
      </c>
      <c r="D11" s="5" t="s">
        <v>29</v>
      </c>
      <c r="E11" s="4">
        <f t="shared" si="0"/>
        <v>12120</v>
      </c>
      <c r="F11">
        <v>10</v>
      </c>
    </row>
    <row r="12" spans="1:6" x14ac:dyDescent="0.25">
      <c r="A12" s="2" t="s">
        <v>14</v>
      </c>
      <c r="B12" s="5" t="s">
        <v>29</v>
      </c>
      <c r="C12" s="5" t="s">
        <v>29</v>
      </c>
      <c r="D12" s="5" t="s">
        <v>29</v>
      </c>
      <c r="E12" s="4">
        <f t="shared" si="0"/>
        <v>0</v>
      </c>
      <c r="F12">
        <v>11</v>
      </c>
    </row>
    <row r="13" spans="1:6" x14ac:dyDescent="0.25">
      <c r="A13" s="2" t="s">
        <v>15</v>
      </c>
      <c r="B13" s="4">
        <v>453</v>
      </c>
      <c r="C13">
        <v>120</v>
      </c>
      <c r="D13" s="7">
        <v>9769</v>
      </c>
      <c r="E13" s="4">
        <f t="shared" si="0"/>
        <v>10342</v>
      </c>
      <c r="F13">
        <v>12</v>
      </c>
    </row>
    <row r="14" spans="1:6" x14ac:dyDescent="0.25">
      <c r="A14" s="6" t="s">
        <v>33</v>
      </c>
      <c r="B14" s="10">
        <f>SUM(B3:B13)</f>
        <v>487955</v>
      </c>
      <c r="C14" s="10">
        <f>SUM(C3:C13)</f>
        <v>1984</v>
      </c>
      <c r="D14" s="10">
        <f>SUM(D3:D13)</f>
        <v>42480</v>
      </c>
      <c r="E14" s="10">
        <f t="shared" si="0"/>
        <v>532419</v>
      </c>
      <c r="F14">
        <v>13</v>
      </c>
    </row>
    <row r="15" spans="1:6" ht="15.75" x14ac:dyDescent="0.25">
      <c r="A15" s="1" t="s">
        <v>16</v>
      </c>
      <c r="E15" s="4"/>
      <c r="F15">
        <v>14</v>
      </c>
    </row>
    <row r="16" spans="1:6" x14ac:dyDescent="0.25">
      <c r="A16" s="2" t="s">
        <v>17</v>
      </c>
      <c r="B16" s="4">
        <v>-160684</v>
      </c>
      <c r="C16" s="4">
        <v>-3222</v>
      </c>
      <c r="D16" s="4">
        <v>-30074</v>
      </c>
      <c r="E16" s="4">
        <f t="shared" si="0"/>
        <v>-193980</v>
      </c>
      <c r="F16">
        <v>15</v>
      </c>
    </row>
    <row r="17" spans="1:6" x14ac:dyDescent="0.25">
      <c r="A17" s="2" t="s">
        <v>18</v>
      </c>
      <c r="B17" s="4">
        <v>-40785</v>
      </c>
      <c r="C17" s="5" t="s">
        <v>29</v>
      </c>
      <c r="D17" s="5" t="s">
        <v>29</v>
      </c>
      <c r="E17" s="4">
        <f t="shared" si="0"/>
        <v>-40785</v>
      </c>
      <c r="F17">
        <v>16</v>
      </c>
    </row>
    <row r="18" spans="1:6" x14ac:dyDescent="0.25">
      <c r="A18" s="2" t="s">
        <v>19</v>
      </c>
      <c r="B18" s="4">
        <v>-12190</v>
      </c>
      <c r="C18">
        <v>-374</v>
      </c>
      <c r="D18" s="5">
        <v>-5</v>
      </c>
      <c r="E18" s="4">
        <f t="shared" si="0"/>
        <v>-12569</v>
      </c>
      <c r="F18">
        <v>17</v>
      </c>
    </row>
    <row r="19" spans="1:6" x14ac:dyDescent="0.25">
      <c r="A19" s="2" t="s">
        <v>20</v>
      </c>
      <c r="B19" s="4">
        <v>-5734</v>
      </c>
      <c r="C19" s="5" t="s">
        <v>29</v>
      </c>
      <c r="D19" s="5" t="s">
        <v>29</v>
      </c>
      <c r="E19" s="4">
        <f t="shared" si="0"/>
        <v>-5734</v>
      </c>
      <c r="F19">
        <v>18</v>
      </c>
    </row>
    <row r="20" spans="1:6" x14ac:dyDescent="0.25">
      <c r="A20" s="2" t="s">
        <v>21</v>
      </c>
      <c r="B20" s="4">
        <v>-27258</v>
      </c>
      <c r="C20" s="4">
        <v>-10030</v>
      </c>
      <c r="D20" s="7">
        <v>-68049</v>
      </c>
      <c r="E20" s="4">
        <f t="shared" si="0"/>
        <v>-105337</v>
      </c>
      <c r="F20">
        <v>19</v>
      </c>
    </row>
    <row r="21" spans="1:6" x14ac:dyDescent="0.25">
      <c r="A21" s="2" t="s">
        <v>22</v>
      </c>
      <c r="B21" s="4">
        <v>-1568</v>
      </c>
      <c r="C21">
        <v>-708</v>
      </c>
      <c r="D21" s="7">
        <v>-5098</v>
      </c>
      <c r="E21" s="4">
        <f t="shared" si="0"/>
        <v>-7374</v>
      </c>
      <c r="F21">
        <v>20</v>
      </c>
    </row>
    <row r="22" spans="1:6" x14ac:dyDescent="0.25">
      <c r="A22" s="2" t="s">
        <v>23</v>
      </c>
      <c r="B22" s="4">
        <v>-131747</v>
      </c>
      <c r="C22" s="4">
        <v>-8746</v>
      </c>
      <c r="D22" s="5" t="s">
        <v>29</v>
      </c>
      <c r="E22" s="4">
        <f t="shared" si="0"/>
        <v>-140493</v>
      </c>
      <c r="F22">
        <v>21</v>
      </c>
    </row>
    <row r="23" spans="1:6" x14ac:dyDescent="0.25">
      <c r="A23" s="2" t="s">
        <v>24</v>
      </c>
      <c r="B23" s="4">
        <v>-107102</v>
      </c>
      <c r="C23" s="4">
        <v>-9642</v>
      </c>
      <c r="D23" s="5" t="s">
        <v>29</v>
      </c>
      <c r="E23" s="4">
        <f t="shared" si="0"/>
        <v>-116744</v>
      </c>
      <c r="F23">
        <v>22</v>
      </c>
    </row>
    <row r="24" spans="1:6" x14ac:dyDescent="0.25">
      <c r="A24" s="6" t="s">
        <v>34</v>
      </c>
      <c r="B24" s="10">
        <f>SUM(B16:B23)</f>
        <v>-487068</v>
      </c>
      <c r="C24" s="10">
        <f>SUM(C16:C23)</f>
        <v>-32722</v>
      </c>
      <c r="D24" s="10">
        <f>SUM(D16:D23)</f>
        <v>-103226</v>
      </c>
      <c r="E24" s="10">
        <f t="shared" si="0"/>
        <v>-623016</v>
      </c>
      <c r="F24">
        <v>23</v>
      </c>
    </row>
    <row r="25" spans="1:6" ht="15.75" x14ac:dyDescent="0.25">
      <c r="A25" s="3" t="s">
        <v>25</v>
      </c>
      <c r="B25" s="11">
        <f>SUM(B14+B24)</f>
        <v>887</v>
      </c>
      <c r="C25" s="11">
        <f>SUM(C14+C24)</f>
        <v>-30738</v>
      </c>
      <c r="D25" s="11">
        <f>SUM(D14+D24)</f>
        <v>-60746</v>
      </c>
      <c r="E25" s="10">
        <f t="shared" si="0"/>
        <v>-90597</v>
      </c>
      <c r="F25">
        <v>24</v>
      </c>
    </row>
    <row r="26" spans="1:6" ht="15.75" x14ac:dyDescent="0.25">
      <c r="A26" s="1" t="s">
        <v>26</v>
      </c>
      <c r="E26" s="10"/>
      <c r="F26">
        <v>25</v>
      </c>
    </row>
    <row r="27" spans="1:6" x14ac:dyDescent="0.25">
      <c r="A27" s="2" t="s">
        <v>27</v>
      </c>
      <c r="B27" s="4">
        <v>52903</v>
      </c>
      <c r="C27">
        <v>8</v>
      </c>
      <c r="D27">
        <v>159</v>
      </c>
      <c r="E27" s="11">
        <f t="shared" si="0"/>
        <v>53070</v>
      </c>
      <c r="F27">
        <v>26</v>
      </c>
    </row>
    <row r="28" spans="1:6" x14ac:dyDescent="0.25">
      <c r="A28" s="2" t="s">
        <v>28</v>
      </c>
      <c r="B28" s="4">
        <v>-108202</v>
      </c>
      <c r="C28">
        <v>-85</v>
      </c>
      <c r="D28" s="4">
        <v>-5202</v>
      </c>
      <c r="E28" s="11">
        <f t="shared" si="0"/>
        <v>-113489</v>
      </c>
      <c r="F28">
        <v>27</v>
      </c>
    </row>
    <row r="29" spans="1:6" x14ac:dyDescent="0.25">
      <c r="A29" s="6" t="s">
        <v>30</v>
      </c>
      <c r="B29" s="10">
        <f>SUM(B27:B28)</f>
        <v>-55299</v>
      </c>
      <c r="C29" s="10">
        <f>SUM(C27:C28)</f>
        <v>-77</v>
      </c>
      <c r="D29" s="10">
        <f>SUM(D27:D28)</f>
        <v>-5043</v>
      </c>
      <c r="E29" s="10">
        <f t="shared" si="0"/>
        <v>-60419</v>
      </c>
      <c r="F29">
        <v>28</v>
      </c>
    </row>
    <row r="30" spans="1:6" ht="15.75" x14ac:dyDescent="0.25">
      <c r="A30" s="3" t="s">
        <v>31</v>
      </c>
      <c r="B30" s="11">
        <f>B29+B25</f>
        <v>-54412</v>
      </c>
      <c r="C30" s="11">
        <f>C29+C25</f>
        <v>-30815</v>
      </c>
      <c r="D30" s="11">
        <f>D29+D25</f>
        <v>-65789</v>
      </c>
      <c r="E30" s="10">
        <f t="shared" si="0"/>
        <v>-151016</v>
      </c>
      <c r="F30">
        <v>29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27BAC-4A49-4D8B-8708-971D457910A4}">
  <dimension ref="A1:F30"/>
  <sheetViews>
    <sheetView zoomScale="120" zoomScaleNormal="120" workbookViewId="0">
      <selection activeCell="B1" sqref="B1:D1"/>
    </sheetView>
  </sheetViews>
  <sheetFormatPr defaultRowHeight="15" x14ac:dyDescent="0.25"/>
  <cols>
    <col min="1" max="1" width="38.85546875" bestFit="1" customWidth="1"/>
    <col min="2" max="2" width="19" bestFit="1" customWidth="1"/>
    <col min="3" max="3" width="15.85546875" bestFit="1" customWidth="1"/>
    <col min="4" max="4" width="30.42578125" customWidth="1"/>
  </cols>
  <sheetData>
    <row r="1" spans="1:6" ht="16.5" customHeight="1" x14ac:dyDescent="0.25">
      <c r="A1" t="s">
        <v>35</v>
      </c>
      <c r="B1" s="8" t="s">
        <v>1</v>
      </c>
      <c r="C1" s="8" t="s">
        <v>2</v>
      </c>
      <c r="D1" s="9" t="s">
        <v>3</v>
      </c>
      <c r="E1" s="8" t="s">
        <v>4</v>
      </c>
      <c r="F1" t="s">
        <v>32</v>
      </c>
    </row>
    <row r="2" spans="1:6" ht="14.25" customHeight="1" x14ac:dyDescent="0.25">
      <c r="A2" s="1" t="s">
        <v>0</v>
      </c>
      <c r="F2">
        <v>1</v>
      </c>
    </row>
    <row r="3" spans="1:6" x14ac:dyDescent="0.25">
      <c r="A3" s="2" t="s">
        <v>5</v>
      </c>
      <c r="B3" s="4">
        <v>198080</v>
      </c>
      <c r="C3" s="5" t="s">
        <v>29</v>
      </c>
      <c r="D3" s="5" t="s">
        <v>29</v>
      </c>
      <c r="E3" s="4">
        <f>SUM(B3:D3)</f>
        <v>198080</v>
      </c>
      <c r="F3">
        <v>2</v>
      </c>
    </row>
    <row r="4" spans="1:6" x14ac:dyDescent="0.25">
      <c r="A4" s="2" t="s">
        <v>6</v>
      </c>
      <c r="B4" s="4">
        <v>113483</v>
      </c>
      <c r="C4" s="5" t="s">
        <v>29</v>
      </c>
      <c r="D4">
        <v>44</v>
      </c>
      <c r="E4" s="4">
        <f t="shared" ref="E4:E30" si="0">SUM(B4:D4)</f>
        <v>113527</v>
      </c>
      <c r="F4">
        <v>3</v>
      </c>
    </row>
    <row r="5" spans="1:6" x14ac:dyDescent="0.25">
      <c r="A5" s="2" t="s">
        <v>7</v>
      </c>
      <c r="B5" s="4">
        <v>44949</v>
      </c>
      <c r="C5">
        <v>390</v>
      </c>
      <c r="D5" s="5" t="s">
        <v>29</v>
      </c>
      <c r="E5" s="4">
        <f t="shared" si="0"/>
        <v>45339</v>
      </c>
      <c r="F5">
        <v>4</v>
      </c>
    </row>
    <row r="6" spans="1:6" x14ac:dyDescent="0.25">
      <c r="A6" s="2" t="s">
        <v>8</v>
      </c>
      <c r="B6" s="4">
        <v>70651</v>
      </c>
      <c r="C6" s="4">
        <v>37570</v>
      </c>
      <c r="D6" s="5" t="s">
        <v>29</v>
      </c>
      <c r="E6" s="4">
        <f t="shared" si="0"/>
        <v>108221</v>
      </c>
      <c r="F6">
        <v>5</v>
      </c>
    </row>
    <row r="7" spans="1:6" x14ac:dyDescent="0.25">
      <c r="A7" s="2" t="s">
        <v>9</v>
      </c>
      <c r="B7" s="4">
        <v>46086</v>
      </c>
      <c r="C7" s="5" t="s">
        <v>29</v>
      </c>
      <c r="D7" s="5" t="s">
        <v>29</v>
      </c>
      <c r="E7" s="4">
        <f t="shared" si="0"/>
        <v>46086</v>
      </c>
      <c r="F7">
        <v>6</v>
      </c>
    </row>
    <row r="8" spans="1:6" x14ac:dyDescent="0.25">
      <c r="A8" s="2" t="s">
        <v>10</v>
      </c>
      <c r="B8" s="4">
        <v>1859</v>
      </c>
      <c r="C8" s="5" t="s">
        <v>29</v>
      </c>
      <c r="D8" s="5" t="s">
        <v>29</v>
      </c>
      <c r="E8" s="4">
        <f t="shared" si="0"/>
        <v>1859</v>
      </c>
      <c r="F8">
        <v>7</v>
      </c>
    </row>
    <row r="9" spans="1:6" x14ac:dyDescent="0.25">
      <c r="A9" s="2" t="s">
        <v>11</v>
      </c>
      <c r="B9" s="4">
        <v>19467</v>
      </c>
      <c r="C9" s="5" t="s">
        <v>29</v>
      </c>
      <c r="D9" s="5" t="s">
        <v>29</v>
      </c>
      <c r="E9" s="4">
        <f t="shared" si="0"/>
        <v>19467</v>
      </c>
      <c r="F9">
        <v>8</v>
      </c>
    </row>
    <row r="10" spans="1:6" x14ac:dyDescent="0.25">
      <c r="A10" s="2" t="s">
        <v>12</v>
      </c>
      <c r="B10" s="5" t="s">
        <v>29</v>
      </c>
      <c r="C10" s="5" t="s">
        <v>29</v>
      </c>
      <c r="D10" s="7">
        <v>39126</v>
      </c>
      <c r="E10" s="4">
        <f t="shared" si="0"/>
        <v>39126</v>
      </c>
      <c r="F10">
        <v>9</v>
      </c>
    </row>
    <row r="11" spans="1:6" x14ac:dyDescent="0.25">
      <c r="A11" s="2" t="s">
        <v>13</v>
      </c>
      <c r="B11" s="4">
        <v>15062</v>
      </c>
      <c r="C11" s="5" t="s">
        <v>29</v>
      </c>
      <c r="D11" s="5" t="s">
        <v>29</v>
      </c>
      <c r="E11" s="4">
        <f t="shared" si="0"/>
        <v>15062</v>
      </c>
      <c r="F11">
        <v>10</v>
      </c>
    </row>
    <row r="12" spans="1:6" x14ac:dyDescent="0.25">
      <c r="A12" s="2" t="s">
        <v>14</v>
      </c>
      <c r="B12" s="5" t="s">
        <v>29</v>
      </c>
      <c r="C12" s="5" t="s">
        <v>29</v>
      </c>
      <c r="D12" s="5">
        <v>15</v>
      </c>
      <c r="E12" s="4">
        <f t="shared" si="0"/>
        <v>15</v>
      </c>
      <c r="F12">
        <v>11</v>
      </c>
    </row>
    <row r="13" spans="1:6" x14ac:dyDescent="0.25">
      <c r="A13" s="2" t="s">
        <v>15</v>
      </c>
      <c r="B13" s="4">
        <v>1193</v>
      </c>
      <c r="C13">
        <v>912</v>
      </c>
      <c r="D13" s="7">
        <v>9509</v>
      </c>
      <c r="E13" s="4">
        <f t="shared" si="0"/>
        <v>11614</v>
      </c>
      <c r="F13">
        <v>12</v>
      </c>
    </row>
    <row r="14" spans="1:6" x14ac:dyDescent="0.25">
      <c r="A14" s="6" t="s">
        <v>33</v>
      </c>
      <c r="B14" s="10">
        <f>SUM(B3:B13)</f>
        <v>510830</v>
      </c>
      <c r="C14" s="10">
        <f>SUM(C3:C13)</f>
        <v>38872</v>
      </c>
      <c r="D14" s="10">
        <f>SUM(D3:D13)</f>
        <v>48694</v>
      </c>
      <c r="E14" s="10">
        <f t="shared" si="0"/>
        <v>598396</v>
      </c>
      <c r="F14">
        <v>13</v>
      </c>
    </row>
    <row r="15" spans="1:6" ht="15.75" x14ac:dyDescent="0.25">
      <c r="A15" s="1" t="s">
        <v>16</v>
      </c>
      <c r="E15" s="4"/>
      <c r="F15">
        <v>14</v>
      </c>
    </row>
    <row r="16" spans="1:6" x14ac:dyDescent="0.25">
      <c r="A16" s="2" t="s">
        <v>17</v>
      </c>
      <c r="B16" s="4">
        <v>-195430</v>
      </c>
      <c r="C16" s="4">
        <v>-2587</v>
      </c>
      <c r="D16" s="4">
        <v>-38811</v>
      </c>
      <c r="E16" s="4">
        <f t="shared" si="0"/>
        <v>-236828</v>
      </c>
      <c r="F16">
        <v>15</v>
      </c>
    </row>
    <row r="17" spans="1:6" x14ac:dyDescent="0.25">
      <c r="A17" s="2" t="s">
        <v>18</v>
      </c>
      <c r="B17" s="4">
        <v>-50906</v>
      </c>
      <c r="C17" s="5">
        <v>-16</v>
      </c>
      <c r="D17" s="5" t="s">
        <v>29</v>
      </c>
      <c r="E17" s="4">
        <f t="shared" si="0"/>
        <v>-50922</v>
      </c>
      <c r="F17">
        <v>16</v>
      </c>
    </row>
    <row r="18" spans="1:6" x14ac:dyDescent="0.25">
      <c r="A18" s="2" t="s">
        <v>19</v>
      </c>
      <c r="B18" s="4">
        <v>-31097</v>
      </c>
      <c r="C18">
        <v>-153</v>
      </c>
      <c r="D18" s="5">
        <v>-147</v>
      </c>
      <c r="E18" s="4">
        <f t="shared" si="0"/>
        <v>-31397</v>
      </c>
      <c r="F18">
        <v>17</v>
      </c>
    </row>
    <row r="19" spans="1:6" x14ac:dyDescent="0.25">
      <c r="A19" s="2" t="s">
        <v>20</v>
      </c>
      <c r="B19" s="4">
        <v>-8968</v>
      </c>
      <c r="C19" s="5" t="s">
        <v>29</v>
      </c>
      <c r="D19" s="5" t="s">
        <v>29</v>
      </c>
      <c r="E19" s="4">
        <f t="shared" si="0"/>
        <v>-8968</v>
      </c>
      <c r="F19">
        <v>18</v>
      </c>
    </row>
    <row r="20" spans="1:6" x14ac:dyDescent="0.25">
      <c r="A20" s="2" t="s">
        <v>21</v>
      </c>
      <c r="B20" s="4">
        <v>-43659</v>
      </c>
      <c r="C20" s="4">
        <v>-9494</v>
      </c>
      <c r="D20" s="7">
        <v>-28150</v>
      </c>
      <c r="E20" s="4">
        <f t="shared" si="0"/>
        <v>-81303</v>
      </c>
      <c r="F20">
        <v>19</v>
      </c>
    </row>
    <row r="21" spans="1:6" x14ac:dyDescent="0.25">
      <c r="A21" s="2" t="s">
        <v>22</v>
      </c>
      <c r="B21" s="4">
        <v>-1117</v>
      </c>
      <c r="C21">
        <v>-104</v>
      </c>
      <c r="D21" s="7">
        <v>-4822</v>
      </c>
      <c r="E21" s="4">
        <f t="shared" si="0"/>
        <v>-6043</v>
      </c>
      <c r="F21">
        <v>20</v>
      </c>
    </row>
    <row r="22" spans="1:6" x14ac:dyDescent="0.25">
      <c r="A22" s="2" t="s">
        <v>23</v>
      </c>
      <c r="B22" s="4">
        <v>-129961</v>
      </c>
      <c r="C22" s="4">
        <v>-522</v>
      </c>
      <c r="D22" s="5" t="s">
        <v>29</v>
      </c>
      <c r="E22" s="4">
        <f t="shared" si="0"/>
        <v>-130483</v>
      </c>
      <c r="F22">
        <v>21</v>
      </c>
    </row>
    <row r="23" spans="1:6" x14ac:dyDescent="0.25">
      <c r="A23" s="2" t="s">
        <v>24</v>
      </c>
      <c r="B23" s="4">
        <v>-19954</v>
      </c>
      <c r="C23" s="4">
        <v>-14384</v>
      </c>
      <c r="D23" s="5" t="s">
        <v>29</v>
      </c>
      <c r="E23" s="4">
        <f t="shared" si="0"/>
        <v>-34338</v>
      </c>
      <c r="F23">
        <v>22</v>
      </c>
    </row>
    <row r="24" spans="1:6" x14ac:dyDescent="0.25">
      <c r="A24" s="6" t="s">
        <v>34</v>
      </c>
      <c r="B24" s="10">
        <f>SUM(B16:B23)</f>
        <v>-481092</v>
      </c>
      <c r="C24" s="10">
        <f>SUM(C16:C23)</f>
        <v>-27260</v>
      </c>
      <c r="D24" s="10">
        <f>SUM(D16:D23)</f>
        <v>-71930</v>
      </c>
      <c r="E24" s="10">
        <f t="shared" si="0"/>
        <v>-580282</v>
      </c>
      <c r="F24">
        <v>23</v>
      </c>
    </row>
    <row r="25" spans="1:6" ht="15.75" x14ac:dyDescent="0.25">
      <c r="A25" s="3" t="s">
        <v>25</v>
      </c>
      <c r="B25" s="11">
        <f>SUM(B14+B24)</f>
        <v>29738</v>
      </c>
      <c r="C25" s="11">
        <f>SUM(C14+C24)</f>
        <v>11612</v>
      </c>
      <c r="D25" s="11">
        <f>SUM(D14+D24)</f>
        <v>-23236</v>
      </c>
      <c r="E25" s="10">
        <f t="shared" si="0"/>
        <v>18114</v>
      </c>
      <c r="F25">
        <v>24</v>
      </c>
    </row>
    <row r="26" spans="1:6" ht="15.75" x14ac:dyDescent="0.25">
      <c r="A26" s="1" t="s">
        <v>26</v>
      </c>
      <c r="E26" s="10"/>
      <c r="F26">
        <v>25</v>
      </c>
    </row>
    <row r="27" spans="1:6" x14ac:dyDescent="0.25">
      <c r="A27" s="2" t="s">
        <v>27</v>
      </c>
      <c r="B27" s="4">
        <v>23001</v>
      </c>
      <c r="C27">
        <v>33</v>
      </c>
      <c r="D27">
        <v>589</v>
      </c>
      <c r="E27" s="11">
        <f t="shared" si="0"/>
        <v>23623</v>
      </c>
      <c r="F27">
        <v>26</v>
      </c>
    </row>
    <row r="28" spans="1:6" x14ac:dyDescent="0.25">
      <c r="A28" s="2" t="s">
        <v>28</v>
      </c>
      <c r="B28" s="4">
        <v>-38932</v>
      </c>
      <c r="C28">
        <v>-53</v>
      </c>
      <c r="D28" s="4">
        <v>-1028</v>
      </c>
      <c r="E28" s="11">
        <f t="shared" si="0"/>
        <v>-40013</v>
      </c>
      <c r="F28">
        <v>27</v>
      </c>
    </row>
    <row r="29" spans="1:6" x14ac:dyDescent="0.25">
      <c r="A29" s="6" t="s">
        <v>30</v>
      </c>
      <c r="B29" s="10">
        <f>SUM(B27:B28)</f>
        <v>-15931</v>
      </c>
      <c r="C29" s="10">
        <f>SUM(C27:C28)</f>
        <v>-20</v>
      </c>
      <c r="D29" s="10">
        <f>SUM(D27:D28)</f>
        <v>-439</v>
      </c>
      <c r="E29" s="10">
        <f t="shared" si="0"/>
        <v>-16390</v>
      </c>
      <c r="F29">
        <v>28</v>
      </c>
    </row>
    <row r="30" spans="1:6" ht="15.75" x14ac:dyDescent="0.25">
      <c r="A30" s="3" t="s">
        <v>31</v>
      </c>
      <c r="B30" s="11">
        <f>B29+B25</f>
        <v>13807</v>
      </c>
      <c r="C30" s="11">
        <f>C29+C25</f>
        <v>11592</v>
      </c>
      <c r="D30" s="11">
        <f>D29+D25</f>
        <v>-23675</v>
      </c>
      <c r="E30" s="10">
        <f t="shared" si="0"/>
        <v>1724</v>
      </c>
      <c r="F30">
        <v>29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31D9F-02A3-4FEF-A5D3-C7A83E002F12}">
  <dimension ref="A1:F30"/>
  <sheetViews>
    <sheetView zoomScale="120" zoomScaleNormal="120" workbookViewId="0">
      <selection activeCell="B1" sqref="B1:D1"/>
    </sheetView>
  </sheetViews>
  <sheetFormatPr defaultRowHeight="15" x14ac:dyDescent="0.25"/>
  <cols>
    <col min="1" max="1" width="38.85546875" bestFit="1" customWidth="1"/>
    <col min="2" max="2" width="18.28515625" customWidth="1"/>
    <col min="3" max="3" width="15.85546875" bestFit="1" customWidth="1"/>
    <col min="4" max="4" width="36.85546875" customWidth="1"/>
  </cols>
  <sheetData>
    <row r="1" spans="1:6" x14ac:dyDescent="0.25">
      <c r="A1" t="s">
        <v>35</v>
      </c>
      <c r="B1" s="8" t="s">
        <v>1</v>
      </c>
      <c r="C1" s="8" t="s">
        <v>2</v>
      </c>
      <c r="D1" s="9" t="s">
        <v>3</v>
      </c>
      <c r="E1" s="8" t="s">
        <v>4</v>
      </c>
      <c r="F1" t="s">
        <v>32</v>
      </c>
    </row>
    <row r="2" spans="1:6" ht="17.25" customHeight="1" x14ac:dyDescent="0.25">
      <c r="A2" s="1" t="s">
        <v>0</v>
      </c>
      <c r="F2">
        <v>1</v>
      </c>
    </row>
    <row r="3" spans="1:6" x14ac:dyDescent="0.25">
      <c r="A3" s="2" t="s">
        <v>5</v>
      </c>
      <c r="B3" s="4">
        <v>136724</v>
      </c>
      <c r="C3" s="5" t="s">
        <v>29</v>
      </c>
      <c r="D3" s="5" t="s">
        <v>29</v>
      </c>
      <c r="E3" s="4">
        <f>SUM(B3:D3)</f>
        <v>136724</v>
      </c>
      <c r="F3">
        <v>2</v>
      </c>
    </row>
    <row r="4" spans="1:6" x14ac:dyDescent="0.25">
      <c r="A4" s="2" t="s">
        <v>6</v>
      </c>
      <c r="B4" s="4">
        <v>95123</v>
      </c>
      <c r="C4" s="5" t="s">
        <v>29</v>
      </c>
      <c r="D4">
        <v>353</v>
      </c>
      <c r="E4" s="4">
        <f t="shared" ref="E4:E30" si="0">SUM(B4:D4)</f>
        <v>95476</v>
      </c>
      <c r="F4">
        <v>3</v>
      </c>
    </row>
    <row r="5" spans="1:6" x14ac:dyDescent="0.25">
      <c r="A5" s="2" t="s">
        <v>7</v>
      </c>
      <c r="B5" s="4">
        <v>112127</v>
      </c>
      <c r="C5">
        <v>381</v>
      </c>
      <c r="D5" s="7">
        <v>3925</v>
      </c>
      <c r="E5" s="4">
        <f t="shared" si="0"/>
        <v>116433</v>
      </c>
      <c r="F5">
        <v>4</v>
      </c>
    </row>
    <row r="6" spans="1:6" x14ac:dyDescent="0.25">
      <c r="A6" s="2" t="s">
        <v>8</v>
      </c>
      <c r="B6" s="4">
        <v>169585</v>
      </c>
      <c r="C6" s="7" t="s">
        <v>29</v>
      </c>
      <c r="D6" s="5" t="s">
        <v>29</v>
      </c>
      <c r="E6" s="4">
        <f t="shared" si="0"/>
        <v>169585</v>
      </c>
      <c r="F6">
        <v>5</v>
      </c>
    </row>
    <row r="7" spans="1:6" x14ac:dyDescent="0.25">
      <c r="A7" s="2" t="s">
        <v>9</v>
      </c>
      <c r="B7" s="4">
        <v>47870</v>
      </c>
      <c r="C7" s="5" t="s">
        <v>29</v>
      </c>
      <c r="D7" s="5" t="s">
        <v>29</v>
      </c>
      <c r="E7" s="4">
        <f t="shared" si="0"/>
        <v>47870</v>
      </c>
      <c r="F7">
        <v>6</v>
      </c>
    </row>
    <row r="8" spans="1:6" x14ac:dyDescent="0.25">
      <c r="A8" s="2" t="s">
        <v>10</v>
      </c>
      <c r="B8" s="4">
        <v>2052</v>
      </c>
      <c r="C8" s="5" t="s">
        <v>29</v>
      </c>
      <c r="D8" s="5" t="s">
        <v>29</v>
      </c>
      <c r="E8" s="4">
        <f t="shared" si="0"/>
        <v>2052</v>
      </c>
      <c r="F8">
        <v>7</v>
      </c>
    </row>
    <row r="9" spans="1:6" x14ac:dyDescent="0.25">
      <c r="A9" s="2" t="s">
        <v>11</v>
      </c>
      <c r="B9" s="4">
        <v>33104</v>
      </c>
      <c r="C9" s="5" t="s">
        <v>29</v>
      </c>
      <c r="D9" s="5" t="s">
        <v>29</v>
      </c>
      <c r="E9" s="4">
        <f t="shared" si="0"/>
        <v>33104</v>
      </c>
      <c r="F9">
        <v>8</v>
      </c>
    </row>
    <row r="10" spans="1:6" x14ac:dyDescent="0.25">
      <c r="A10" s="2" t="s">
        <v>12</v>
      </c>
      <c r="B10" s="5" t="s">
        <v>29</v>
      </c>
      <c r="C10" s="5" t="s">
        <v>29</v>
      </c>
      <c r="D10" s="7">
        <v>37529</v>
      </c>
      <c r="E10" s="4">
        <f t="shared" si="0"/>
        <v>37529</v>
      </c>
      <c r="F10">
        <v>9</v>
      </c>
    </row>
    <row r="11" spans="1:6" x14ac:dyDescent="0.25">
      <c r="A11" s="2" t="s">
        <v>13</v>
      </c>
      <c r="B11" s="4">
        <v>5250</v>
      </c>
      <c r="C11" s="5" t="s">
        <v>29</v>
      </c>
      <c r="D11" s="5">
        <v>27</v>
      </c>
      <c r="E11" s="4">
        <f t="shared" si="0"/>
        <v>5277</v>
      </c>
      <c r="F11">
        <v>10</v>
      </c>
    </row>
    <row r="12" spans="1:6" x14ac:dyDescent="0.25">
      <c r="A12" s="2" t="s">
        <v>14</v>
      </c>
      <c r="B12" s="5" t="s">
        <v>29</v>
      </c>
      <c r="C12" s="5" t="s">
        <v>29</v>
      </c>
      <c r="D12" s="5">
        <v>38</v>
      </c>
      <c r="E12" s="4">
        <f t="shared" si="0"/>
        <v>38</v>
      </c>
      <c r="F12">
        <v>11</v>
      </c>
    </row>
    <row r="13" spans="1:6" x14ac:dyDescent="0.25">
      <c r="A13" s="2" t="s">
        <v>15</v>
      </c>
      <c r="B13" s="4">
        <v>152</v>
      </c>
      <c r="C13">
        <v>84</v>
      </c>
      <c r="D13" s="7">
        <v>9526</v>
      </c>
      <c r="E13" s="4">
        <f t="shared" si="0"/>
        <v>9762</v>
      </c>
      <c r="F13">
        <v>12</v>
      </c>
    </row>
    <row r="14" spans="1:6" x14ac:dyDescent="0.25">
      <c r="A14" s="6" t="s">
        <v>33</v>
      </c>
      <c r="B14" s="10">
        <f>SUM(B3:B13)</f>
        <v>601987</v>
      </c>
      <c r="C14" s="10">
        <f>SUM(C3:C13)</f>
        <v>465</v>
      </c>
      <c r="D14" s="10">
        <f>SUM(D3:D13)</f>
        <v>51398</v>
      </c>
      <c r="E14" s="10">
        <f t="shared" si="0"/>
        <v>653850</v>
      </c>
      <c r="F14">
        <v>13</v>
      </c>
    </row>
    <row r="15" spans="1:6" ht="15.75" x14ac:dyDescent="0.25">
      <c r="A15" s="1" t="s">
        <v>16</v>
      </c>
      <c r="E15" s="4"/>
      <c r="F15">
        <v>14</v>
      </c>
    </row>
    <row r="16" spans="1:6" x14ac:dyDescent="0.25">
      <c r="A16" s="2" t="s">
        <v>17</v>
      </c>
      <c r="B16" s="4">
        <v>-174956</v>
      </c>
      <c r="C16" s="4">
        <v>-4220</v>
      </c>
      <c r="D16" s="4">
        <v>-31277</v>
      </c>
      <c r="E16" s="4">
        <f t="shared" si="0"/>
        <v>-210453</v>
      </c>
      <c r="F16">
        <v>15</v>
      </c>
    </row>
    <row r="17" spans="1:6" x14ac:dyDescent="0.25">
      <c r="A17" s="2" t="s">
        <v>18</v>
      </c>
      <c r="B17" s="4">
        <v>-79681</v>
      </c>
      <c r="C17" s="5" t="s">
        <v>29</v>
      </c>
      <c r="D17" s="5">
        <v>-28</v>
      </c>
      <c r="E17" s="4">
        <f t="shared" si="0"/>
        <v>-79709</v>
      </c>
      <c r="F17">
        <v>16</v>
      </c>
    </row>
    <row r="18" spans="1:6" x14ac:dyDescent="0.25">
      <c r="A18" s="2" t="s">
        <v>19</v>
      </c>
      <c r="B18" s="4">
        <v>-31919</v>
      </c>
      <c r="C18">
        <v>-682</v>
      </c>
      <c r="D18" s="5">
        <v>-101</v>
      </c>
      <c r="E18" s="4">
        <f t="shared" si="0"/>
        <v>-32702</v>
      </c>
      <c r="F18">
        <v>17</v>
      </c>
    </row>
    <row r="19" spans="1:6" x14ac:dyDescent="0.25">
      <c r="A19" s="2" t="s">
        <v>20</v>
      </c>
      <c r="B19" s="4">
        <v>-30635</v>
      </c>
      <c r="C19" s="5" t="s">
        <v>29</v>
      </c>
      <c r="D19" s="5" t="s">
        <v>29</v>
      </c>
      <c r="E19" s="4">
        <f t="shared" si="0"/>
        <v>-30635</v>
      </c>
      <c r="F19">
        <v>18</v>
      </c>
    </row>
    <row r="20" spans="1:6" x14ac:dyDescent="0.25">
      <c r="A20" s="2" t="s">
        <v>21</v>
      </c>
      <c r="B20" s="4">
        <v>-98413</v>
      </c>
      <c r="C20" s="4">
        <v>-1287</v>
      </c>
      <c r="D20" s="7">
        <v>-28731</v>
      </c>
      <c r="E20" s="4">
        <f t="shared" si="0"/>
        <v>-128431</v>
      </c>
      <c r="F20">
        <v>19</v>
      </c>
    </row>
    <row r="21" spans="1:6" x14ac:dyDescent="0.25">
      <c r="A21" s="2" t="s">
        <v>22</v>
      </c>
      <c r="B21" s="4">
        <v>-978</v>
      </c>
      <c r="C21">
        <v>-79</v>
      </c>
      <c r="D21" s="7">
        <v>-4997</v>
      </c>
      <c r="E21" s="4">
        <f t="shared" si="0"/>
        <v>-6054</v>
      </c>
      <c r="F21">
        <v>20</v>
      </c>
    </row>
    <row r="22" spans="1:6" x14ac:dyDescent="0.25">
      <c r="A22" s="2" t="s">
        <v>23</v>
      </c>
      <c r="B22" s="4">
        <v>-80660</v>
      </c>
      <c r="C22" s="4">
        <v>-291</v>
      </c>
      <c r="D22" s="5" t="s">
        <v>29</v>
      </c>
      <c r="E22" s="4">
        <f t="shared" si="0"/>
        <v>-80951</v>
      </c>
      <c r="F22">
        <v>21</v>
      </c>
    </row>
    <row r="23" spans="1:6" x14ac:dyDescent="0.25">
      <c r="A23" s="2" t="s">
        <v>24</v>
      </c>
      <c r="B23" s="4">
        <v>-19724</v>
      </c>
      <c r="C23" s="4">
        <v>-12146</v>
      </c>
      <c r="D23" s="5" t="s">
        <v>29</v>
      </c>
      <c r="E23" s="4">
        <f t="shared" si="0"/>
        <v>-31870</v>
      </c>
      <c r="F23">
        <v>22</v>
      </c>
    </row>
    <row r="24" spans="1:6" x14ac:dyDescent="0.25">
      <c r="A24" s="6" t="s">
        <v>34</v>
      </c>
      <c r="B24" s="10">
        <f>SUM(B16:B23)</f>
        <v>-516966</v>
      </c>
      <c r="C24" s="10">
        <f>SUM(C16:C23)</f>
        <v>-18705</v>
      </c>
      <c r="D24" s="10">
        <f>SUM(D16:D23)</f>
        <v>-65134</v>
      </c>
      <c r="E24" s="10">
        <f t="shared" si="0"/>
        <v>-600805</v>
      </c>
      <c r="F24">
        <v>23</v>
      </c>
    </row>
    <row r="25" spans="1:6" ht="15.75" x14ac:dyDescent="0.25">
      <c r="A25" s="3" t="s">
        <v>25</v>
      </c>
      <c r="B25" s="11">
        <f>SUM(B14+B24)</f>
        <v>85021</v>
      </c>
      <c r="C25" s="11">
        <f>SUM(C14+C24)</f>
        <v>-18240</v>
      </c>
      <c r="D25" s="11">
        <f>SUM(D14+D24)</f>
        <v>-13736</v>
      </c>
      <c r="E25" s="10">
        <f t="shared" si="0"/>
        <v>53045</v>
      </c>
      <c r="F25">
        <v>24</v>
      </c>
    </row>
    <row r="26" spans="1:6" ht="15.75" x14ac:dyDescent="0.25">
      <c r="A26" s="1" t="s">
        <v>26</v>
      </c>
      <c r="E26" s="10"/>
      <c r="F26">
        <v>25</v>
      </c>
    </row>
    <row r="27" spans="1:6" x14ac:dyDescent="0.25">
      <c r="A27" s="2" t="s">
        <v>27</v>
      </c>
      <c r="B27" s="4">
        <v>33563</v>
      </c>
      <c r="C27" s="5" t="s">
        <v>29</v>
      </c>
      <c r="D27" s="4">
        <v>1157</v>
      </c>
      <c r="E27" s="11">
        <f t="shared" si="0"/>
        <v>34720</v>
      </c>
      <c r="F27">
        <v>26</v>
      </c>
    </row>
    <row r="28" spans="1:6" x14ac:dyDescent="0.25">
      <c r="A28" s="2" t="s">
        <v>28</v>
      </c>
      <c r="B28" s="4">
        <v>-54863</v>
      </c>
      <c r="C28">
        <v>-58</v>
      </c>
      <c r="D28" s="4">
        <v>-2156</v>
      </c>
      <c r="E28" s="11">
        <f t="shared" si="0"/>
        <v>-57077</v>
      </c>
      <c r="F28">
        <v>27</v>
      </c>
    </row>
    <row r="29" spans="1:6" x14ac:dyDescent="0.25">
      <c r="A29" s="6" t="s">
        <v>30</v>
      </c>
      <c r="B29" s="10">
        <f>SUM(B27:B28)</f>
        <v>-21300</v>
      </c>
      <c r="C29" s="10">
        <f>SUM(C27:C28)</f>
        <v>-58</v>
      </c>
      <c r="D29" s="10">
        <f>SUM(D27:D28)</f>
        <v>-999</v>
      </c>
      <c r="E29" s="10">
        <f t="shared" si="0"/>
        <v>-22357</v>
      </c>
      <c r="F29">
        <v>28</v>
      </c>
    </row>
    <row r="30" spans="1:6" ht="15.75" x14ac:dyDescent="0.25">
      <c r="A30" s="3" t="s">
        <v>31</v>
      </c>
      <c r="B30" s="11">
        <f>B29+B25</f>
        <v>63721</v>
      </c>
      <c r="C30" s="11">
        <f>C29+C25</f>
        <v>-18298</v>
      </c>
      <c r="D30" s="11">
        <f>D29+D25</f>
        <v>-14735</v>
      </c>
      <c r="E30" s="10">
        <f t="shared" si="0"/>
        <v>30688</v>
      </c>
      <c r="F30">
        <v>29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C412A-077A-44DC-8518-E8E27010879B}">
  <dimension ref="A1:F30"/>
  <sheetViews>
    <sheetView zoomScale="120" zoomScaleNormal="120" workbookViewId="0">
      <selection activeCell="B1" sqref="B1:D1"/>
    </sheetView>
  </sheetViews>
  <sheetFormatPr defaultRowHeight="15" x14ac:dyDescent="0.25"/>
  <cols>
    <col min="1" max="1" width="38.85546875" bestFit="1" customWidth="1"/>
    <col min="2" max="2" width="19" bestFit="1" customWidth="1"/>
    <col min="3" max="3" width="15.85546875" bestFit="1" customWidth="1"/>
    <col min="4" max="4" width="32.42578125" customWidth="1"/>
  </cols>
  <sheetData>
    <row r="1" spans="1:6" x14ac:dyDescent="0.25">
      <c r="A1" t="s">
        <v>35</v>
      </c>
      <c r="B1" s="8" t="s">
        <v>1</v>
      </c>
      <c r="C1" s="8" t="s">
        <v>2</v>
      </c>
      <c r="D1" s="9" t="s">
        <v>3</v>
      </c>
      <c r="E1" s="8" t="s">
        <v>4</v>
      </c>
      <c r="F1" t="s">
        <v>32</v>
      </c>
    </row>
    <row r="2" spans="1:6" ht="18" customHeight="1" x14ac:dyDescent="0.25">
      <c r="A2" s="1" t="s">
        <v>0</v>
      </c>
      <c r="F2">
        <v>1</v>
      </c>
    </row>
    <row r="3" spans="1:6" x14ac:dyDescent="0.25">
      <c r="A3" s="2" t="s">
        <v>5</v>
      </c>
      <c r="B3" s="4">
        <v>137307</v>
      </c>
      <c r="C3" s="5" t="s">
        <v>29</v>
      </c>
      <c r="D3" s="5" t="s">
        <v>29</v>
      </c>
      <c r="E3" s="4">
        <f>SUM(B3:D3)</f>
        <v>137307</v>
      </c>
      <c r="F3">
        <v>2</v>
      </c>
    </row>
    <row r="4" spans="1:6" x14ac:dyDescent="0.25">
      <c r="A4" s="2" t="s">
        <v>6</v>
      </c>
      <c r="B4" s="4">
        <v>130327</v>
      </c>
      <c r="C4" s="5" t="s">
        <v>29</v>
      </c>
      <c r="D4">
        <v>583</v>
      </c>
      <c r="E4" s="4">
        <f t="shared" ref="E4:E30" si="0">SUM(B4:D4)</f>
        <v>130910</v>
      </c>
      <c r="F4">
        <v>3</v>
      </c>
    </row>
    <row r="5" spans="1:6" x14ac:dyDescent="0.25">
      <c r="A5" s="2" t="s">
        <v>7</v>
      </c>
      <c r="B5" s="4">
        <v>74047</v>
      </c>
      <c r="C5">
        <v>11</v>
      </c>
      <c r="D5" s="5" t="s">
        <v>29</v>
      </c>
      <c r="E5" s="4">
        <f t="shared" si="0"/>
        <v>74058</v>
      </c>
      <c r="F5">
        <v>4</v>
      </c>
    </row>
    <row r="6" spans="1:6" x14ac:dyDescent="0.25">
      <c r="A6" s="2" t="s">
        <v>8</v>
      </c>
      <c r="B6" s="4">
        <v>36065</v>
      </c>
      <c r="C6" s="7">
        <v>1224</v>
      </c>
      <c r="D6" s="5" t="s">
        <v>29</v>
      </c>
      <c r="E6" s="4">
        <f t="shared" si="0"/>
        <v>37289</v>
      </c>
      <c r="F6">
        <v>5</v>
      </c>
    </row>
    <row r="7" spans="1:6" x14ac:dyDescent="0.25">
      <c r="A7" s="2" t="s">
        <v>9</v>
      </c>
      <c r="B7" s="4">
        <v>47014</v>
      </c>
      <c r="C7" s="5" t="s">
        <v>29</v>
      </c>
      <c r="D7" s="5" t="s">
        <v>29</v>
      </c>
      <c r="E7" s="4">
        <f t="shared" si="0"/>
        <v>47014</v>
      </c>
      <c r="F7">
        <v>6</v>
      </c>
    </row>
    <row r="8" spans="1:6" x14ac:dyDescent="0.25">
      <c r="A8" s="2" t="s">
        <v>10</v>
      </c>
      <c r="B8" s="4">
        <v>3127</v>
      </c>
      <c r="C8" s="5" t="s">
        <v>29</v>
      </c>
      <c r="D8" s="5" t="s">
        <v>29</v>
      </c>
      <c r="E8" s="4">
        <f t="shared" si="0"/>
        <v>3127</v>
      </c>
      <c r="F8">
        <v>7</v>
      </c>
    </row>
    <row r="9" spans="1:6" x14ac:dyDescent="0.25">
      <c r="A9" s="2" t="s">
        <v>11</v>
      </c>
      <c r="B9" s="4">
        <v>16743</v>
      </c>
      <c r="C9" s="5" t="s">
        <v>29</v>
      </c>
      <c r="D9" s="5" t="s">
        <v>29</v>
      </c>
      <c r="E9" s="4">
        <f t="shared" si="0"/>
        <v>16743</v>
      </c>
      <c r="F9">
        <v>8</v>
      </c>
    </row>
    <row r="10" spans="1:6" x14ac:dyDescent="0.25">
      <c r="A10" s="2" t="s">
        <v>12</v>
      </c>
      <c r="B10" s="5" t="s">
        <v>29</v>
      </c>
      <c r="C10" s="5" t="s">
        <v>29</v>
      </c>
      <c r="D10" s="7">
        <v>33962</v>
      </c>
      <c r="E10" s="4">
        <f t="shared" si="0"/>
        <v>33962</v>
      </c>
      <c r="F10">
        <v>9</v>
      </c>
    </row>
    <row r="11" spans="1:6" x14ac:dyDescent="0.25">
      <c r="A11" s="2" t="s">
        <v>13</v>
      </c>
      <c r="B11" s="5" t="s">
        <v>29</v>
      </c>
      <c r="C11" s="5" t="s">
        <v>29</v>
      </c>
      <c r="D11" s="5">
        <v>5578</v>
      </c>
      <c r="E11" s="4">
        <f t="shared" si="0"/>
        <v>5578</v>
      </c>
      <c r="F11">
        <v>10</v>
      </c>
    </row>
    <row r="12" spans="1:6" x14ac:dyDescent="0.25">
      <c r="A12" s="2" t="s">
        <v>14</v>
      </c>
      <c r="B12" s="5" t="s">
        <v>29</v>
      </c>
      <c r="C12" s="5" t="s">
        <v>29</v>
      </c>
      <c r="D12" s="5">
        <v>57</v>
      </c>
      <c r="E12" s="4">
        <f t="shared" si="0"/>
        <v>57</v>
      </c>
      <c r="F12">
        <v>11</v>
      </c>
    </row>
    <row r="13" spans="1:6" x14ac:dyDescent="0.25">
      <c r="A13" s="2" t="s">
        <v>15</v>
      </c>
      <c r="B13" s="4">
        <v>4153</v>
      </c>
      <c r="C13">
        <v>7</v>
      </c>
      <c r="D13" s="7">
        <v>13477</v>
      </c>
      <c r="E13" s="4">
        <f t="shared" si="0"/>
        <v>17637</v>
      </c>
      <c r="F13">
        <v>12</v>
      </c>
    </row>
    <row r="14" spans="1:6" x14ac:dyDescent="0.25">
      <c r="A14" s="6" t="s">
        <v>30</v>
      </c>
      <c r="B14" s="10">
        <f>SUM(B3:B13)</f>
        <v>448783</v>
      </c>
      <c r="C14" s="10">
        <f>SUM(C3:C13)</f>
        <v>1242</v>
      </c>
      <c r="D14" s="10">
        <f>SUM(D3:D13)</f>
        <v>53657</v>
      </c>
      <c r="E14" s="10">
        <f t="shared" si="0"/>
        <v>503682</v>
      </c>
      <c r="F14">
        <v>13</v>
      </c>
    </row>
    <row r="15" spans="1:6" ht="15.75" x14ac:dyDescent="0.25">
      <c r="A15" s="1" t="s">
        <v>16</v>
      </c>
      <c r="E15" s="4"/>
      <c r="F15">
        <v>14</v>
      </c>
    </row>
    <row r="16" spans="1:6" x14ac:dyDescent="0.25">
      <c r="A16" s="2" t="s">
        <v>17</v>
      </c>
      <c r="B16" s="4">
        <v>-138597</v>
      </c>
      <c r="C16" s="4">
        <v>-11187</v>
      </c>
      <c r="D16" s="4">
        <v>-26251</v>
      </c>
      <c r="E16" s="4">
        <f t="shared" si="0"/>
        <v>-176035</v>
      </c>
      <c r="F16">
        <v>15</v>
      </c>
    </row>
    <row r="17" spans="1:6" x14ac:dyDescent="0.25">
      <c r="A17" s="2" t="s">
        <v>18</v>
      </c>
      <c r="B17" s="4">
        <v>-52154</v>
      </c>
      <c r="C17" s="5" t="s">
        <v>29</v>
      </c>
      <c r="D17" s="5">
        <v>-22</v>
      </c>
      <c r="E17" s="4">
        <f t="shared" si="0"/>
        <v>-52176</v>
      </c>
      <c r="F17">
        <v>16</v>
      </c>
    </row>
    <row r="18" spans="1:6" x14ac:dyDescent="0.25">
      <c r="A18" s="2" t="s">
        <v>19</v>
      </c>
      <c r="B18" s="4">
        <v>-23965</v>
      </c>
      <c r="C18">
        <v>-668</v>
      </c>
      <c r="D18" s="5">
        <v>-215</v>
      </c>
      <c r="E18" s="4">
        <f t="shared" si="0"/>
        <v>-24848</v>
      </c>
      <c r="F18">
        <v>17</v>
      </c>
    </row>
    <row r="19" spans="1:6" x14ac:dyDescent="0.25">
      <c r="A19" s="2" t="s">
        <v>20</v>
      </c>
      <c r="B19" s="4">
        <v>-24973</v>
      </c>
      <c r="C19" s="5" t="s">
        <v>29</v>
      </c>
      <c r="D19" s="5" t="s">
        <v>29</v>
      </c>
      <c r="E19" s="4">
        <f t="shared" si="0"/>
        <v>-24973</v>
      </c>
      <c r="F19">
        <v>18</v>
      </c>
    </row>
    <row r="20" spans="1:6" x14ac:dyDescent="0.25">
      <c r="A20" s="2" t="s">
        <v>21</v>
      </c>
      <c r="B20" s="4">
        <v>-33267</v>
      </c>
      <c r="C20" s="4">
        <v>-7583</v>
      </c>
      <c r="D20" s="7">
        <v>-29272</v>
      </c>
      <c r="E20" s="4">
        <f t="shared" si="0"/>
        <v>-70122</v>
      </c>
      <c r="F20">
        <v>19</v>
      </c>
    </row>
    <row r="21" spans="1:6" x14ac:dyDescent="0.25">
      <c r="A21" s="2" t="s">
        <v>22</v>
      </c>
      <c r="B21" s="4">
        <v>-790</v>
      </c>
      <c r="C21" t="s">
        <v>29</v>
      </c>
      <c r="D21" s="7">
        <v>-4587</v>
      </c>
      <c r="E21" s="4">
        <f t="shared" si="0"/>
        <v>-5377</v>
      </c>
      <c r="F21">
        <v>20</v>
      </c>
    </row>
    <row r="22" spans="1:6" x14ac:dyDescent="0.25">
      <c r="A22" s="2" t="s">
        <v>23</v>
      </c>
      <c r="B22" s="4">
        <v>-56396</v>
      </c>
      <c r="C22" s="4" t="s">
        <v>29</v>
      </c>
      <c r="D22" s="5" t="s">
        <v>29</v>
      </c>
      <c r="E22" s="4">
        <f t="shared" si="0"/>
        <v>-56396</v>
      </c>
      <c r="F22">
        <v>21</v>
      </c>
    </row>
    <row r="23" spans="1:6" x14ac:dyDescent="0.25">
      <c r="A23" s="2" t="s">
        <v>24</v>
      </c>
      <c r="B23" s="4">
        <v>-9733</v>
      </c>
      <c r="C23" s="4">
        <v>-9168</v>
      </c>
      <c r="D23" s="5" t="s">
        <v>29</v>
      </c>
      <c r="E23" s="4">
        <f t="shared" si="0"/>
        <v>-18901</v>
      </c>
      <c r="F23">
        <v>22</v>
      </c>
    </row>
    <row r="24" spans="1:6" x14ac:dyDescent="0.25">
      <c r="A24" s="6" t="s">
        <v>33</v>
      </c>
      <c r="B24" s="10">
        <f>SUM(B16:B23)</f>
        <v>-339875</v>
      </c>
      <c r="C24" s="10">
        <f>SUM(C16:C23)</f>
        <v>-28606</v>
      </c>
      <c r="D24" s="10">
        <f>SUM(D16:D23)</f>
        <v>-60347</v>
      </c>
      <c r="E24" s="10">
        <f t="shared" si="0"/>
        <v>-428828</v>
      </c>
      <c r="F24">
        <v>23</v>
      </c>
    </row>
    <row r="25" spans="1:6" ht="15.75" x14ac:dyDescent="0.25">
      <c r="A25" s="3" t="s">
        <v>25</v>
      </c>
      <c r="B25" s="11">
        <f>SUM(B14+B24)</f>
        <v>108908</v>
      </c>
      <c r="C25" s="11">
        <f>SUM(C14+C24)</f>
        <v>-27364</v>
      </c>
      <c r="D25" s="11">
        <f>SUM(D14+D24)</f>
        <v>-6690</v>
      </c>
      <c r="E25" s="10">
        <f t="shared" si="0"/>
        <v>74854</v>
      </c>
      <c r="F25">
        <v>24</v>
      </c>
    </row>
    <row r="26" spans="1:6" ht="15.75" x14ac:dyDescent="0.25">
      <c r="A26" s="1" t="s">
        <v>26</v>
      </c>
      <c r="E26" s="10"/>
      <c r="F26">
        <v>25</v>
      </c>
    </row>
    <row r="27" spans="1:6" x14ac:dyDescent="0.25">
      <c r="A27" s="2" t="s">
        <v>27</v>
      </c>
      <c r="B27" s="4">
        <v>18807</v>
      </c>
      <c r="C27" s="5" t="s">
        <v>29</v>
      </c>
      <c r="D27" s="4">
        <v>5212</v>
      </c>
      <c r="E27" s="11">
        <f t="shared" si="0"/>
        <v>24019</v>
      </c>
      <c r="F27">
        <v>26</v>
      </c>
    </row>
    <row r="28" spans="1:6" x14ac:dyDescent="0.25">
      <c r="A28" s="2" t="s">
        <v>28</v>
      </c>
      <c r="B28" s="4">
        <v>-36543</v>
      </c>
      <c r="C28" t="s">
        <v>29</v>
      </c>
      <c r="D28" s="4">
        <v>-5307</v>
      </c>
      <c r="E28" s="11">
        <f t="shared" si="0"/>
        <v>-41850</v>
      </c>
      <c r="F28">
        <v>27</v>
      </c>
    </row>
    <row r="29" spans="1:6" x14ac:dyDescent="0.25">
      <c r="A29" s="6" t="s">
        <v>34</v>
      </c>
      <c r="B29" s="10">
        <f>SUM(B27:B28)</f>
        <v>-17736</v>
      </c>
      <c r="C29" s="10" t="s">
        <v>29</v>
      </c>
      <c r="D29" s="10">
        <f>SUM(D27:D28)</f>
        <v>-95</v>
      </c>
      <c r="E29" s="10">
        <f t="shared" si="0"/>
        <v>-17831</v>
      </c>
      <c r="F29">
        <v>28</v>
      </c>
    </row>
    <row r="30" spans="1:6" ht="15.75" x14ac:dyDescent="0.25">
      <c r="A30" s="3" t="s">
        <v>31</v>
      </c>
      <c r="B30" s="11">
        <f>B29+B25</f>
        <v>91172</v>
      </c>
      <c r="C30" s="11">
        <v>-27364</v>
      </c>
      <c r="D30" s="11">
        <f>D29+D25</f>
        <v>-6785</v>
      </c>
      <c r="E30" s="10">
        <f t="shared" si="0"/>
        <v>57023</v>
      </c>
      <c r="F30">
        <v>29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22321-C797-47C5-9ADB-E0C4D13AD8B9}">
  <dimension ref="A1:F30"/>
  <sheetViews>
    <sheetView zoomScale="120" zoomScaleNormal="120" workbookViewId="0">
      <selection activeCell="B2" sqref="B2:D2"/>
    </sheetView>
  </sheetViews>
  <sheetFormatPr defaultRowHeight="15" x14ac:dyDescent="0.25"/>
  <cols>
    <col min="1" max="1" width="38.85546875" bestFit="1" customWidth="1"/>
    <col min="2" max="2" width="19" bestFit="1" customWidth="1"/>
    <col min="3" max="3" width="15.85546875" bestFit="1" customWidth="1"/>
    <col min="4" max="4" width="31.85546875" customWidth="1"/>
  </cols>
  <sheetData>
    <row r="1" spans="1:6" x14ac:dyDescent="0.25">
      <c r="A1" t="s">
        <v>35</v>
      </c>
      <c r="B1" s="8" t="s">
        <v>1</v>
      </c>
      <c r="C1" s="8" t="s">
        <v>2</v>
      </c>
      <c r="D1" s="9" t="s">
        <v>3</v>
      </c>
      <c r="E1" s="8" t="s">
        <v>4</v>
      </c>
      <c r="F1" t="s">
        <v>32</v>
      </c>
    </row>
    <row r="2" spans="1:6" ht="16.5" customHeight="1" x14ac:dyDescent="0.25">
      <c r="A2" s="1" t="s">
        <v>0</v>
      </c>
      <c r="B2" s="8"/>
      <c r="C2" s="8"/>
      <c r="D2" s="9"/>
      <c r="F2">
        <v>1</v>
      </c>
    </row>
    <row r="3" spans="1:6" x14ac:dyDescent="0.25">
      <c r="A3" s="2" t="s">
        <v>5</v>
      </c>
      <c r="B3" s="4">
        <v>128265</v>
      </c>
      <c r="C3" s="5" t="s">
        <v>29</v>
      </c>
      <c r="D3" s="5" t="s">
        <v>29</v>
      </c>
      <c r="E3" s="4">
        <f>SUM(B3:D3)</f>
        <v>128265</v>
      </c>
      <c r="F3">
        <v>2</v>
      </c>
    </row>
    <row r="4" spans="1:6" x14ac:dyDescent="0.25">
      <c r="A4" s="2" t="s">
        <v>6</v>
      </c>
      <c r="B4" s="4">
        <v>90683</v>
      </c>
      <c r="C4" s="5" t="s">
        <v>29</v>
      </c>
      <c r="D4" s="5" t="s">
        <v>29</v>
      </c>
      <c r="E4" s="4">
        <f t="shared" ref="E4:E30" si="0">SUM(B4:D4)</f>
        <v>90683</v>
      </c>
      <c r="F4">
        <v>3</v>
      </c>
    </row>
    <row r="5" spans="1:6" x14ac:dyDescent="0.25">
      <c r="A5" s="2" t="s">
        <v>7</v>
      </c>
      <c r="B5" s="4">
        <v>69296</v>
      </c>
      <c r="C5" s="5" t="s">
        <v>29</v>
      </c>
      <c r="D5" s="5" t="s">
        <v>29</v>
      </c>
      <c r="E5" s="4">
        <f t="shared" si="0"/>
        <v>69296</v>
      </c>
      <c r="F5">
        <v>4</v>
      </c>
    </row>
    <row r="6" spans="1:6" x14ac:dyDescent="0.25">
      <c r="A6" s="2" t="s">
        <v>8</v>
      </c>
      <c r="B6" s="4">
        <v>51302</v>
      </c>
      <c r="C6" s="7" t="s">
        <v>29</v>
      </c>
      <c r="D6" s="5" t="s">
        <v>29</v>
      </c>
      <c r="E6" s="4">
        <f t="shared" si="0"/>
        <v>51302</v>
      </c>
      <c r="F6">
        <v>5</v>
      </c>
    </row>
    <row r="7" spans="1:6" x14ac:dyDescent="0.25">
      <c r="A7" s="2" t="s">
        <v>9</v>
      </c>
      <c r="B7" s="4">
        <v>34581</v>
      </c>
      <c r="C7" s="5" t="s">
        <v>29</v>
      </c>
      <c r="D7" s="5" t="s">
        <v>29</v>
      </c>
      <c r="E7" s="4">
        <f t="shared" si="0"/>
        <v>34581</v>
      </c>
      <c r="F7">
        <v>6</v>
      </c>
    </row>
    <row r="8" spans="1:6" x14ac:dyDescent="0.25">
      <c r="A8" s="2" t="s">
        <v>10</v>
      </c>
      <c r="B8" s="4">
        <v>1717</v>
      </c>
      <c r="C8" s="5" t="s">
        <v>29</v>
      </c>
      <c r="D8" s="5" t="s">
        <v>29</v>
      </c>
      <c r="E8" s="4">
        <f t="shared" si="0"/>
        <v>1717</v>
      </c>
      <c r="F8">
        <v>7</v>
      </c>
    </row>
    <row r="9" spans="1:6" x14ac:dyDescent="0.25">
      <c r="A9" s="2" t="s">
        <v>11</v>
      </c>
      <c r="B9" s="4">
        <v>17800</v>
      </c>
      <c r="C9" s="5" t="s">
        <v>29</v>
      </c>
      <c r="D9" s="5" t="s">
        <v>29</v>
      </c>
      <c r="E9" s="4">
        <f t="shared" si="0"/>
        <v>17800</v>
      </c>
      <c r="F9">
        <v>8</v>
      </c>
    </row>
    <row r="10" spans="1:6" x14ac:dyDescent="0.25">
      <c r="A10" s="2" t="s">
        <v>12</v>
      </c>
      <c r="B10" s="5" t="s">
        <v>29</v>
      </c>
      <c r="C10" s="5" t="s">
        <v>29</v>
      </c>
      <c r="D10" s="7">
        <v>45335</v>
      </c>
      <c r="E10" s="4">
        <f t="shared" si="0"/>
        <v>45335</v>
      </c>
      <c r="F10">
        <v>9</v>
      </c>
    </row>
    <row r="11" spans="1:6" x14ac:dyDescent="0.25">
      <c r="A11" s="2" t="s">
        <v>13</v>
      </c>
      <c r="B11" s="5" t="s">
        <v>29</v>
      </c>
      <c r="C11" s="5" t="s">
        <v>29</v>
      </c>
      <c r="D11" s="7">
        <v>6025</v>
      </c>
      <c r="E11" s="4">
        <f t="shared" si="0"/>
        <v>6025</v>
      </c>
      <c r="F11">
        <v>10</v>
      </c>
    </row>
    <row r="12" spans="1:6" x14ac:dyDescent="0.25">
      <c r="A12" s="2" t="s">
        <v>14</v>
      </c>
      <c r="B12" s="5" t="s">
        <v>29</v>
      </c>
      <c r="C12" s="5" t="s">
        <v>29</v>
      </c>
      <c r="D12" s="5">
        <v>50</v>
      </c>
      <c r="E12" s="4">
        <f t="shared" si="0"/>
        <v>50</v>
      </c>
      <c r="F12">
        <v>11</v>
      </c>
    </row>
    <row r="13" spans="1:6" x14ac:dyDescent="0.25">
      <c r="A13" s="2" t="s">
        <v>15</v>
      </c>
      <c r="B13" s="4">
        <v>16984</v>
      </c>
      <c r="C13">
        <v>2</v>
      </c>
      <c r="D13" s="7">
        <v>6604</v>
      </c>
      <c r="E13" s="4">
        <f t="shared" si="0"/>
        <v>23590</v>
      </c>
      <c r="F13">
        <v>12</v>
      </c>
    </row>
    <row r="14" spans="1:6" x14ac:dyDescent="0.25">
      <c r="A14" s="6" t="s">
        <v>33</v>
      </c>
      <c r="B14" s="10">
        <f>SUM(B3:B13)</f>
        <v>410628</v>
      </c>
      <c r="C14" s="10">
        <f>SUM(C3:C13)</f>
        <v>2</v>
      </c>
      <c r="D14" s="10">
        <f>SUM(D3:D13)</f>
        <v>58014</v>
      </c>
      <c r="E14" s="10">
        <f t="shared" si="0"/>
        <v>468644</v>
      </c>
      <c r="F14">
        <v>13</v>
      </c>
    </row>
    <row r="15" spans="1:6" ht="15.75" x14ac:dyDescent="0.25">
      <c r="A15" s="1" t="s">
        <v>16</v>
      </c>
      <c r="E15" s="4"/>
      <c r="F15">
        <v>14</v>
      </c>
    </row>
    <row r="16" spans="1:6" x14ac:dyDescent="0.25">
      <c r="A16" s="2" t="s">
        <v>17</v>
      </c>
      <c r="B16" s="4">
        <v>-121722</v>
      </c>
      <c r="C16" s="4">
        <v>-12796</v>
      </c>
      <c r="D16" s="4">
        <v>-21556</v>
      </c>
      <c r="E16" s="4">
        <f t="shared" si="0"/>
        <v>-156074</v>
      </c>
      <c r="F16">
        <v>15</v>
      </c>
    </row>
    <row r="17" spans="1:6" x14ac:dyDescent="0.25">
      <c r="A17" s="2" t="s">
        <v>18</v>
      </c>
      <c r="B17" s="4">
        <v>-42105</v>
      </c>
      <c r="C17" s="5" t="s">
        <v>29</v>
      </c>
      <c r="D17" s="5">
        <v>-20</v>
      </c>
      <c r="E17" s="4">
        <f t="shared" si="0"/>
        <v>-42125</v>
      </c>
      <c r="F17">
        <v>16</v>
      </c>
    </row>
    <row r="18" spans="1:6" x14ac:dyDescent="0.25">
      <c r="A18" s="2" t="s">
        <v>19</v>
      </c>
      <c r="B18" s="4">
        <v>-29608</v>
      </c>
      <c r="C18">
        <v>-312</v>
      </c>
      <c r="D18" s="5">
        <v>-254</v>
      </c>
      <c r="E18" s="4">
        <f t="shared" si="0"/>
        <v>-30174</v>
      </c>
      <c r="F18">
        <v>17</v>
      </c>
    </row>
    <row r="19" spans="1:6" x14ac:dyDescent="0.25">
      <c r="A19" s="2" t="s">
        <v>20</v>
      </c>
      <c r="B19" s="7" t="s">
        <v>29</v>
      </c>
      <c r="C19" s="5" t="s">
        <v>29</v>
      </c>
      <c r="D19" s="5" t="s">
        <v>29</v>
      </c>
      <c r="E19" s="4">
        <f t="shared" si="0"/>
        <v>0</v>
      </c>
      <c r="F19">
        <v>18</v>
      </c>
    </row>
    <row r="20" spans="1:6" x14ac:dyDescent="0.25">
      <c r="A20" s="2" t="s">
        <v>21</v>
      </c>
      <c r="B20" s="4">
        <v>-40020</v>
      </c>
      <c r="C20" s="4">
        <v>-8448</v>
      </c>
      <c r="D20" s="7">
        <v>-32305</v>
      </c>
      <c r="E20" s="4">
        <f t="shared" si="0"/>
        <v>-80773</v>
      </c>
      <c r="F20">
        <v>19</v>
      </c>
    </row>
    <row r="21" spans="1:6" x14ac:dyDescent="0.25">
      <c r="A21" s="2" t="s">
        <v>22</v>
      </c>
      <c r="B21" s="7" t="s">
        <v>29</v>
      </c>
      <c r="C21" s="5" t="s">
        <v>29</v>
      </c>
      <c r="D21" s="7">
        <v>-1901</v>
      </c>
      <c r="E21" s="4">
        <f t="shared" si="0"/>
        <v>-1901</v>
      </c>
      <c r="F21">
        <v>20</v>
      </c>
    </row>
    <row r="22" spans="1:6" x14ac:dyDescent="0.25">
      <c r="A22" s="2" t="s">
        <v>23</v>
      </c>
      <c r="B22" s="4">
        <v>-28152</v>
      </c>
      <c r="C22" s="7" t="s">
        <v>29</v>
      </c>
      <c r="D22" s="5" t="s">
        <v>29</v>
      </c>
      <c r="E22" s="4">
        <f t="shared" si="0"/>
        <v>-28152</v>
      </c>
      <c r="F22">
        <v>21</v>
      </c>
    </row>
    <row r="23" spans="1:6" x14ac:dyDescent="0.25">
      <c r="A23" s="2" t="s">
        <v>24</v>
      </c>
      <c r="B23" s="4">
        <v>-1696</v>
      </c>
      <c r="C23" s="4">
        <v>-7528</v>
      </c>
      <c r="D23" s="5" t="s">
        <v>29</v>
      </c>
      <c r="E23" s="4">
        <f t="shared" si="0"/>
        <v>-9224</v>
      </c>
      <c r="F23">
        <v>22</v>
      </c>
    </row>
    <row r="24" spans="1:6" x14ac:dyDescent="0.25">
      <c r="A24" s="6" t="s">
        <v>34</v>
      </c>
      <c r="B24" s="10">
        <f>SUM(B16:B23)</f>
        <v>-263303</v>
      </c>
      <c r="C24" s="10">
        <f>SUM(C16:C23)</f>
        <v>-29084</v>
      </c>
      <c r="D24" s="10">
        <f>SUM(D16:D23)</f>
        <v>-56036</v>
      </c>
      <c r="E24" s="10">
        <f t="shared" si="0"/>
        <v>-348423</v>
      </c>
      <c r="F24">
        <v>23</v>
      </c>
    </row>
    <row r="25" spans="1:6" ht="15.75" x14ac:dyDescent="0.25">
      <c r="A25" s="3" t="s">
        <v>25</v>
      </c>
      <c r="B25" s="11">
        <f>SUM(B14+B24)</f>
        <v>147325</v>
      </c>
      <c r="C25" s="11">
        <f>SUM(C14+C24)</f>
        <v>-29082</v>
      </c>
      <c r="D25" s="11">
        <f>SUM(D14+D24)</f>
        <v>1978</v>
      </c>
      <c r="E25" s="10">
        <f t="shared" si="0"/>
        <v>120221</v>
      </c>
      <c r="F25">
        <v>24</v>
      </c>
    </row>
    <row r="26" spans="1:6" ht="15.75" x14ac:dyDescent="0.25">
      <c r="A26" s="1" t="s">
        <v>26</v>
      </c>
      <c r="E26" s="10"/>
      <c r="F26">
        <v>25</v>
      </c>
    </row>
    <row r="27" spans="1:6" x14ac:dyDescent="0.25">
      <c r="A27" s="2" t="s">
        <v>27</v>
      </c>
      <c r="B27" s="4">
        <v>28032</v>
      </c>
      <c r="C27" s="5" t="s">
        <v>29</v>
      </c>
      <c r="D27" s="4">
        <v>1097</v>
      </c>
      <c r="E27" s="11">
        <f t="shared" si="0"/>
        <v>29129</v>
      </c>
      <c r="F27">
        <v>26</v>
      </c>
    </row>
    <row r="28" spans="1:6" x14ac:dyDescent="0.25">
      <c r="A28" s="2" t="s">
        <v>28</v>
      </c>
      <c r="B28" s="4">
        <v>-52913</v>
      </c>
      <c r="C28" s="5" t="s">
        <v>29</v>
      </c>
      <c r="D28" s="4">
        <v>-6844</v>
      </c>
      <c r="E28" s="11">
        <f t="shared" si="0"/>
        <v>-59757</v>
      </c>
      <c r="F28">
        <v>27</v>
      </c>
    </row>
    <row r="29" spans="1:6" x14ac:dyDescent="0.25">
      <c r="A29" s="6" t="s">
        <v>30</v>
      </c>
      <c r="B29" s="10">
        <f>SUM(B27:B28)</f>
        <v>-24881</v>
      </c>
      <c r="C29" s="10">
        <f>SUM(C27:C28)</f>
        <v>0</v>
      </c>
      <c r="D29" s="10">
        <f>SUM(D27:D28)</f>
        <v>-5747</v>
      </c>
      <c r="E29" s="10">
        <f t="shared" si="0"/>
        <v>-30628</v>
      </c>
      <c r="F29">
        <v>28</v>
      </c>
    </row>
    <row r="30" spans="1:6" ht="15.75" x14ac:dyDescent="0.25">
      <c r="A30" s="3" t="s">
        <v>31</v>
      </c>
      <c r="B30" s="11">
        <f>B29+B25</f>
        <v>122444</v>
      </c>
      <c r="C30" s="11">
        <f>C29+C25</f>
        <v>-29082</v>
      </c>
      <c r="D30" s="11">
        <f>D29+D25</f>
        <v>-3769</v>
      </c>
      <c r="E30" s="10">
        <f t="shared" si="0"/>
        <v>89593</v>
      </c>
      <c r="F30">
        <v>29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A9B60-5680-4FD8-BCB8-96661C2BB425}">
  <dimension ref="A1:F30"/>
  <sheetViews>
    <sheetView zoomScale="120" zoomScaleNormal="120" workbookViewId="0">
      <selection activeCell="B1" sqref="B1:D1"/>
    </sheetView>
  </sheetViews>
  <sheetFormatPr defaultRowHeight="15" x14ac:dyDescent="0.25"/>
  <cols>
    <col min="1" max="1" width="38.85546875" bestFit="1" customWidth="1"/>
    <col min="2" max="2" width="19" bestFit="1" customWidth="1"/>
    <col min="3" max="3" width="15.85546875" bestFit="1" customWidth="1"/>
    <col min="4" max="4" width="31.28515625" bestFit="1" customWidth="1"/>
  </cols>
  <sheetData>
    <row r="1" spans="1:6" x14ac:dyDescent="0.25">
      <c r="A1" t="s">
        <v>35</v>
      </c>
      <c r="B1" s="8" t="s">
        <v>1</v>
      </c>
      <c r="C1" s="8" t="s">
        <v>2</v>
      </c>
      <c r="D1" s="9" t="s">
        <v>3</v>
      </c>
      <c r="E1" s="8" t="s">
        <v>4</v>
      </c>
      <c r="F1" t="s">
        <v>32</v>
      </c>
    </row>
    <row r="2" spans="1:6" ht="15.75" x14ac:dyDescent="0.25">
      <c r="A2" s="1" t="s">
        <v>0</v>
      </c>
      <c r="E2" s="8"/>
      <c r="F2">
        <v>1</v>
      </c>
    </row>
    <row r="3" spans="1:6" x14ac:dyDescent="0.25">
      <c r="A3" s="2" t="s">
        <v>5</v>
      </c>
      <c r="B3" s="4">
        <v>88425</v>
      </c>
      <c r="C3" s="5" t="s">
        <v>29</v>
      </c>
      <c r="D3" s="5" t="s">
        <v>29</v>
      </c>
      <c r="E3" s="4">
        <f>SUM(B3:D3)</f>
        <v>88425</v>
      </c>
      <c r="F3">
        <v>2</v>
      </c>
    </row>
    <row r="4" spans="1:6" x14ac:dyDescent="0.25">
      <c r="A4" s="2" t="s">
        <v>6</v>
      </c>
      <c r="B4" s="4">
        <v>69798</v>
      </c>
      <c r="C4" s="5" t="s">
        <v>29</v>
      </c>
      <c r="D4" s="5" t="s">
        <v>29</v>
      </c>
      <c r="E4" s="4">
        <f t="shared" ref="E4:E30" si="0">SUM(B4:D4)</f>
        <v>69798</v>
      </c>
      <c r="F4">
        <v>3</v>
      </c>
    </row>
    <row r="5" spans="1:6" x14ac:dyDescent="0.25">
      <c r="A5" s="2" t="s">
        <v>7</v>
      </c>
      <c r="B5" s="4">
        <v>87210</v>
      </c>
      <c r="C5" s="5" t="s">
        <v>29</v>
      </c>
      <c r="D5" s="5" t="s">
        <v>29</v>
      </c>
      <c r="E5" s="4">
        <f t="shared" si="0"/>
        <v>87210</v>
      </c>
      <c r="F5">
        <v>4</v>
      </c>
    </row>
    <row r="6" spans="1:6" x14ac:dyDescent="0.25">
      <c r="A6" s="2" t="s">
        <v>8</v>
      </c>
      <c r="B6" s="4">
        <v>12519</v>
      </c>
      <c r="C6" s="7" t="s">
        <v>29</v>
      </c>
      <c r="D6" s="5" t="s">
        <v>29</v>
      </c>
      <c r="E6" s="4">
        <f t="shared" si="0"/>
        <v>12519</v>
      </c>
      <c r="F6">
        <v>5</v>
      </c>
    </row>
    <row r="7" spans="1:6" x14ac:dyDescent="0.25">
      <c r="A7" s="2" t="s">
        <v>9</v>
      </c>
      <c r="B7" s="4">
        <v>32441</v>
      </c>
      <c r="C7" s="5" t="s">
        <v>29</v>
      </c>
      <c r="D7" s="5" t="s">
        <v>29</v>
      </c>
      <c r="E7" s="4">
        <f t="shared" si="0"/>
        <v>32441</v>
      </c>
      <c r="F7">
        <v>6</v>
      </c>
    </row>
    <row r="8" spans="1:6" x14ac:dyDescent="0.25">
      <c r="A8" s="2" t="s">
        <v>10</v>
      </c>
      <c r="B8" s="4">
        <v>3246</v>
      </c>
      <c r="C8" s="5" t="s">
        <v>29</v>
      </c>
      <c r="D8" s="5" t="s">
        <v>29</v>
      </c>
      <c r="E8" s="4">
        <f t="shared" si="0"/>
        <v>3246</v>
      </c>
      <c r="F8">
        <v>7</v>
      </c>
    </row>
    <row r="9" spans="1:6" x14ac:dyDescent="0.25">
      <c r="A9" s="2" t="s">
        <v>11</v>
      </c>
      <c r="B9" s="4">
        <v>1900</v>
      </c>
      <c r="C9" s="5" t="s">
        <v>29</v>
      </c>
      <c r="D9" s="5" t="s">
        <v>29</v>
      </c>
      <c r="E9" s="4">
        <f t="shared" si="0"/>
        <v>1900</v>
      </c>
      <c r="F9">
        <v>8</v>
      </c>
    </row>
    <row r="10" spans="1:6" x14ac:dyDescent="0.25">
      <c r="A10" s="2" t="s">
        <v>12</v>
      </c>
      <c r="B10" s="5" t="s">
        <v>29</v>
      </c>
      <c r="C10" s="5" t="s">
        <v>29</v>
      </c>
      <c r="D10" s="7">
        <v>35777</v>
      </c>
      <c r="E10" s="4">
        <f t="shared" si="0"/>
        <v>35777</v>
      </c>
      <c r="F10">
        <v>9</v>
      </c>
    </row>
    <row r="11" spans="1:6" x14ac:dyDescent="0.25">
      <c r="A11" s="2" t="s">
        <v>13</v>
      </c>
      <c r="B11" s="5" t="s">
        <v>29</v>
      </c>
      <c r="C11" s="5" t="s">
        <v>29</v>
      </c>
      <c r="D11" s="7">
        <v>5765</v>
      </c>
      <c r="E11" s="4">
        <f t="shared" si="0"/>
        <v>5765</v>
      </c>
      <c r="F11">
        <v>10</v>
      </c>
    </row>
    <row r="12" spans="1:6" x14ac:dyDescent="0.25">
      <c r="A12" s="2" t="s">
        <v>14</v>
      </c>
      <c r="B12" s="5" t="s">
        <v>29</v>
      </c>
      <c r="C12" s="5" t="s">
        <v>29</v>
      </c>
      <c r="D12" s="7">
        <v>1801</v>
      </c>
      <c r="E12" s="4">
        <f t="shared" si="0"/>
        <v>1801</v>
      </c>
      <c r="F12">
        <v>11</v>
      </c>
    </row>
    <row r="13" spans="1:6" x14ac:dyDescent="0.25">
      <c r="A13" s="2" t="s">
        <v>15</v>
      </c>
      <c r="B13" s="5" t="s">
        <v>29</v>
      </c>
      <c r="C13" s="5" t="s">
        <v>29</v>
      </c>
      <c r="D13" s="7">
        <v>12598</v>
      </c>
      <c r="E13" s="4">
        <f t="shared" si="0"/>
        <v>12598</v>
      </c>
      <c r="F13">
        <v>12</v>
      </c>
    </row>
    <row r="14" spans="1:6" x14ac:dyDescent="0.25">
      <c r="A14" s="6" t="s">
        <v>33</v>
      </c>
      <c r="B14" s="10">
        <f>SUM(B3:B13)</f>
        <v>295539</v>
      </c>
      <c r="C14" s="10">
        <f>SUM(C3:C13)</f>
        <v>0</v>
      </c>
      <c r="D14" s="10">
        <f>SUM(D3:D13)</f>
        <v>55941</v>
      </c>
      <c r="E14" s="10">
        <f t="shared" si="0"/>
        <v>351480</v>
      </c>
      <c r="F14">
        <v>13</v>
      </c>
    </row>
    <row r="15" spans="1:6" ht="15.75" x14ac:dyDescent="0.25">
      <c r="A15" s="1" t="s">
        <v>16</v>
      </c>
      <c r="E15" s="4"/>
      <c r="F15">
        <v>14</v>
      </c>
    </row>
    <row r="16" spans="1:6" x14ac:dyDescent="0.25">
      <c r="A16" s="2" t="s">
        <v>17</v>
      </c>
      <c r="B16" s="4">
        <v>-90037</v>
      </c>
      <c r="C16" s="4">
        <v>-9006</v>
      </c>
      <c r="D16" s="4">
        <v>-20332</v>
      </c>
      <c r="E16" s="4">
        <f t="shared" si="0"/>
        <v>-119375</v>
      </c>
      <c r="F16">
        <v>15</v>
      </c>
    </row>
    <row r="17" spans="1:6" x14ac:dyDescent="0.25">
      <c r="A17" s="2" t="s">
        <v>18</v>
      </c>
      <c r="B17" s="4">
        <v>-42407</v>
      </c>
      <c r="C17" s="5" t="s">
        <v>29</v>
      </c>
      <c r="D17" s="5">
        <v>-811</v>
      </c>
      <c r="E17" s="4">
        <f t="shared" si="0"/>
        <v>-43218</v>
      </c>
      <c r="F17">
        <v>16</v>
      </c>
    </row>
    <row r="18" spans="1:6" x14ac:dyDescent="0.25">
      <c r="A18" s="2" t="s">
        <v>19</v>
      </c>
      <c r="B18" s="4">
        <v>-42497</v>
      </c>
      <c r="C18" s="5">
        <v>-238</v>
      </c>
      <c r="D18" s="5">
        <v>-224</v>
      </c>
      <c r="E18" s="4">
        <f t="shared" si="0"/>
        <v>-42959</v>
      </c>
      <c r="F18">
        <v>17</v>
      </c>
    </row>
    <row r="19" spans="1:6" x14ac:dyDescent="0.25">
      <c r="A19" s="2" t="s">
        <v>20</v>
      </c>
      <c r="B19" s="5" t="s">
        <v>29</v>
      </c>
      <c r="C19" s="5" t="s">
        <v>29</v>
      </c>
      <c r="D19" s="5" t="s">
        <v>29</v>
      </c>
      <c r="E19" s="4">
        <f t="shared" si="0"/>
        <v>0</v>
      </c>
      <c r="F19">
        <v>18</v>
      </c>
    </row>
    <row r="20" spans="1:6" x14ac:dyDescent="0.25">
      <c r="A20" s="2" t="s">
        <v>21</v>
      </c>
      <c r="B20" s="4">
        <v>-19547</v>
      </c>
      <c r="C20" s="4">
        <v>-4060</v>
      </c>
      <c r="D20" s="7">
        <v>-23547</v>
      </c>
      <c r="E20" s="4">
        <f t="shared" si="0"/>
        <v>-47154</v>
      </c>
      <c r="F20">
        <v>19</v>
      </c>
    </row>
    <row r="21" spans="1:6" x14ac:dyDescent="0.25">
      <c r="A21" s="2" t="s">
        <v>22</v>
      </c>
      <c r="B21" s="5" t="s">
        <v>29</v>
      </c>
      <c r="C21" s="5" t="s">
        <v>29</v>
      </c>
      <c r="D21" s="7">
        <v>-2289</v>
      </c>
      <c r="E21" s="4">
        <f t="shared" si="0"/>
        <v>-2289</v>
      </c>
      <c r="F21">
        <v>20</v>
      </c>
    </row>
    <row r="22" spans="1:6" x14ac:dyDescent="0.25">
      <c r="A22" s="2" t="s">
        <v>23</v>
      </c>
      <c r="B22" s="4">
        <v>-18338</v>
      </c>
      <c r="C22" s="5" t="s">
        <v>29</v>
      </c>
      <c r="D22" s="5" t="s">
        <v>29</v>
      </c>
      <c r="E22" s="4">
        <f t="shared" si="0"/>
        <v>-18338</v>
      </c>
      <c r="F22">
        <v>21</v>
      </c>
    </row>
    <row r="23" spans="1:6" x14ac:dyDescent="0.25">
      <c r="A23" s="2" t="s">
        <v>24</v>
      </c>
      <c r="B23" s="4">
        <v>-5928</v>
      </c>
      <c r="C23" s="4">
        <v>-14037</v>
      </c>
      <c r="D23" s="5" t="s">
        <v>29</v>
      </c>
      <c r="E23" s="4">
        <f t="shared" si="0"/>
        <v>-19965</v>
      </c>
      <c r="F23">
        <v>22</v>
      </c>
    </row>
    <row r="24" spans="1:6" x14ac:dyDescent="0.25">
      <c r="A24" s="6" t="s">
        <v>34</v>
      </c>
      <c r="B24" s="10">
        <f>SUM(B16:B23)</f>
        <v>-218754</v>
      </c>
      <c r="C24" s="10">
        <f>SUM(C16:C23)</f>
        <v>-27341</v>
      </c>
      <c r="D24" s="10">
        <f>SUM(D16:D23)</f>
        <v>-47203</v>
      </c>
      <c r="E24" s="10">
        <f t="shared" si="0"/>
        <v>-293298</v>
      </c>
      <c r="F24">
        <v>23</v>
      </c>
    </row>
    <row r="25" spans="1:6" ht="15.75" x14ac:dyDescent="0.25">
      <c r="A25" s="3" t="s">
        <v>25</v>
      </c>
      <c r="B25" s="11">
        <f>SUM(B14+B24)</f>
        <v>76785</v>
      </c>
      <c r="C25" s="11">
        <f>SUM(C14+C24)</f>
        <v>-27341</v>
      </c>
      <c r="D25" s="11">
        <f>SUM(D14+D24)</f>
        <v>8738</v>
      </c>
      <c r="E25" s="10">
        <f t="shared" si="0"/>
        <v>58182</v>
      </c>
      <c r="F25">
        <v>24</v>
      </c>
    </row>
    <row r="26" spans="1:6" ht="15.75" x14ac:dyDescent="0.25">
      <c r="A26" s="1" t="s">
        <v>26</v>
      </c>
      <c r="E26" s="10"/>
      <c r="F26">
        <v>25</v>
      </c>
    </row>
    <row r="27" spans="1:6" x14ac:dyDescent="0.25">
      <c r="A27" s="2" t="s">
        <v>27</v>
      </c>
      <c r="B27" s="4">
        <v>7163</v>
      </c>
      <c r="C27" s="5" t="s">
        <v>29</v>
      </c>
      <c r="D27" s="4">
        <v>178</v>
      </c>
      <c r="E27" s="11">
        <f t="shared" si="0"/>
        <v>7341</v>
      </c>
      <c r="F27">
        <v>26</v>
      </c>
    </row>
    <row r="28" spans="1:6" x14ac:dyDescent="0.25">
      <c r="A28" s="2" t="s">
        <v>28</v>
      </c>
      <c r="B28" s="4">
        <v>-42603</v>
      </c>
      <c r="C28" t="s">
        <v>29</v>
      </c>
      <c r="D28" s="4">
        <v>-12359</v>
      </c>
      <c r="E28" s="11">
        <f t="shared" si="0"/>
        <v>-54962</v>
      </c>
      <c r="F28">
        <v>27</v>
      </c>
    </row>
    <row r="29" spans="1:6" x14ac:dyDescent="0.25">
      <c r="A29" s="6" t="s">
        <v>30</v>
      </c>
      <c r="B29" s="10">
        <f>SUM(B27:B28)</f>
        <v>-35440</v>
      </c>
      <c r="C29" s="10">
        <f>SUM(C27:C28)</f>
        <v>0</v>
      </c>
      <c r="D29" s="10">
        <f>SUM(D27:D28)</f>
        <v>-12181</v>
      </c>
      <c r="E29" s="10">
        <f t="shared" si="0"/>
        <v>-47621</v>
      </c>
      <c r="F29">
        <v>28</v>
      </c>
    </row>
    <row r="30" spans="1:6" ht="15.75" x14ac:dyDescent="0.25">
      <c r="A30" s="3" t="s">
        <v>31</v>
      </c>
      <c r="B30" s="11">
        <f>B29+B25</f>
        <v>41345</v>
      </c>
      <c r="C30" s="11">
        <f>C29+C25</f>
        <v>-27341</v>
      </c>
      <c r="D30" s="11">
        <f>D29+D25</f>
        <v>-3443</v>
      </c>
      <c r="E30" s="10">
        <f t="shared" si="0"/>
        <v>10561</v>
      </c>
      <c r="F30">
        <v>29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DRE - 2020</vt:lpstr>
      <vt:lpstr>DRE - 2019</vt:lpstr>
      <vt:lpstr>DRE - 2018</vt:lpstr>
      <vt:lpstr>DRE - 2017</vt:lpstr>
      <vt:lpstr>DRE - 2016</vt:lpstr>
      <vt:lpstr>DRE - 2015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 DIEGO</dc:creator>
  <cp:lastModifiedBy>MICHEL DIEGO</cp:lastModifiedBy>
  <dcterms:created xsi:type="dcterms:W3CDTF">2022-03-11T15:03:45Z</dcterms:created>
  <dcterms:modified xsi:type="dcterms:W3CDTF">2022-03-11T18:14:08Z</dcterms:modified>
</cp:coreProperties>
</file>