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78A8E977-73CC-4BAA-A10C-28D24B1A03D1}" xr6:coauthVersionLast="31" xr6:coauthVersionMax="31" xr10:uidLastSave="{00000000-0000-0000-0000-000000000000}"/>
  <bookViews>
    <workbookView xWindow="0" yWindow="0" windowWidth="22932" windowHeight="5616" xr2:uid="{47E095DF-FB66-431A-874C-F516013507F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C3" i="1"/>
  <c r="C4" i="1" s="1"/>
  <c r="C5" i="1" s="1"/>
  <c r="C6" i="1" s="1"/>
  <c r="B3" i="1"/>
  <c r="B4" i="1" s="1"/>
  <c r="B5" i="1" s="1"/>
  <c r="B6" i="1" s="1"/>
  <c r="A3" i="1"/>
  <c r="A4" i="1" s="1"/>
  <c r="A5" i="1" s="1"/>
  <c r="A6" i="1" s="1"/>
  <c r="P6" i="1"/>
  <c r="O6" i="1"/>
  <c r="M6" i="1"/>
  <c r="L6" i="1"/>
  <c r="R6" i="1" s="1"/>
  <c r="J6" i="1"/>
  <c r="U6" i="1" s="1"/>
  <c r="I6" i="1"/>
  <c r="T6" i="1" s="1"/>
  <c r="G6" i="1"/>
  <c r="S6" i="1" s="1"/>
  <c r="F6" i="1"/>
  <c r="P5" i="1"/>
  <c r="U5" i="1" s="1"/>
  <c r="O5" i="1"/>
  <c r="T5" i="1" s="1"/>
  <c r="M5" i="1"/>
  <c r="L5" i="1"/>
  <c r="J5" i="1"/>
  <c r="I5" i="1"/>
  <c r="G5" i="1"/>
  <c r="F5" i="1"/>
  <c r="R5" i="1" s="1"/>
  <c r="P4" i="1"/>
  <c r="O4" i="1"/>
  <c r="M4" i="1"/>
  <c r="L4" i="1"/>
  <c r="J4" i="1"/>
  <c r="U4" i="1" s="1"/>
  <c r="I4" i="1"/>
  <c r="T4" i="1" s="1"/>
  <c r="G4" i="1"/>
  <c r="S4" i="1" s="1"/>
  <c r="W4" i="1" s="1"/>
  <c r="F4" i="1"/>
  <c r="P3" i="1"/>
  <c r="O3" i="1"/>
  <c r="M3" i="1"/>
  <c r="S3" i="1" s="1"/>
  <c r="L3" i="1"/>
  <c r="J3" i="1"/>
  <c r="I3" i="1"/>
  <c r="T3" i="1" s="1"/>
  <c r="G3" i="1"/>
  <c r="F3" i="1"/>
  <c r="R3" i="1" s="1"/>
  <c r="P2" i="1"/>
  <c r="O2" i="1"/>
  <c r="T2" i="1" s="1"/>
  <c r="M2" i="1"/>
  <c r="L2" i="1"/>
  <c r="R2" i="1" s="1"/>
  <c r="J2" i="1"/>
  <c r="I2" i="1"/>
  <c r="G2" i="1"/>
  <c r="S2" i="1" s="1"/>
  <c r="F2" i="1"/>
  <c r="U2" i="1" l="1"/>
  <c r="W2" i="1" s="1"/>
  <c r="S5" i="1"/>
  <c r="W5" i="1" s="1"/>
  <c r="V3" i="1"/>
  <c r="U3" i="1"/>
  <c r="V6" i="1"/>
  <c r="W3" i="1"/>
  <c r="V5" i="1"/>
  <c r="V2" i="1"/>
  <c r="R4" i="1"/>
  <c r="V4" i="1"/>
  <c r="W6" i="1"/>
  <c r="B11" i="1"/>
  <c r="B12" i="1" s="1"/>
  <c r="B13" i="1" s="1"/>
  <c r="B14" i="1" s="1"/>
  <c r="D12" i="1"/>
  <c r="D13" i="1" s="1"/>
  <c r="D14" i="1" s="1"/>
  <c r="D11" i="1"/>
  <c r="C11" i="1" l="1"/>
  <c r="C12" i="1" s="1"/>
  <c r="C13" i="1" s="1"/>
  <c r="C14" i="1" s="1"/>
  <c r="A11" i="1"/>
  <c r="A12" i="1" s="1"/>
  <c r="A13" i="1" s="1"/>
  <c r="A14" i="1" s="1"/>
</calcChain>
</file>

<file path=xl/sharedStrings.xml><?xml version="1.0" encoding="utf-8"?>
<sst xmlns="http://schemas.openxmlformats.org/spreadsheetml/2006/main" count="30" uniqueCount="22">
  <si>
    <t>m1</t>
  </si>
  <si>
    <t>m2</t>
  </si>
  <si>
    <t>v1</t>
  </si>
  <si>
    <t>v1s</t>
  </si>
  <si>
    <t>v2</t>
  </si>
  <si>
    <t>v2s</t>
  </si>
  <si>
    <t>m2_err</t>
  </si>
  <si>
    <t>m1_err</t>
  </si>
  <si>
    <t>v1_corr</t>
  </si>
  <si>
    <t>v1_err</t>
  </si>
  <si>
    <t>v1s_corr</t>
  </si>
  <si>
    <t>v1s_err</t>
  </si>
  <si>
    <t>v2_corr</t>
  </si>
  <si>
    <t>v2_err</t>
  </si>
  <si>
    <t>v2s_corr</t>
  </si>
  <si>
    <t>v2s_err</t>
  </si>
  <si>
    <t>vsp</t>
  </si>
  <si>
    <t>vsp_err</t>
  </si>
  <si>
    <t>vsps</t>
  </si>
  <si>
    <t>vsps_err</t>
  </si>
  <si>
    <t>dvsp</t>
  </si>
  <si>
    <t>dvsp_err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</si>
</sst>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213A-6486-42FB-9EAC-A82FC6BFE2A3}">
  <dimension ref="A1:W14"/>
  <sheetViews>
    <sheetView tabSelected="1" workbookViewId="0">
      <selection activeCell="A9" sqref="A9:D13"/>
    </sheetView>
  </sheetViews>
  <sheetFormatPr defaultRowHeight="14.4" x14ac:dyDescent="0.3"/>
  <sheetData>
    <row r="1" spans="1:23" x14ac:dyDescent="0.3">
      <c r="A1" t="s">
        <v>0</v>
      </c>
      <c r="B1" t="s">
        <v>7</v>
      </c>
      <c r="C1" t="s">
        <v>1</v>
      </c>
      <c r="D1" t="s">
        <v>6</v>
      </c>
      <c r="E1" t="s">
        <v>2</v>
      </c>
      <c r="F1" t="s">
        <v>8</v>
      </c>
      <c r="G1" t="s">
        <v>9</v>
      </c>
      <c r="H1" t="s">
        <v>3</v>
      </c>
      <c r="I1" t="s">
        <v>10</v>
      </c>
      <c r="J1" t="s">
        <v>11</v>
      </c>
      <c r="K1" t="s">
        <v>4</v>
      </c>
      <c r="L1" t="s">
        <v>12</v>
      </c>
      <c r="M1" t="s">
        <v>13</v>
      </c>
      <c r="N1" t="s">
        <v>5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406.87200000000001</v>
      </c>
      <c r="B2">
        <v>1E-3</v>
      </c>
      <c r="C2">
        <v>205.25800000000001</v>
      </c>
      <c r="D2">
        <v>1.4E-3</v>
      </c>
      <c r="E2">
        <v>21.9</v>
      </c>
      <c r="F2">
        <f>E2*0.9985</f>
        <v>21.867149999999999</v>
      </c>
      <c r="G2">
        <f>SQRT(0.1^2+(E2*3*10^(-5))^2+(E2*0.0005)^2)</f>
        <v>0.10059987151582253</v>
      </c>
      <c r="H2">
        <v>-23.6</v>
      </c>
      <c r="I2">
        <f>H2*0.9985</f>
        <v>-23.564600000000002</v>
      </c>
      <c r="J2">
        <f t="shared" ref="J2:J6" si="0">SQRT(0.1^2+(H2*3*10^(-5))^2+(H2*0.0005)^2)</f>
        <v>0.10069628227496784</v>
      </c>
      <c r="K2">
        <v>-47.3</v>
      </c>
      <c r="L2">
        <f t="shared" ref="L2:L6" si="1">K2*0.9985</f>
        <v>-47.229050000000001</v>
      </c>
      <c r="M2">
        <f t="shared" ref="M2:M6" si="2">SQRT(0.1^2+(K2*3*10^(-5))^2+(K2*0.0005)^2)</f>
        <v>0.10276836118669988</v>
      </c>
      <c r="N2">
        <v>41.8</v>
      </c>
      <c r="O2">
        <f t="shared" ref="O2:O6" si="3">N2*0.9985</f>
        <v>41.737299999999998</v>
      </c>
      <c r="P2">
        <f t="shared" ref="P2:P6" si="4">SQRT(0.1^2+(N2*3*10^(-5))^2+(N2*0.0005)^2)</f>
        <v>0.10216840272804503</v>
      </c>
      <c r="R2">
        <f>F2+L2</f>
        <v>-25.361900000000002</v>
      </c>
      <c r="S2">
        <f>SQRT(G2^2+M2^2)</f>
        <v>0.14381123116780553</v>
      </c>
      <c r="T2">
        <f>I2+O2</f>
        <v>18.172699999999995</v>
      </c>
      <c r="U2">
        <f>SQRT(J2^2+P2^2)</f>
        <v>0.14345077127711792</v>
      </c>
      <c r="V2">
        <f>R2-T2</f>
        <v>-43.534599999999998</v>
      </c>
      <c r="W2">
        <f>SQRT(S2^2+U2^2)</f>
        <v>0.20312506982152648</v>
      </c>
    </row>
    <row r="3" spans="1:23" x14ac:dyDescent="0.3">
      <c r="A3">
        <f>A2</f>
        <v>406.87200000000001</v>
      </c>
      <c r="B3">
        <f t="shared" ref="B3:D6" si="5">B2</f>
        <v>1E-3</v>
      </c>
      <c r="C3">
        <f>C2</f>
        <v>205.25800000000001</v>
      </c>
      <c r="D3">
        <f>D2</f>
        <v>1.4E-3</v>
      </c>
      <c r="E3">
        <v>48.7</v>
      </c>
      <c r="F3">
        <f t="shared" ref="F3:F6" si="6">E3*0.9985</f>
        <v>48.626950000000008</v>
      </c>
      <c r="G3">
        <f t="shared" ref="G3:G6" si="7">SQRT(0.1^2+(E3*3*10^(-5))^2+(E3*0.0005)^2)</f>
        <v>0.10293229338259205</v>
      </c>
      <c r="H3">
        <v>-17.8</v>
      </c>
      <c r="I3">
        <f t="shared" ref="I3:I6" si="8">H3*0.9985</f>
        <v>-17.773300000000003</v>
      </c>
      <c r="J3">
        <f t="shared" si="0"/>
        <v>0.10039668896930816</v>
      </c>
      <c r="K3">
        <v>-52.9</v>
      </c>
      <c r="L3">
        <f t="shared" si="1"/>
        <v>-52.820650000000001</v>
      </c>
      <c r="M3">
        <f t="shared" si="2"/>
        <v>0.10345105639383294</v>
      </c>
      <c r="N3">
        <v>78.7</v>
      </c>
      <c r="O3">
        <f t="shared" si="3"/>
        <v>78.581950000000006</v>
      </c>
      <c r="P3">
        <f t="shared" si="4"/>
        <v>0.10748951958679508</v>
      </c>
      <c r="R3">
        <f t="shared" ref="R3:R6" si="9">F3+L3</f>
        <v>-4.1936999999999927</v>
      </c>
      <c r="S3">
        <f t="shared" ref="S3:S6" si="10">SQRT(G3^2+M3^2)</f>
        <v>0.14593552716867819</v>
      </c>
      <c r="T3">
        <f t="shared" ref="T3:T6" si="11">I3+O3</f>
        <v>60.80865</v>
      </c>
      <c r="U3">
        <f t="shared" ref="U3:U6" si="12">SQRT(J3^2+P3^2)</f>
        <v>0.14708328245249358</v>
      </c>
      <c r="V3">
        <f t="shared" ref="V3:V6" si="13">R3-T3</f>
        <v>-65.002349999999993</v>
      </c>
      <c r="W3">
        <f t="shared" ref="W3:W6" si="14">SQRT(S3^2+U3^2)</f>
        <v>0.20719717678337227</v>
      </c>
    </row>
    <row r="4" spans="1:23" x14ac:dyDescent="0.3">
      <c r="A4">
        <f t="shared" ref="A4" si="15">A3</f>
        <v>406.87200000000001</v>
      </c>
      <c r="B4">
        <f t="shared" si="5"/>
        <v>1E-3</v>
      </c>
      <c r="C4">
        <f t="shared" si="5"/>
        <v>205.25800000000001</v>
      </c>
      <c r="D4">
        <f t="shared" si="5"/>
        <v>1.4E-3</v>
      </c>
      <c r="E4">
        <v>45.8</v>
      </c>
      <c r="F4">
        <f t="shared" si="6"/>
        <v>45.731299999999997</v>
      </c>
      <c r="G4">
        <f t="shared" si="7"/>
        <v>0.10259774790900628</v>
      </c>
      <c r="H4">
        <v>-14.3</v>
      </c>
      <c r="I4">
        <f t="shared" si="8"/>
        <v>-14.278550000000001</v>
      </c>
      <c r="J4">
        <f t="shared" si="0"/>
        <v>0.10025620450126767</v>
      </c>
      <c r="K4">
        <v>-45.6</v>
      </c>
      <c r="L4">
        <f t="shared" si="1"/>
        <v>-45.531600000000005</v>
      </c>
      <c r="M4">
        <f t="shared" si="2"/>
        <v>0.10257539385252197</v>
      </c>
      <c r="N4">
        <v>72.900000000000006</v>
      </c>
      <c r="O4">
        <f t="shared" si="3"/>
        <v>72.790650000000014</v>
      </c>
      <c r="P4">
        <f t="shared" si="4"/>
        <v>0.10645837434885055</v>
      </c>
      <c r="R4">
        <f t="shared" si="9"/>
        <v>0.19969999999999288</v>
      </c>
      <c r="S4">
        <f t="shared" si="10"/>
        <v>0.14507932071801274</v>
      </c>
      <c r="T4">
        <f t="shared" si="11"/>
        <v>58.512100000000011</v>
      </c>
      <c r="U4">
        <f t="shared" si="12"/>
        <v>0.14623505739049034</v>
      </c>
      <c r="V4">
        <f t="shared" si="13"/>
        <v>-58.312400000000018</v>
      </c>
      <c r="W4">
        <f t="shared" si="14"/>
        <v>0.20599199331527426</v>
      </c>
    </row>
    <row r="5" spans="1:23" x14ac:dyDescent="0.3">
      <c r="A5">
        <f t="shared" ref="A5" si="16">A4</f>
        <v>406.87200000000001</v>
      </c>
      <c r="B5">
        <f t="shared" si="5"/>
        <v>1E-3</v>
      </c>
      <c r="C5">
        <f t="shared" si="5"/>
        <v>205.25800000000001</v>
      </c>
      <c r="D5">
        <f t="shared" si="5"/>
        <v>1.4E-3</v>
      </c>
      <c r="E5">
        <v>34.1</v>
      </c>
      <c r="F5">
        <f t="shared" si="6"/>
        <v>34.048850000000002</v>
      </c>
      <c r="G5">
        <f t="shared" si="7"/>
        <v>0.10144825789041427</v>
      </c>
      <c r="H5">
        <v>-15.5</v>
      </c>
      <c r="I5">
        <f t="shared" si="8"/>
        <v>-15.476750000000001</v>
      </c>
      <c r="J5">
        <f t="shared" si="0"/>
        <v>0.10030094079817996</v>
      </c>
      <c r="K5">
        <v>-41.8</v>
      </c>
      <c r="L5">
        <f t="shared" si="1"/>
        <v>-41.737299999999998</v>
      </c>
      <c r="M5">
        <f t="shared" si="2"/>
        <v>0.10216840272804503</v>
      </c>
      <c r="N5">
        <v>55.8</v>
      </c>
      <c r="O5">
        <f t="shared" si="3"/>
        <v>55.716299999999997</v>
      </c>
      <c r="P5">
        <f t="shared" si="4"/>
        <v>0.10383261662888017</v>
      </c>
      <c r="R5">
        <f t="shared" si="9"/>
        <v>-7.688449999999996</v>
      </c>
      <c r="S5">
        <f t="shared" si="10"/>
        <v>0.14397962197825082</v>
      </c>
      <c r="T5">
        <f t="shared" si="11"/>
        <v>40.239549999999994</v>
      </c>
      <c r="U5">
        <f t="shared" si="12"/>
        <v>0.14436582352135841</v>
      </c>
      <c r="V5">
        <f t="shared" si="13"/>
        <v>-47.92799999999999</v>
      </c>
      <c r="W5">
        <f t="shared" si="14"/>
        <v>0.20389120271850869</v>
      </c>
    </row>
    <row r="6" spans="1:23" x14ac:dyDescent="0.3">
      <c r="A6">
        <f t="shared" ref="A6" si="17">A5</f>
        <v>406.87200000000001</v>
      </c>
      <c r="B6">
        <f t="shared" si="5"/>
        <v>1E-3</v>
      </c>
      <c r="C6">
        <f t="shared" si="5"/>
        <v>205.25800000000001</v>
      </c>
      <c r="D6">
        <f t="shared" si="5"/>
        <v>1.4E-3</v>
      </c>
      <c r="E6">
        <v>55.8</v>
      </c>
      <c r="F6">
        <f t="shared" si="6"/>
        <v>55.716299999999997</v>
      </c>
      <c r="G6">
        <f t="shared" si="7"/>
        <v>0.10383261662888017</v>
      </c>
      <c r="H6">
        <v>-14.7</v>
      </c>
      <c r="I6">
        <f t="shared" si="8"/>
        <v>-14.677950000000001</v>
      </c>
      <c r="J6">
        <f t="shared" si="0"/>
        <v>0.10027071846257013</v>
      </c>
      <c r="K6">
        <v>-51.8</v>
      </c>
      <c r="L6">
        <f t="shared" si="1"/>
        <v>-51.722299999999997</v>
      </c>
      <c r="M6">
        <f t="shared" si="2"/>
        <v>0.10331130100816659</v>
      </c>
      <c r="N6">
        <v>86.2</v>
      </c>
      <c r="O6">
        <f t="shared" si="3"/>
        <v>86.070700000000002</v>
      </c>
      <c r="P6">
        <f t="shared" si="4"/>
        <v>0.10892335560383734</v>
      </c>
      <c r="R6">
        <f t="shared" si="9"/>
        <v>3.9939999999999998</v>
      </c>
      <c r="S6">
        <f t="shared" si="10"/>
        <v>0.14647333269916407</v>
      </c>
      <c r="T6">
        <f t="shared" si="11"/>
        <v>71.392750000000007</v>
      </c>
      <c r="U6">
        <f t="shared" si="12"/>
        <v>0.14804902693702518</v>
      </c>
      <c r="V6">
        <f t="shared" si="13"/>
        <v>-67.398750000000007</v>
      </c>
      <c r="W6">
        <f t="shared" si="14"/>
        <v>0.20826173813017121</v>
      </c>
    </row>
    <row r="9" spans="1:23" x14ac:dyDescent="0.3">
      <c r="A9" t="s">
        <v>0</v>
      </c>
      <c r="B9" t="s">
        <v>7</v>
      </c>
      <c r="C9" t="s">
        <v>1</v>
      </c>
      <c r="D9" t="s">
        <v>6</v>
      </c>
      <c r="E9" t="s">
        <v>2</v>
      </c>
      <c r="F9" t="s">
        <v>3</v>
      </c>
      <c r="G9" t="s">
        <v>4</v>
      </c>
      <c r="H9" t="s">
        <v>5</v>
      </c>
    </row>
    <row r="10" spans="1:23" x14ac:dyDescent="0.3">
      <c r="A10">
        <v>406.87200000000001</v>
      </c>
      <c r="B10">
        <v>1E-3</v>
      </c>
      <c r="C10">
        <v>205.25800000000001</v>
      </c>
      <c r="D10">
        <v>1.4E-3</v>
      </c>
      <c r="E10">
        <v>21.9</v>
      </c>
      <c r="F10">
        <v>-23.6</v>
      </c>
      <c r="G10">
        <v>-47.3</v>
      </c>
      <c r="H10">
        <v>41.8</v>
      </c>
    </row>
    <row r="11" spans="1:23" x14ac:dyDescent="0.3">
      <c r="A11">
        <f>A10</f>
        <v>406.87200000000001</v>
      </c>
      <c r="B11">
        <f t="shared" ref="B11:B14" si="18">B10</f>
        <v>1E-3</v>
      </c>
      <c r="C11">
        <f>C10</f>
        <v>205.25800000000001</v>
      </c>
      <c r="D11">
        <f>D10</f>
        <v>1.4E-3</v>
      </c>
      <c r="E11">
        <v>48.7</v>
      </c>
      <c r="F11">
        <v>-17.8</v>
      </c>
      <c r="G11">
        <v>-52.9</v>
      </c>
      <c r="H11">
        <v>78.7</v>
      </c>
    </row>
    <row r="12" spans="1:23" x14ac:dyDescent="0.3">
      <c r="A12">
        <f t="shared" ref="A12:D14" si="19">A11</f>
        <v>406.87200000000001</v>
      </c>
      <c r="B12">
        <f t="shared" si="18"/>
        <v>1E-3</v>
      </c>
      <c r="C12">
        <f t="shared" si="19"/>
        <v>205.25800000000001</v>
      </c>
      <c r="D12">
        <f t="shared" si="19"/>
        <v>1.4E-3</v>
      </c>
      <c r="E12">
        <v>45.8</v>
      </c>
      <c r="F12">
        <v>-14.3</v>
      </c>
      <c r="G12">
        <v>-45.6</v>
      </c>
      <c r="H12">
        <v>72.900000000000006</v>
      </c>
    </row>
    <row r="13" spans="1:23" x14ac:dyDescent="0.3">
      <c r="A13">
        <f t="shared" si="19"/>
        <v>406.87200000000001</v>
      </c>
      <c r="B13">
        <f t="shared" si="18"/>
        <v>1E-3</v>
      </c>
      <c r="C13">
        <f t="shared" si="19"/>
        <v>205.25800000000001</v>
      </c>
      <c r="D13">
        <f t="shared" si="19"/>
        <v>1.4E-3</v>
      </c>
      <c r="E13">
        <v>34.1</v>
      </c>
      <c r="F13">
        <v>-15.5</v>
      </c>
      <c r="G13">
        <v>-41.8</v>
      </c>
      <c r="H13">
        <v>55.8</v>
      </c>
    </row>
    <row r="14" spans="1:23" x14ac:dyDescent="0.3">
      <c r="A14">
        <f t="shared" si="19"/>
        <v>406.87200000000001</v>
      </c>
      <c r="B14">
        <f t="shared" si="18"/>
        <v>1E-3</v>
      </c>
      <c r="C14">
        <f t="shared" si="19"/>
        <v>205.25800000000001</v>
      </c>
      <c r="D14">
        <f t="shared" si="19"/>
        <v>1.4E-3</v>
      </c>
      <c r="E14">
        <v>55.8</v>
      </c>
      <c r="F14">
        <v>-14.7</v>
      </c>
      <c r="G14">
        <v>-51.8</v>
      </c>
      <c r="H14">
        <v>86.2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2018-11-30T15:51:12Z</dcterms:created>
  <dcterms:modified xsi:type="dcterms:W3CDTF">2018-11-30T16:15:06Z</dcterms:modified>
</cp:coreProperties>
</file>