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F:\Ut\6298_NCL\6298_TABELLE\"/>
    </mc:Choice>
  </mc:AlternateContent>
  <xr:revisionPtr revIDLastSave="0" documentId="13_ncr:1_{84F6B731-3CF0-4898-9755-1C902AD71120}" xr6:coauthVersionLast="45" xr6:coauthVersionMax="45" xr10:uidLastSave="{00000000-0000-0000-0000-000000000000}"/>
  <bookViews>
    <workbookView xWindow="-28920" yWindow="-1380" windowWidth="29040" windowHeight="16440" tabRatio="489" xr2:uid="{00000000-000D-0000-FFFF-FFFF00000000}"/>
  </bookViews>
  <sheets>
    <sheet name="6298" sheetId="1" r:id="rId1"/>
    <sheet name="Access" sheetId="2" r:id="rId2"/>
    <sheet name="MARINE CORR" sheetId="3" r:id="rId3"/>
    <sheet name="Codice Soffitto" sheetId="6" r:id="rId4"/>
  </sheets>
  <definedNames>
    <definedName name="_xlnm._FilterDatabase" localSheetId="0" hidden="1">'6298'!$A$2:$BI$208</definedName>
    <definedName name="_xlnm._FilterDatabase" localSheetId="3" hidden="1">'Codice Soffitto'!$A$1:$E$100</definedName>
    <definedName name="_xlnm._FilterDatabase" localSheetId="2" hidden="1">'MARINE CORR'!$A$1:$G$1</definedName>
    <definedName name="_xlnm.Print_Area" localSheetId="0">'6298'!#REF!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6" l="1"/>
  <c r="C103" i="6"/>
  <c r="B101" i="6"/>
  <c r="E103" i="6"/>
  <c r="E102" i="6"/>
  <c r="D103" i="6"/>
  <c r="D102" i="6"/>
  <c r="B103" i="6"/>
  <c r="B102" i="6"/>
  <c r="BI208" i="1" l="1"/>
  <c r="AA208" i="1" s="1"/>
  <c r="AH208" i="1"/>
  <c r="BI207" i="1"/>
  <c r="AA207" i="1" s="1"/>
  <c r="AH207" i="1"/>
  <c r="BI206" i="1"/>
  <c r="AA206" i="1" s="1"/>
  <c r="AH206" i="1"/>
  <c r="BI205" i="1"/>
  <c r="AA205" i="1" s="1"/>
  <c r="AH205" i="1"/>
  <c r="E101" i="6" l="1"/>
  <c r="D101" i="6"/>
  <c r="C101" i="6"/>
  <c r="B100" i="6"/>
  <c r="BI204" i="1" l="1"/>
  <c r="AA204" i="1" s="1"/>
  <c r="AH204" i="1"/>
  <c r="BI203" i="1"/>
  <c r="AA203" i="1" s="1"/>
  <c r="AH203" i="1"/>
  <c r="D94" i="6" l="1"/>
  <c r="D93" i="6"/>
  <c r="D85" i="6"/>
  <c r="D84" i="6"/>
  <c r="D78" i="6"/>
  <c r="D76" i="6"/>
  <c r="D58" i="6"/>
  <c r="D57" i="6"/>
  <c r="D56" i="6"/>
  <c r="D55" i="6"/>
  <c r="D4" i="6"/>
  <c r="E4" i="6"/>
  <c r="E55" i="6"/>
  <c r="E56" i="6"/>
  <c r="E57" i="6"/>
  <c r="E58" i="6"/>
  <c r="E76" i="6"/>
  <c r="E78" i="6"/>
  <c r="E84" i="6"/>
  <c r="E85" i="6"/>
  <c r="E93" i="6"/>
  <c r="E94" i="6"/>
  <c r="E3" i="6"/>
  <c r="E99" i="6"/>
  <c r="E97" i="6"/>
  <c r="E96" i="6"/>
  <c r="E91" i="6"/>
  <c r="E89" i="6"/>
  <c r="E88" i="6"/>
  <c r="E87" i="6"/>
  <c r="E81" i="6"/>
  <c r="E80" i="6"/>
  <c r="E74" i="6"/>
  <c r="E72" i="6"/>
  <c r="E71" i="6"/>
  <c r="E70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1" i="6"/>
  <c r="E30" i="6"/>
  <c r="E29" i="6"/>
  <c r="E28" i="6"/>
  <c r="D81" i="6"/>
  <c r="E100" i="6"/>
  <c r="E98" i="6"/>
  <c r="E95" i="6"/>
  <c r="E92" i="6"/>
  <c r="E90" i="6"/>
  <c r="E86" i="6"/>
  <c r="E83" i="6"/>
  <c r="E82" i="6"/>
  <c r="E79" i="6"/>
  <c r="E77" i="6"/>
  <c r="E75" i="6"/>
  <c r="E73" i="6"/>
  <c r="E69" i="6"/>
  <c r="E68" i="6"/>
  <c r="E67" i="6"/>
  <c r="E66" i="6"/>
  <c r="E65" i="6"/>
  <c r="E64" i="6"/>
  <c r="E63" i="6"/>
  <c r="E62" i="6"/>
  <c r="E61" i="6"/>
  <c r="E60" i="6"/>
  <c r="E59" i="6"/>
  <c r="E32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2" i="6"/>
  <c r="D99" i="6"/>
  <c r="D97" i="6"/>
  <c r="D96" i="6"/>
  <c r="D91" i="6"/>
  <c r="D89" i="6"/>
  <c r="D88" i="6"/>
  <c r="D87" i="6"/>
  <c r="D80" i="6"/>
  <c r="D79" i="6"/>
  <c r="D82" i="6"/>
  <c r="D83" i="6"/>
  <c r="D86" i="6"/>
  <c r="D90" i="6"/>
  <c r="D92" i="6"/>
  <c r="D95" i="6"/>
  <c r="D98" i="6"/>
  <c r="D100" i="6"/>
  <c r="D77" i="6"/>
  <c r="D75" i="6"/>
  <c r="D74" i="6"/>
  <c r="D73" i="6"/>
  <c r="D72" i="6"/>
  <c r="D71" i="6"/>
  <c r="D70" i="6"/>
  <c r="D62" i="6"/>
  <c r="D63" i="6"/>
  <c r="D64" i="6"/>
  <c r="D65" i="6"/>
  <c r="D66" i="6"/>
  <c r="D67" i="6"/>
  <c r="D68" i="6"/>
  <c r="D69" i="6"/>
  <c r="D61" i="6"/>
  <c r="D5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9" i="6"/>
  <c r="D34" i="6"/>
  <c r="D35" i="6"/>
  <c r="D36" i="6"/>
  <c r="D37" i="6"/>
  <c r="D38" i="6"/>
  <c r="D33" i="6"/>
  <c r="D29" i="6"/>
  <c r="D30" i="6"/>
  <c r="D31" i="6"/>
  <c r="D28" i="6"/>
  <c r="D25" i="6"/>
  <c r="D26" i="6"/>
  <c r="D27" i="6"/>
  <c r="D24" i="6"/>
  <c r="D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32" i="6"/>
  <c r="D60" i="6"/>
  <c r="D2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79" i="6"/>
  <c r="C75" i="6"/>
  <c r="C76" i="6"/>
  <c r="C77" i="6"/>
  <c r="C78" i="6"/>
  <c r="C70" i="6"/>
  <c r="C71" i="6"/>
  <c r="C72" i="6"/>
  <c r="C73" i="6"/>
  <c r="C74" i="6"/>
  <c r="C62" i="6"/>
  <c r="C63" i="6"/>
  <c r="C64" i="6"/>
  <c r="C65" i="6"/>
  <c r="C66" i="6"/>
  <c r="C67" i="6"/>
  <c r="C68" i="6"/>
  <c r="C69" i="6"/>
  <c r="C60" i="6"/>
  <c r="C61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42" i="6"/>
  <c r="C41" i="6"/>
  <c r="C40" i="6"/>
  <c r="C39" i="6"/>
  <c r="C30" i="6"/>
  <c r="C31" i="6"/>
  <c r="C32" i="6"/>
  <c r="C33" i="6"/>
  <c r="C34" i="6"/>
  <c r="C35" i="6"/>
  <c r="C36" i="6"/>
  <c r="C37" i="6"/>
  <c r="C38" i="6"/>
  <c r="C29" i="6"/>
  <c r="C28" i="6"/>
  <c r="C27" i="6"/>
  <c r="C26" i="6"/>
  <c r="C25" i="6"/>
  <c r="C2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4" i="6"/>
  <c r="C5" i="6"/>
  <c r="C3" i="6"/>
  <c r="C2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61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39" i="6"/>
  <c r="B25" i="6"/>
  <c r="B26" i="6"/>
  <c r="B27" i="6"/>
  <c r="B2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8" i="6"/>
  <c r="B29" i="6"/>
  <c r="B30" i="6"/>
  <c r="B31" i="6"/>
  <c r="B32" i="6"/>
  <c r="B33" i="6"/>
  <c r="B34" i="6"/>
  <c r="B35" i="6"/>
  <c r="B36" i="6"/>
  <c r="B37" i="6"/>
  <c r="B38" i="6"/>
  <c r="B60" i="6"/>
  <c r="B2" i="6"/>
  <c r="BI4" i="1"/>
  <c r="AA4" i="1" s="1"/>
  <c r="BI5" i="1"/>
  <c r="AA5" i="1" s="1"/>
  <c r="BI6" i="1"/>
  <c r="AA6" i="1" s="1"/>
  <c r="BI7" i="1"/>
  <c r="AA7" i="1" s="1"/>
  <c r="BI8" i="1"/>
  <c r="AA8" i="1" s="1"/>
  <c r="BI9" i="1"/>
  <c r="AA9" i="1" s="1"/>
  <c r="BI10" i="1"/>
  <c r="AA10" i="1" s="1"/>
  <c r="BI11" i="1"/>
  <c r="AA11" i="1" s="1"/>
  <c r="BI12" i="1"/>
  <c r="AA12" i="1" s="1"/>
  <c r="BI13" i="1"/>
  <c r="AA13" i="1" s="1"/>
  <c r="BI14" i="1"/>
  <c r="AA14" i="1" s="1"/>
  <c r="BI15" i="1"/>
  <c r="AA15" i="1" s="1"/>
  <c r="BI16" i="1"/>
  <c r="AA16" i="1" s="1"/>
  <c r="BI17" i="1"/>
  <c r="AA17" i="1" s="1"/>
  <c r="BI18" i="1"/>
  <c r="AA18" i="1" s="1"/>
  <c r="BI19" i="1"/>
  <c r="AA19" i="1" s="1"/>
  <c r="BI20" i="1"/>
  <c r="AA20" i="1" s="1"/>
  <c r="BI21" i="1"/>
  <c r="AA21" i="1" s="1"/>
  <c r="BI22" i="1"/>
  <c r="AA22" i="1" s="1"/>
  <c r="BI23" i="1"/>
  <c r="AA23" i="1" s="1"/>
  <c r="BI24" i="1"/>
  <c r="AA24" i="1" s="1"/>
  <c r="BI25" i="1"/>
  <c r="AA25" i="1" s="1"/>
  <c r="BI26" i="1"/>
  <c r="AA26" i="1" s="1"/>
  <c r="BI27" i="1"/>
  <c r="AA27" i="1" s="1"/>
  <c r="BI28" i="1"/>
  <c r="AA28" i="1" s="1"/>
  <c r="BI29" i="1"/>
  <c r="AA29" i="1" s="1"/>
  <c r="BI30" i="1"/>
  <c r="AA30" i="1" s="1"/>
  <c r="BI31" i="1"/>
  <c r="AA31" i="1" s="1"/>
  <c r="BI32" i="1"/>
  <c r="AA32" i="1" s="1"/>
  <c r="BI33" i="1"/>
  <c r="AA33" i="1" s="1"/>
  <c r="BI34" i="1"/>
  <c r="AA34" i="1" s="1"/>
  <c r="BI35" i="1"/>
  <c r="AA35" i="1" s="1"/>
  <c r="BI36" i="1"/>
  <c r="AA36" i="1" s="1"/>
  <c r="BI37" i="1"/>
  <c r="AA37" i="1" s="1"/>
  <c r="BI38" i="1"/>
  <c r="AA38" i="1" s="1"/>
  <c r="BI39" i="1"/>
  <c r="AA39" i="1" s="1"/>
  <c r="BI40" i="1"/>
  <c r="AA40" i="1" s="1"/>
  <c r="BI41" i="1"/>
  <c r="AA41" i="1" s="1"/>
  <c r="BI42" i="1"/>
  <c r="AA42" i="1" s="1"/>
  <c r="BI43" i="1"/>
  <c r="AA43" i="1" s="1"/>
  <c r="BI44" i="1"/>
  <c r="AA44" i="1" s="1"/>
  <c r="BI45" i="1"/>
  <c r="AA45" i="1" s="1"/>
  <c r="BI46" i="1"/>
  <c r="AA46" i="1" s="1"/>
  <c r="BI47" i="1"/>
  <c r="AA47" i="1" s="1"/>
  <c r="BI48" i="1"/>
  <c r="AA48" i="1" s="1"/>
  <c r="BI49" i="1"/>
  <c r="AA49" i="1" s="1"/>
  <c r="BI50" i="1"/>
  <c r="AA50" i="1" s="1"/>
  <c r="BI51" i="1"/>
  <c r="AA51" i="1" s="1"/>
  <c r="BI52" i="1"/>
  <c r="AA52" i="1" s="1"/>
  <c r="BI53" i="1"/>
  <c r="AA53" i="1" s="1"/>
  <c r="BI54" i="1"/>
  <c r="AA54" i="1" s="1"/>
  <c r="BI55" i="1"/>
  <c r="AA55" i="1" s="1"/>
  <c r="BI56" i="1"/>
  <c r="AA56" i="1" s="1"/>
  <c r="BI57" i="1"/>
  <c r="AA57" i="1" s="1"/>
  <c r="BI58" i="1"/>
  <c r="AA58" i="1" s="1"/>
  <c r="BI59" i="1"/>
  <c r="AA59" i="1" s="1"/>
  <c r="BI60" i="1"/>
  <c r="AA60" i="1" s="1"/>
  <c r="BI61" i="1"/>
  <c r="AA61" i="1" s="1"/>
  <c r="BI62" i="1"/>
  <c r="AA62" i="1" s="1"/>
  <c r="BI63" i="1"/>
  <c r="AA63" i="1" s="1"/>
  <c r="BI64" i="1"/>
  <c r="AA64" i="1" s="1"/>
  <c r="BI65" i="1"/>
  <c r="AA65" i="1" s="1"/>
  <c r="BI66" i="1"/>
  <c r="AA66" i="1" s="1"/>
  <c r="BI67" i="1"/>
  <c r="AA67" i="1" s="1"/>
  <c r="BI68" i="1"/>
  <c r="AA68" i="1" s="1"/>
  <c r="BI69" i="1"/>
  <c r="AA69" i="1" s="1"/>
  <c r="BI70" i="1"/>
  <c r="AA70" i="1" s="1"/>
  <c r="BI71" i="1"/>
  <c r="AA71" i="1" s="1"/>
  <c r="BI72" i="1"/>
  <c r="AA72" i="1" s="1"/>
  <c r="BI73" i="1"/>
  <c r="AA73" i="1" s="1"/>
  <c r="BI74" i="1"/>
  <c r="AA74" i="1" s="1"/>
  <c r="BI75" i="1"/>
  <c r="AA75" i="1" s="1"/>
  <c r="BI76" i="1"/>
  <c r="AA76" i="1" s="1"/>
  <c r="BI77" i="1"/>
  <c r="AA77" i="1" s="1"/>
  <c r="BI78" i="1"/>
  <c r="AA78" i="1" s="1"/>
  <c r="BI79" i="1"/>
  <c r="AA79" i="1" s="1"/>
  <c r="BI80" i="1"/>
  <c r="AA80" i="1" s="1"/>
  <c r="BI81" i="1"/>
  <c r="AA81" i="1" s="1"/>
  <c r="BI82" i="1"/>
  <c r="AA82" i="1" s="1"/>
  <c r="BI83" i="1"/>
  <c r="AA83" i="1" s="1"/>
  <c r="BI84" i="1"/>
  <c r="AA84" i="1" s="1"/>
  <c r="BI85" i="1"/>
  <c r="AA85" i="1" s="1"/>
  <c r="BI86" i="1"/>
  <c r="AA86" i="1" s="1"/>
  <c r="BI87" i="1"/>
  <c r="AA87" i="1" s="1"/>
  <c r="BI88" i="1"/>
  <c r="AA88" i="1" s="1"/>
  <c r="BI89" i="1"/>
  <c r="AA89" i="1" s="1"/>
  <c r="BI90" i="1"/>
  <c r="AA90" i="1" s="1"/>
  <c r="BI91" i="1"/>
  <c r="AA91" i="1" s="1"/>
  <c r="BI92" i="1"/>
  <c r="AA92" i="1" s="1"/>
  <c r="BI93" i="1"/>
  <c r="AA93" i="1" s="1"/>
  <c r="BI94" i="1"/>
  <c r="AA94" i="1" s="1"/>
  <c r="BI95" i="1"/>
  <c r="AA95" i="1" s="1"/>
  <c r="BI96" i="1"/>
  <c r="AA96" i="1" s="1"/>
  <c r="BI97" i="1"/>
  <c r="AA97" i="1" s="1"/>
  <c r="BI98" i="1"/>
  <c r="AA98" i="1" s="1"/>
  <c r="BI99" i="1"/>
  <c r="AA99" i="1" s="1"/>
  <c r="BI100" i="1"/>
  <c r="AA100" i="1" s="1"/>
  <c r="BI101" i="1"/>
  <c r="AA101" i="1" s="1"/>
  <c r="BI102" i="1"/>
  <c r="AA102" i="1" s="1"/>
  <c r="BI103" i="1"/>
  <c r="AA103" i="1" s="1"/>
  <c r="BI104" i="1"/>
  <c r="AA104" i="1" s="1"/>
  <c r="BI105" i="1"/>
  <c r="AA105" i="1" s="1"/>
  <c r="BI106" i="1"/>
  <c r="AA106" i="1" s="1"/>
  <c r="BI107" i="1"/>
  <c r="AA107" i="1" s="1"/>
  <c r="BI108" i="1"/>
  <c r="AA108" i="1" s="1"/>
  <c r="BI109" i="1"/>
  <c r="AA109" i="1" s="1"/>
  <c r="BI110" i="1"/>
  <c r="AA110" i="1" s="1"/>
  <c r="BI111" i="1"/>
  <c r="AA111" i="1" s="1"/>
  <c r="BI112" i="1"/>
  <c r="AA112" i="1" s="1"/>
  <c r="BI113" i="1"/>
  <c r="AA113" i="1" s="1"/>
  <c r="BI114" i="1"/>
  <c r="AA114" i="1" s="1"/>
  <c r="BI115" i="1"/>
  <c r="AA115" i="1" s="1"/>
  <c r="BI116" i="1"/>
  <c r="AA116" i="1" s="1"/>
  <c r="BI117" i="1"/>
  <c r="AA117" i="1" s="1"/>
  <c r="BI118" i="1"/>
  <c r="AA118" i="1" s="1"/>
  <c r="BI119" i="1"/>
  <c r="AA119" i="1" s="1"/>
  <c r="BI120" i="1"/>
  <c r="AA120" i="1" s="1"/>
  <c r="BI121" i="1"/>
  <c r="AA121" i="1" s="1"/>
  <c r="BI122" i="1"/>
  <c r="AA122" i="1" s="1"/>
  <c r="BI123" i="1"/>
  <c r="AA123" i="1" s="1"/>
  <c r="BI124" i="1"/>
  <c r="AA124" i="1" s="1"/>
  <c r="BI125" i="1"/>
  <c r="AA125" i="1" s="1"/>
  <c r="BI126" i="1"/>
  <c r="AA126" i="1" s="1"/>
  <c r="BI127" i="1"/>
  <c r="AA127" i="1" s="1"/>
  <c r="BI128" i="1"/>
  <c r="AA128" i="1" s="1"/>
  <c r="BI129" i="1"/>
  <c r="AA129" i="1" s="1"/>
  <c r="BI130" i="1"/>
  <c r="AA130" i="1" s="1"/>
  <c r="BI131" i="1"/>
  <c r="AA131" i="1" s="1"/>
  <c r="BI132" i="1"/>
  <c r="AA132" i="1" s="1"/>
  <c r="BI133" i="1"/>
  <c r="AA133" i="1" s="1"/>
  <c r="BI134" i="1"/>
  <c r="AA134" i="1" s="1"/>
  <c r="BI135" i="1"/>
  <c r="AA135" i="1" s="1"/>
  <c r="BI136" i="1"/>
  <c r="AA136" i="1" s="1"/>
  <c r="BI137" i="1"/>
  <c r="AA137" i="1" s="1"/>
  <c r="BI138" i="1"/>
  <c r="AA138" i="1" s="1"/>
  <c r="BI139" i="1"/>
  <c r="AA139" i="1" s="1"/>
  <c r="BI140" i="1"/>
  <c r="AA140" i="1" s="1"/>
  <c r="BI141" i="1"/>
  <c r="AA141" i="1" s="1"/>
  <c r="BI142" i="1"/>
  <c r="AA142" i="1" s="1"/>
  <c r="BI143" i="1"/>
  <c r="AA143" i="1" s="1"/>
  <c r="BI144" i="1"/>
  <c r="AA144" i="1" s="1"/>
  <c r="BI145" i="1"/>
  <c r="AA145" i="1" s="1"/>
  <c r="BI146" i="1"/>
  <c r="AA146" i="1" s="1"/>
  <c r="BI147" i="1"/>
  <c r="AA147" i="1" s="1"/>
  <c r="BI148" i="1"/>
  <c r="AA148" i="1" s="1"/>
  <c r="BI149" i="1"/>
  <c r="AA149" i="1" s="1"/>
  <c r="BI150" i="1"/>
  <c r="AA150" i="1" s="1"/>
  <c r="BI151" i="1"/>
  <c r="AA151" i="1" s="1"/>
  <c r="BI152" i="1"/>
  <c r="AA152" i="1" s="1"/>
  <c r="BI153" i="1"/>
  <c r="AA153" i="1" s="1"/>
  <c r="BI154" i="1"/>
  <c r="AA154" i="1" s="1"/>
  <c r="BI155" i="1"/>
  <c r="AA155" i="1" s="1"/>
  <c r="BI156" i="1"/>
  <c r="AA156" i="1" s="1"/>
  <c r="BI157" i="1"/>
  <c r="AA157" i="1" s="1"/>
  <c r="BI158" i="1"/>
  <c r="AA158" i="1" s="1"/>
  <c r="BI159" i="1"/>
  <c r="AA159" i="1" s="1"/>
  <c r="BI160" i="1"/>
  <c r="AA160" i="1" s="1"/>
  <c r="BI161" i="1"/>
  <c r="AA161" i="1" s="1"/>
  <c r="BI162" i="1"/>
  <c r="AA162" i="1" s="1"/>
  <c r="BI163" i="1"/>
  <c r="AA163" i="1" s="1"/>
  <c r="BI164" i="1"/>
  <c r="AA164" i="1" s="1"/>
  <c r="BI165" i="1"/>
  <c r="AA165" i="1" s="1"/>
  <c r="BI166" i="1"/>
  <c r="AA166" i="1" s="1"/>
  <c r="BI167" i="1"/>
  <c r="AA167" i="1" s="1"/>
  <c r="BI168" i="1"/>
  <c r="AA168" i="1" s="1"/>
  <c r="BI169" i="1"/>
  <c r="AA169" i="1" s="1"/>
  <c r="BI170" i="1"/>
  <c r="AA170" i="1" s="1"/>
  <c r="BI171" i="1"/>
  <c r="AA171" i="1" s="1"/>
  <c r="BI172" i="1"/>
  <c r="AA172" i="1" s="1"/>
  <c r="BI173" i="1"/>
  <c r="AA173" i="1" s="1"/>
  <c r="BI174" i="1"/>
  <c r="AA174" i="1" s="1"/>
  <c r="BI175" i="1"/>
  <c r="AA175" i="1" s="1"/>
  <c r="BI176" i="1"/>
  <c r="AA176" i="1" s="1"/>
  <c r="BI177" i="1"/>
  <c r="AA177" i="1" s="1"/>
  <c r="BI178" i="1"/>
  <c r="AA178" i="1" s="1"/>
  <c r="BI179" i="1"/>
  <c r="AA179" i="1" s="1"/>
  <c r="BI180" i="1"/>
  <c r="AA180" i="1" s="1"/>
  <c r="BI181" i="1"/>
  <c r="AA181" i="1" s="1"/>
  <c r="BI182" i="1"/>
  <c r="AA182" i="1" s="1"/>
  <c r="BI183" i="1"/>
  <c r="AA183" i="1" s="1"/>
  <c r="BI184" i="1"/>
  <c r="AA184" i="1" s="1"/>
  <c r="BI185" i="1"/>
  <c r="AA185" i="1" s="1"/>
  <c r="BI186" i="1"/>
  <c r="AA186" i="1" s="1"/>
  <c r="BI187" i="1"/>
  <c r="AA187" i="1" s="1"/>
  <c r="BI188" i="1"/>
  <c r="AA188" i="1" s="1"/>
  <c r="BI189" i="1"/>
  <c r="AA189" i="1" s="1"/>
  <c r="BI190" i="1"/>
  <c r="AA190" i="1" s="1"/>
  <c r="BI191" i="1"/>
  <c r="AA191" i="1" s="1"/>
  <c r="BI192" i="1"/>
  <c r="AA192" i="1" s="1"/>
  <c r="BI193" i="1"/>
  <c r="AA193" i="1" s="1"/>
  <c r="BI194" i="1"/>
  <c r="AA194" i="1" s="1"/>
  <c r="BI195" i="1"/>
  <c r="AA195" i="1" s="1"/>
  <c r="BI196" i="1"/>
  <c r="AA196" i="1" s="1"/>
  <c r="BI197" i="1"/>
  <c r="AA197" i="1" s="1"/>
  <c r="BI198" i="1"/>
  <c r="AA198" i="1" s="1"/>
  <c r="BI199" i="1"/>
  <c r="AA199" i="1" s="1"/>
  <c r="BI200" i="1"/>
  <c r="AA200" i="1" s="1"/>
  <c r="BI201" i="1"/>
  <c r="AA201" i="1" s="1"/>
  <c r="BI202" i="1"/>
  <c r="AA202" i="1" s="1"/>
  <c r="BI3" i="1"/>
  <c r="AA3" i="1" s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 l="1"/>
  <c r="AH183" i="1"/>
  <c r="AH182" i="1"/>
  <c r="AH181" i="1"/>
  <c r="AH180" i="1"/>
  <c r="AH179" i="1"/>
  <c r="AH178" i="1"/>
  <c r="AH177" i="1" l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W1" i="1"/>
  <c r="X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I14" i="2" l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3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B2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F13" i="2"/>
  <c r="H13" i="2"/>
  <c r="K13" i="2"/>
  <c r="M13" i="2"/>
  <c r="O13" i="2"/>
  <c r="Q13" i="2"/>
  <c r="S13" i="2"/>
  <c r="Y13" i="2"/>
  <c r="AA13" i="2"/>
  <c r="AB13" i="2"/>
  <c r="AC13" i="2"/>
  <c r="F14" i="2"/>
  <c r="H14" i="2"/>
  <c r="K14" i="2"/>
  <c r="M14" i="2"/>
  <c r="O14" i="2"/>
  <c r="Q14" i="2"/>
  <c r="S14" i="2"/>
  <c r="Y14" i="2"/>
  <c r="AA14" i="2"/>
  <c r="AB14" i="2"/>
  <c r="AC14" i="2"/>
  <c r="F15" i="2"/>
  <c r="H15" i="2"/>
  <c r="K15" i="2"/>
  <c r="M15" i="2"/>
  <c r="O15" i="2"/>
  <c r="Q15" i="2"/>
  <c r="S15" i="2"/>
  <c r="Y15" i="2"/>
  <c r="AA15" i="2"/>
  <c r="AB15" i="2"/>
  <c r="AC15" i="2"/>
  <c r="F16" i="2"/>
  <c r="H16" i="2"/>
  <c r="K16" i="2"/>
  <c r="M16" i="2"/>
  <c r="O16" i="2"/>
  <c r="Q16" i="2"/>
  <c r="S16" i="2"/>
  <c r="Y16" i="2"/>
  <c r="AA16" i="2"/>
  <c r="AB16" i="2"/>
  <c r="AC16" i="2"/>
  <c r="F17" i="2"/>
  <c r="H17" i="2"/>
  <c r="K17" i="2"/>
  <c r="M17" i="2"/>
  <c r="O17" i="2"/>
  <c r="Q17" i="2"/>
  <c r="S17" i="2"/>
  <c r="Y17" i="2"/>
  <c r="AA17" i="2"/>
  <c r="AB17" i="2"/>
  <c r="AC17" i="2"/>
  <c r="F18" i="2"/>
  <c r="H18" i="2"/>
  <c r="K18" i="2"/>
  <c r="M18" i="2"/>
  <c r="O18" i="2"/>
  <c r="Q18" i="2"/>
  <c r="S18" i="2"/>
  <c r="Y18" i="2"/>
  <c r="AA18" i="2"/>
  <c r="AB18" i="2"/>
  <c r="AC18" i="2"/>
  <c r="F19" i="2"/>
  <c r="H19" i="2"/>
  <c r="K19" i="2"/>
  <c r="M19" i="2"/>
  <c r="O19" i="2"/>
  <c r="Q19" i="2"/>
  <c r="S19" i="2"/>
  <c r="Y19" i="2"/>
  <c r="AA19" i="2"/>
  <c r="AB19" i="2"/>
  <c r="AC19" i="2"/>
  <c r="F20" i="2"/>
  <c r="H20" i="2"/>
  <c r="K20" i="2"/>
  <c r="M20" i="2"/>
  <c r="O20" i="2"/>
  <c r="Q20" i="2"/>
  <c r="S20" i="2"/>
  <c r="Y20" i="2"/>
  <c r="AA20" i="2"/>
  <c r="AB20" i="2"/>
  <c r="AC20" i="2"/>
  <c r="F21" i="2"/>
  <c r="H21" i="2"/>
  <c r="K21" i="2"/>
  <c r="M21" i="2"/>
  <c r="O21" i="2"/>
  <c r="Q21" i="2"/>
  <c r="S21" i="2"/>
  <c r="Y21" i="2"/>
  <c r="AA21" i="2"/>
  <c r="AB21" i="2"/>
  <c r="AC21" i="2"/>
  <c r="F22" i="2"/>
  <c r="H22" i="2"/>
  <c r="K22" i="2"/>
  <c r="M22" i="2"/>
  <c r="O22" i="2"/>
  <c r="Q22" i="2"/>
  <c r="S22" i="2"/>
  <c r="Y22" i="2"/>
  <c r="AA22" i="2"/>
  <c r="AB22" i="2"/>
  <c r="AC22" i="2"/>
  <c r="F23" i="2"/>
  <c r="H23" i="2"/>
  <c r="K23" i="2"/>
  <c r="M23" i="2"/>
  <c r="O23" i="2"/>
  <c r="Q23" i="2"/>
  <c r="S23" i="2"/>
  <c r="Y23" i="2"/>
  <c r="AA23" i="2"/>
  <c r="AB23" i="2"/>
  <c r="AC23" i="2"/>
  <c r="F24" i="2"/>
  <c r="H24" i="2"/>
  <c r="K24" i="2"/>
  <c r="M24" i="2"/>
  <c r="O24" i="2"/>
  <c r="Q24" i="2"/>
  <c r="S24" i="2"/>
  <c r="Y24" i="2"/>
  <c r="AA24" i="2"/>
  <c r="AB24" i="2"/>
  <c r="AC24" i="2"/>
  <c r="F25" i="2"/>
  <c r="H25" i="2"/>
  <c r="K25" i="2"/>
  <c r="M25" i="2"/>
  <c r="O25" i="2"/>
  <c r="Q25" i="2"/>
  <c r="S25" i="2"/>
  <c r="Y25" i="2"/>
  <c r="AA25" i="2"/>
  <c r="AB25" i="2"/>
  <c r="AC25" i="2"/>
  <c r="F26" i="2"/>
  <c r="H26" i="2"/>
  <c r="K26" i="2"/>
  <c r="M26" i="2"/>
  <c r="O26" i="2"/>
  <c r="Q26" i="2"/>
  <c r="S26" i="2"/>
  <c r="Y26" i="2"/>
  <c r="AA26" i="2"/>
  <c r="AB26" i="2"/>
  <c r="AC26" i="2"/>
  <c r="F27" i="2"/>
  <c r="H27" i="2"/>
  <c r="K27" i="2"/>
  <c r="M27" i="2"/>
  <c r="O27" i="2"/>
  <c r="Q27" i="2"/>
  <c r="S27" i="2"/>
  <c r="Y27" i="2"/>
  <c r="AA27" i="2"/>
  <c r="AB27" i="2"/>
  <c r="AC27" i="2"/>
  <c r="F28" i="2"/>
  <c r="H28" i="2"/>
  <c r="K28" i="2"/>
  <c r="M28" i="2"/>
  <c r="O28" i="2"/>
  <c r="Q28" i="2"/>
  <c r="S28" i="2"/>
  <c r="Y28" i="2"/>
  <c r="AA28" i="2"/>
  <c r="AB28" i="2"/>
  <c r="AC28" i="2"/>
  <c r="F29" i="2"/>
  <c r="H29" i="2"/>
  <c r="K29" i="2"/>
  <c r="M29" i="2"/>
  <c r="O29" i="2"/>
  <c r="Q29" i="2"/>
  <c r="S29" i="2"/>
  <c r="Y29" i="2"/>
  <c r="AA29" i="2"/>
  <c r="AB29" i="2"/>
  <c r="AC29" i="2"/>
  <c r="F30" i="2"/>
  <c r="H30" i="2"/>
  <c r="K30" i="2"/>
  <c r="M30" i="2"/>
  <c r="O30" i="2"/>
  <c r="Q30" i="2"/>
  <c r="S30" i="2"/>
  <c r="Y30" i="2"/>
  <c r="AA30" i="2"/>
  <c r="AB30" i="2"/>
  <c r="AC30" i="2"/>
  <c r="F31" i="2"/>
  <c r="H31" i="2"/>
  <c r="K31" i="2"/>
  <c r="M31" i="2"/>
  <c r="O31" i="2"/>
  <c r="Q31" i="2"/>
  <c r="S31" i="2"/>
  <c r="Y31" i="2"/>
  <c r="AA31" i="2"/>
  <c r="AB31" i="2"/>
  <c r="AC31" i="2"/>
  <c r="F32" i="2"/>
  <c r="H32" i="2"/>
  <c r="K32" i="2"/>
  <c r="M32" i="2"/>
  <c r="O32" i="2"/>
  <c r="Q32" i="2"/>
  <c r="S32" i="2"/>
  <c r="Y32" i="2"/>
  <c r="AA32" i="2"/>
  <c r="AB32" i="2"/>
  <c r="AC32" i="2"/>
  <c r="F33" i="2"/>
  <c r="H33" i="2"/>
  <c r="K33" i="2"/>
  <c r="M33" i="2"/>
  <c r="O33" i="2"/>
  <c r="Q33" i="2"/>
  <c r="S33" i="2"/>
  <c r="Y33" i="2"/>
  <c r="AA33" i="2"/>
  <c r="AB33" i="2"/>
  <c r="AC33" i="2"/>
  <c r="F34" i="2"/>
  <c r="H34" i="2"/>
  <c r="K34" i="2"/>
  <c r="M34" i="2"/>
  <c r="O34" i="2"/>
  <c r="Q34" i="2"/>
  <c r="S34" i="2"/>
  <c r="Y34" i="2"/>
  <c r="AA34" i="2"/>
  <c r="AB34" i="2"/>
  <c r="AC34" i="2"/>
  <c r="F35" i="2"/>
  <c r="H35" i="2"/>
  <c r="K35" i="2"/>
  <c r="M35" i="2"/>
  <c r="O35" i="2"/>
  <c r="Q35" i="2"/>
  <c r="S35" i="2"/>
  <c r="Y35" i="2"/>
  <c r="AA35" i="2"/>
  <c r="AB35" i="2"/>
  <c r="AC35" i="2"/>
  <c r="F36" i="2"/>
  <c r="H36" i="2"/>
  <c r="K36" i="2"/>
  <c r="M36" i="2"/>
  <c r="O36" i="2"/>
  <c r="Q36" i="2"/>
  <c r="S36" i="2"/>
  <c r="Y36" i="2"/>
  <c r="AA36" i="2"/>
  <c r="AB36" i="2"/>
  <c r="AC36" i="2"/>
  <c r="F37" i="2"/>
  <c r="H37" i="2"/>
  <c r="K37" i="2"/>
  <c r="M37" i="2"/>
  <c r="O37" i="2"/>
  <c r="Q37" i="2"/>
  <c r="S37" i="2"/>
  <c r="Y37" i="2"/>
  <c r="AA37" i="2"/>
  <c r="AB37" i="2"/>
  <c r="AC37" i="2"/>
  <c r="F38" i="2"/>
  <c r="H38" i="2"/>
  <c r="K38" i="2"/>
  <c r="M38" i="2"/>
  <c r="O38" i="2"/>
  <c r="Q38" i="2"/>
  <c r="S38" i="2"/>
  <c r="Y38" i="2"/>
  <c r="AA38" i="2"/>
  <c r="AB38" i="2"/>
  <c r="AC38" i="2"/>
  <c r="F39" i="2"/>
  <c r="H39" i="2"/>
  <c r="K39" i="2"/>
  <c r="M39" i="2"/>
  <c r="O39" i="2"/>
  <c r="Q39" i="2"/>
  <c r="S39" i="2"/>
  <c r="Y39" i="2"/>
  <c r="AA39" i="2"/>
  <c r="AB39" i="2"/>
  <c r="AC39" i="2"/>
  <c r="F40" i="2"/>
  <c r="H40" i="2"/>
  <c r="K40" i="2"/>
  <c r="M40" i="2"/>
  <c r="O40" i="2"/>
  <c r="Q40" i="2"/>
  <c r="S40" i="2"/>
  <c r="Y40" i="2"/>
  <c r="AA40" i="2"/>
  <c r="AB40" i="2"/>
  <c r="AC40" i="2"/>
  <c r="F41" i="2"/>
  <c r="H41" i="2"/>
  <c r="K41" i="2"/>
  <c r="M41" i="2"/>
  <c r="O41" i="2"/>
  <c r="Q41" i="2"/>
  <c r="S41" i="2"/>
  <c r="Y41" i="2"/>
  <c r="AA41" i="2"/>
  <c r="AB41" i="2"/>
  <c r="AC41" i="2"/>
  <c r="F42" i="2"/>
  <c r="H42" i="2"/>
  <c r="K42" i="2"/>
  <c r="M42" i="2"/>
  <c r="O42" i="2"/>
  <c r="Q42" i="2"/>
  <c r="S42" i="2"/>
  <c r="Y42" i="2"/>
  <c r="AA42" i="2"/>
  <c r="AB42" i="2"/>
  <c r="AC42" i="2"/>
  <c r="F43" i="2"/>
  <c r="H43" i="2"/>
  <c r="K43" i="2"/>
  <c r="M43" i="2"/>
  <c r="O43" i="2"/>
  <c r="Q43" i="2"/>
  <c r="S43" i="2"/>
  <c r="Y43" i="2"/>
  <c r="AA43" i="2"/>
  <c r="AB43" i="2"/>
  <c r="AC43" i="2"/>
  <c r="F44" i="2"/>
  <c r="H44" i="2"/>
  <c r="K44" i="2"/>
  <c r="M44" i="2"/>
  <c r="O44" i="2"/>
  <c r="Q44" i="2"/>
  <c r="S44" i="2"/>
  <c r="Y44" i="2"/>
  <c r="AA44" i="2"/>
  <c r="AB44" i="2"/>
  <c r="AC44" i="2"/>
  <c r="F45" i="2"/>
  <c r="H45" i="2"/>
  <c r="K45" i="2"/>
  <c r="M45" i="2"/>
  <c r="O45" i="2"/>
  <c r="Q45" i="2"/>
  <c r="S45" i="2"/>
  <c r="Y45" i="2"/>
  <c r="AA45" i="2"/>
  <c r="AB45" i="2"/>
  <c r="AC45" i="2"/>
  <c r="F46" i="2"/>
  <c r="H46" i="2"/>
  <c r="K46" i="2"/>
  <c r="M46" i="2"/>
  <c r="O46" i="2"/>
  <c r="Q46" i="2"/>
  <c r="S46" i="2"/>
  <c r="Y46" i="2"/>
  <c r="AA46" i="2"/>
  <c r="AB46" i="2"/>
  <c r="AC46" i="2"/>
  <c r="F47" i="2"/>
  <c r="H47" i="2"/>
  <c r="K47" i="2"/>
  <c r="M47" i="2"/>
  <c r="O47" i="2"/>
  <c r="Q47" i="2"/>
  <c r="S47" i="2"/>
  <c r="Y47" i="2"/>
  <c r="AA47" i="2"/>
  <c r="AB47" i="2"/>
  <c r="AC47" i="2"/>
  <c r="F48" i="2"/>
  <c r="H48" i="2"/>
  <c r="K48" i="2"/>
  <c r="M48" i="2"/>
  <c r="O48" i="2"/>
  <c r="Q48" i="2"/>
  <c r="S48" i="2"/>
  <c r="Y48" i="2"/>
  <c r="AA48" i="2"/>
  <c r="AB48" i="2"/>
  <c r="AC48" i="2"/>
  <c r="F49" i="2"/>
  <c r="H49" i="2"/>
  <c r="K49" i="2"/>
  <c r="M49" i="2"/>
  <c r="O49" i="2"/>
  <c r="Q49" i="2"/>
  <c r="S49" i="2"/>
  <c r="Y49" i="2"/>
  <c r="AA49" i="2"/>
  <c r="AB49" i="2"/>
  <c r="AC49" i="2"/>
  <c r="F50" i="2"/>
  <c r="H50" i="2"/>
  <c r="K50" i="2"/>
  <c r="M50" i="2"/>
  <c r="O50" i="2"/>
  <c r="Q50" i="2"/>
  <c r="S50" i="2"/>
  <c r="Y50" i="2"/>
  <c r="AA50" i="2"/>
  <c r="AB50" i="2"/>
  <c r="AC50" i="2"/>
  <c r="F51" i="2"/>
  <c r="H51" i="2"/>
  <c r="K51" i="2"/>
  <c r="M51" i="2"/>
  <c r="O51" i="2"/>
  <c r="Q51" i="2"/>
  <c r="S51" i="2"/>
  <c r="Y51" i="2"/>
  <c r="AA51" i="2"/>
  <c r="AB51" i="2"/>
  <c r="AC51" i="2"/>
  <c r="F52" i="2"/>
  <c r="H52" i="2"/>
  <c r="K52" i="2"/>
  <c r="M52" i="2"/>
  <c r="O52" i="2"/>
  <c r="Q52" i="2"/>
  <c r="S52" i="2"/>
  <c r="Y52" i="2"/>
  <c r="AA52" i="2"/>
  <c r="AB52" i="2"/>
  <c r="AC52" i="2"/>
  <c r="F53" i="2"/>
  <c r="H53" i="2"/>
  <c r="K53" i="2"/>
  <c r="M53" i="2"/>
  <c r="O53" i="2"/>
  <c r="Q53" i="2"/>
  <c r="S53" i="2"/>
  <c r="Y53" i="2"/>
  <c r="AA53" i="2"/>
  <c r="AB53" i="2"/>
  <c r="AC53" i="2"/>
  <c r="F54" i="2"/>
  <c r="H54" i="2"/>
  <c r="K54" i="2"/>
  <c r="M54" i="2"/>
  <c r="O54" i="2"/>
  <c r="Q54" i="2"/>
  <c r="S54" i="2"/>
  <c r="Y54" i="2"/>
  <c r="AA54" i="2"/>
  <c r="AB54" i="2"/>
  <c r="AC54" i="2"/>
  <c r="F55" i="2"/>
  <c r="H55" i="2"/>
  <c r="K55" i="2"/>
  <c r="M55" i="2"/>
  <c r="O55" i="2"/>
  <c r="Q55" i="2"/>
  <c r="S55" i="2"/>
  <c r="Y55" i="2"/>
  <c r="AA55" i="2"/>
  <c r="AB55" i="2"/>
  <c r="AC55" i="2"/>
  <c r="F56" i="2"/>
  <c r="H56" i="2"/>
  <c r="K56" i="2"/>
  <c r="M56" i="2"/>
  <c r="O56" i="2"/>
  <c r="Q56" i="2"/>
  <c r="S56" i="2"/>
  <c r="Y56" i="2"/>
  <c r="AA56" i="2"/>
  <c r="AB56" i="2"/>
  <c r="AC56" i="2"/>
  <c r="F57" i="2"/>
  <c r="H57" i="2"/>
  <c r="K57" i="2"/>
  <c r="M57" i="2"/>
  <c r="O57" i="2"/>
  <c r="Q57" i="2"/>
  <c r="S57" i="2"/>
  <c r="Y57" i="2"/>
  <c r="AA57" i="2"/>
  <c r="AB57" i="2"/>
  <c r="AC57" i="2"/>
  <c r="F58" i="2"/>
  <c r="H58" i="2"/>
  <c r="K58" i="2"/>
  <c r="M58" i="2"/>
  <c r="O58" i="2"/>
  <c r="Q58" i="2"/>
  <c r="S58" i="2"/>
  <c r="Y58" i="2"/>
  <c r="AA58" i="2"/>
  <c r="AB58" i="2"/>
  <c r="AC58" i="2"/>
  <c r="F59" i="2"/>
  <c r="H59" i="2"/>
  <c r="K59" i="2"/>
  <c r="M59" i="2"/>
  <c r="O59" i="2"/>
  <c r="Q59" i="2"/>
  <c r="S59" i="2"/>
  <c r="Y59" i="2"/>
  <c r="AA59" i="2"/>
  <c r="AB59" i="2"/>
  <c r="AC59" i="2"/>
  <c r="F60" i="2"/>
  <c r="H60" i="2"/>
  <c r="K60" i="2"/>
  <c r="M60" i="2"/>
  <c r="O60" i="2"/>
  <c r="Q60" i="2"/>
  <c r="S60" i="2"/>
  <c r="Y60" i="2"/>
  <c r="AA60" i="2"/>
  <c r="AB60" i="2"/>
  <c r="AC60" i="2"/>
  <c r="F61" i="2"/>
  <c r="H61" i="2"/>
  <c r="K61" i="2"/>
  <c r="M61" i="2"/>
  <c r="O61" i="2"/>
  <c r="Q61" i="2"/>
  <c r="S61" i="2"/>
  <c r="Y61" i="2"/>
  <c r="AA61" i="2"/>
  <c r="AB61" i="2"/>
  <c r="AC61" i="2"/>
  <c r="F62" i="2"/>
  <c r="H62" i="2"/>
  <c r="K62" i="2"/>
  <c r="M62" i="2"/>
  <c r="O62" i="2"/>
  <c r="Q62" i="2"/>
  <c r="S62" i="2"/>
  <c r="Y62" i="2"/>
  <c r="AA62" i="2"/>
  <c r="AB62" i="2"/>
  <c r="AC62" i="2"/>
  <c r="F63" i="2"/>
  <c r="H63" i="2"/>
  <c r="K63" i="2"/>
  <c r="M63" i="2"/>
  <c r="O63" i="2"/>
  <c r="Q63" i="2"/>
  <c r="S63" i="2"/>
  <c r="Y63" i="2"/>
  <c r="AA63" i="2"/>
  <c r="AB63" i="2"/>
  <c r="AC63" i="2"/>
  <c r="F64" i="2"/>
  <c r="H64" i="2"/>
  <c r="K64" i="2"/>
  <c r="M64" i="2"/>
  <c r="O64" i="2"/>
  <c r="Q64" i="2"/>
  <c r="S64" i="2"/>
  <c r="Y64" i="2"/>
  <c r="AA64" i="2"/>
  <c r="AB64" i="2"/>
  <c r="AC64" i="2"/>
  <c r="F65" i="2"/>
  <c r="H65" i="2"/>
  <c r="K65" i="2"/>
  <c r="M65" i="2"/>
  <c r="O65" i="2"/>
  <c r="Q65" i="2"/>
  <c r="S65" i="2"/>
  <c r="Y65" i="2"/>
  <c r="AA65" i="2"/>
  <c r="AB65" i="2"/>
  <c r="AC65" i="2"/>
  <c r="F66" i="2"/>
  <c r="H66" i="2"/>
  <c r="K66" i="2"/>
  <c r="M66" i="2"/>
  <c r="O66" i="2"/>
  <c r="Q66" i="2"/>
  <c r="S66" i="2"/>
  <c r="Y66" i="2"/>
  <c r="AA66" i="2"/>
  <c r="AB66" i="2"/>
  <c r="AC66" i="2"/>
  <c r="F67" i="2"/>
  <c r="H67" i="2"/>
  <c r="K67" i="2"/>
  <c r="M67" i="2"/>
  <c r="O67" i="2"/>
  <c r="Q67" i="2"/>
  <c r="S67" i="2"/>
  <c r="Y67" i="2"/>
  <c r="AA67" i="2"/>
  <c r="AB67" i="2"/>
  <c r="AC67" i="2"/>
  <c r="F68" i="2"/>
  <c r="H68" i="2"/>
  <c r="K68" i="2"/>
  <c r="M68" i="2"/>
  <c r="O68" i="2"/>
  <c r="Q68" i="2"/>
  <c r="S68" i="2"/>
  <c r="Y68" i="2"/>
  <c r="AA68" i="2"/>
  <c r="AB68" i="2"/>
  <c r="AC68" i="2"/>
  <c r="F69" i="2"/>
  <c r="H69" i="2"/>
  <c r="K69" i="2"/>
  <c r="M69" i="2"/>
  <c r="O69" i="2"/>
  <c r="Q69" i="2"/>
  <c r="S69" i="2"/>
  <c r="Y69" i="2"/>
  <c r="AA69" i="2"/>
  <c r="AB69" i="2"/>
  <c r="AC69" i="2"/>
  <c r="F70" i="2"/>
  <c r="H70" i="2"/>
  <c r="K70" i="2"/>
  <c r="M70" i="2"/>
  <c r="O70" i="2"/>
  <c r="Q70" i="2"/>
  <c r="S70" i="2"/>
  <c r="Y70" i="2"/>
  <c r="AA70" i="2"/>
  <c r="AB70" i="2"/>
  <c r="AC70" i="2"/>
  <c r="F71" i="2"/>
  <c r="H71" i="2"/>
  <c r="K71" i="2"/>
  <c r="M71" i="2"/>
  <c r="O71" i="2"/>
  <c r="Q71" i="2"/>
  <c r="S71" i="2"/>
  <c r="Y71" i="2"/>
  <c r="AA71" i="2"/>
  <c r="AB71" i="2"/>
  <c r="AC71" i="2"/>
  <c r="F72" i="2"/>
  <c r="H72" i="2"/>
  <c r="K72" i="2"/>
  <c r="M72" i="2"/>
  <c r="O72" i="2"/>
  <c r="Q72" i="2"/>
  <c r="S72" i="2"/>
  <c r="Y72" i="2"/>
  <c r="AA72" i="2"/>
  <c r="AB72" i="2"/>
  <c r="AC72" i="2"/>
  <c r="F73" i="2"/>
  <c r="H73" i="2"/>
  <c r="K73" i="2"/>
  <c r="M73" i="2"/>
  <c r="O73" i="2"/>
  <c r="Q73" i="2"/>
  <c r="S73" i="2"/>
  <c r="Y73" i="2"/>
  <c r="AA73" i="2"/>
  <c r="AB73" i="2"/>
  <c r="AC73" i="2"/>
  <c r="F74" i="2"/>
  <c r="H74" i="2"/>
  <c r="K74" i="2"/>
  <c r="M74" i="2"/>
  <c r="O74" i="2"/>
  <c r="Q74" i="2"/>
  <c r="S74" i="2"/>
  <c r="Y74" i="2"/>
  <c r="AA74" i="2"/>
  <c r="AB74" i="2"/>
  <c r="AC74" i="2"/>
  <c r="F75" i="2"/>
  <c r="H75" i="2"/>
  <c r="K75" i="2"/>
  <c r="M75" i="2"/>
  <c r="O75" i="2"/>
  <c r="Q75" i="2"/>
  <c r="S75" i="2"/>
  <c r="Y75" i="2"/>
  <c r="AA75" i="2"/>
  <c r="AB75" i="2"/>
  <c r="AC75" i="2"/>
  <c r="F76" i="2"/>
  <c r="H76" i="2"/>
  <c r="K76" i="2"/>
  <c r="M76" i="2"/>
  <c r="O76" i="2"/>
  <c r="Q76" i="2"/>
  <c r="S76" i="2"/>
  <c r="Y76" i="2"/>
  <c r="AA76" i="2"/>
  <c r="AB76" i="2"/>
  <c r="AC76" i="2"/>
  <c r="F77" i="2"/>
  <c r="H77" i="2"/>
  <c r="K77" i="2"/>
  <c r="M77" i="2"/>
  <c r="O77" i="2"/>
  <c r="Q77" i="2"/>
  <c r="S77" i="2"/>
  <c r="Y77" i="2"/>
  <c r="AA77" i="2"/>
  <c r="AB77" i="2"/>
  <c r="AC77" i="2"/>
  <c r="F78" i="2"/>
  <c r="H78" i="2"/>
  <c r="K78" i="2"/>
  <c r="M78" i="2"/>
  <c r="O78" i="2"/>
  <c r="Q78" i="2"/>
  <c r="S78" i="2"/>
  <c r="Y78" i="2"/>
  <c r="AA78" i="2"/>
  <c r="AB78" i="2"/>
  <c r="AC78" i="2"/>
  <c r="F79" i="2"/>
  <c r="H79" i="2"/>
  <c r="K79" i="2"/>
  <c r="M79" i="2"/>
  <c r="O79" i="2"/>
  <c r="Q79" i="2"/>
  <c r="S79" i="2"/>
  <c r="Y79" i="2"/>
  <c r="AA79" i="2"/>
  <c r="AB79" i="2"/>
  <c r="AC79" i="2"/>
  <c r="F80" i="2"/>
  <c r="H80" i="2"/>
  <c r="K80" i="2"/>
  <c r="M80" i="2"/>
  <c r="O80" i="2"/>
  <c r="Q80" i="2"/>
  <c r="S80" i="2"/>
  <c r="Y80" i="2"/>
  <c r="AA80" i="2"/>
  <c r="AB80" i="2"/>
  <c r="AC80" i="2"/>
  <c r="F81" i="2"/>
  <c r="H81" i="2"/>
  <c r="K81" i="2"/>
  <c r="M81" i="2"/>
  <c r="O81" i="2"/>
  <c r="Q81" i="2"/>
  <c r="S81" i="2"/>
  <c r="Y81" i="2"/>
  <c r="AA81" i="2"/>
  <c r="AB81" i="2"/>
  <c r="AC81" i="2"/>
  <c r="F82" i="2"/>
  <c r="H82" i="2"/>
  <c r="K82" i="2"/>
  <c r="M82" i="2"/>
  <c r="O82" i="2"/>
  <c r="Q82" i="2"/>
  <c r="S82" i="2"/>
  <c r="Y82" i="2"/>
  <c r="AA82" i="2"/>
  <c r="AB82" i="2"/>
  <c r="AC82" i="2"/>
  <c r="F83" i="2"/>
  <c r="H83" i="2"/>
  <c r="K83" i="2"/>
  <c r="M83" i="2"/>
  <c r="O83" i="2"/>
  <c r="Q83" i="2"/>
  <c r="S83" i="2"/>
  <c r="Y83" i="2"/>
  <c r="AA83" i="2"/>
  <c r="AB83" i="2"/>
  <c r="AC83" i="2"/>
  <c r="F84" i="2"/>
  <c r="H84" i="2"/>
  <c r="K84" i="2"/>
  <c r="M84" i="2"/>
  <c r="O84" i="2"/>
  <c r="Q84" i="2"/>
  <c r="S84" i="2"/>
  <c r="Y84" i="2"/>
  <c r="AA84" i="2"/>
  <c r="AB84" i="2"/>
  <c r="AC84" i="2"/>
  <c r="F85" i="2"/>
  <c r="H85" i="2"/>
  <c r="K85" i="2"/>
  <c r="M85" i="2"/>
  <c r="O85" i="2"/>
  <c r="Q85" i="2"/>
  <c r="S85" i="2"/>
  <c r="Y85" i="2"/>
  <c r="AA85" i="2"/>
  <c r="AB85" i="2"/>
  <c r="AC85" i="2"/>
  <c r="F86" i="2"/>
  <c r="H86" i="2"/>
  <c r="K86" i="2"/>
  <c r="M86" i="2"/>
  <c r="O86" i="2"/>
  <c r="Q86" i="2"/>
  <c r="S86" i="2"/>
  <c r="Y86" i="2"/>
  <c r="AA86" i="2"/>
  <c r="AB86" i="2"/>
  <c r="AC86" i="2"/>
  <c r="F87" i="2"/>
  <c r="H87" i="2"/>
  <c r="K87" i="2"/>
  <c r="M87" i="2"/>
  <c r="O87" i="2"/>
  <c r="Q87" i="2"/>
  <c r="S87" i="2"/>
  <c r="Y87" i="2"/>
  <c r="AA87" i="2"/>
  <c r="AB87" i="2"/>
  <c r="AC87" i="2"/>
  <c r="F88" i="2"/>
  <c r="H88" i="2"/>
  <c r="K88" i="2"/>
  <c r="M88" i="2"/>
  <c r="O88" i="2"/>
  <c r="Q88" i="2"/>
  <c r="S88" i="2"/>
  <c r="Y88" i="2"/>
  <c r="AA88" i="2"/>
  <c r="AB88" i="2"/>
  <c r="AC88" i="2"/>
  <c r="F89" i="2"/>
  <c r="H89" i="2"/>
  <c r="K89" i="2"/>
  <c r="M89" i="2"/>
  <c r="O89" i="2"/>
  <c r="Q89" i="2"/>
  <c r="S89" i="2"/>
  <c r="Y89" i="2"/>
  <c r="AA89" i="2"/>
  <c r="AB89" i="2"/>
  <c r="AC89" i="2"/>
  <c r="F90" i="2"/>
  <c r="H90" i="2"/>
  <c r="K90" i="2"/>
  <c r="M90" i="2"/>
  <c r="O90" i="2"/>
  <c r="Q90" i="2"/>
  <c r="S90" i="2"/>
  <c r="Y90" i="2"/>
  <c r="AA90" i="2"/>
  <c r="AB90" i="2"/>
  <c r="AC90" i="2"/>
  <c r="F91" i="2"/>
  <c r="H91" i="2"/>
  <c r="K91" i="2"/>
  <c r="M91" i="2"/>
  <c r="O91" i="2"/>
  <c r="Q91" i="2"/>
  <c r="S91" i="2"/>
  <c r="Y91" i="2"/>
  <c r="AA91" i="2"/>
  <c r="AB91" i="2"/>
  <c r="AC91" i="2"/>
  <c r="F92" i="2"/>
  <c r="H92" i="2"/>
  <c r="K92" i="2"/>
  <c r="M92" i="2"/>
  <c r="O92" i="2"/>
  <c r="Q92" i="2"/>
  <c r="S92" i="2"/>
  <c r="Y92" i="2"/>
  <c r="AA92" i="2"/>
  <c r="AB92" i="2"/>
  <c r="AC92" i="2"/>
  <c r="F93" i="2"/>
  <c r="H93" i="2"/>
  <c r="K93" i="2"/>
  <c r="M93" i="2"/>
  <c r="O93" i="2"/>
  <c r="Q93" i="2"/>
  <c r="S93" i="2"/>
  <c r="Y93" i="2"/>
  <c r="AA93" i="2"/>
  <c r="AB93" i="2"/>
  <c r="AC93" i="2"/>
  <c r="F94" i="2"/>
  <c r="H94" i="2"/>
  <c r="K94" i="2"/>
  <c r="M94" i="2"/>
  <c r="O94" i="2"/>
  <c r="Q94" i="2"/>
  <c r="S94" i="2"/>
  <c r="Y94" i="2"/>
  <c r="AA94" i="2"/>
  <c r="AB94" i="2"/>
  <c r="AC94" i="2"/>
  <c r="F95" i="2"/>
  <c r="H95" i="2"/>
  <c r="K95" i="2"/>
  <c r="M95" i="2"/>
  <c r="O95" i="2"/>
  <c r="Q95" i="2"/>
  <c r="S95" i="2"/>
  <c r="Y95" i="2"/>
  <c r="AA95" i="2"/>
  <c r="AB95" i="2"/>
  <c r="AC95" i="2"/>
  <c r="F96" i="2"/>
  <c r="H96" i="2"/>
  <c r="K96" i="2"/>
  <c r="M96" i="2"/>
  <c r="O96" i="2"/>
  <c r="Q96" i="2"/>
  <c r="S96" i="2"/>
  <c r="Y96" i="2"/>
  <c r="AA96" i="2"/>
  <c r="AB96" i="2"/>
  <c r="AC96" i="2"/>
  <c r="F97" i="2"/>
  <c r="H97" i="2"/>
  <c r="K97" i="2"/>
  <c r="M97" i="2"/>
  <c r="O97" i="2"/>
  <c r="Q97" i="2"/>
  <c r="S97" i="2"/>
  <c r="Y97" i="2"/>
  <c r="AA97" i="2"/>
  <c r="AB97" i="2"/>
  <c r="AC97" i="2"/>
  <c r="F98" i="2"/>
  <c r="H98" i="2"/>
  <c r="K98" i="2"/>
  <c r="M98" i="2"/>
  <c r="O98" i="2"/>
  <c r="Q98" i="2"/>
  <c r="S98" i="2"/>
  <c r="Y98" i="2"/>
  <c r="AA98" i="2"/>
  <c r="AB98" i="2"/>
  <c r="AC98" i="2"/>
  <c r="F99" i="2"/>
  <c r="H99" i="2"/>
  <c r="K99" i="2"/>
  <c r="M99" i="2"/>
  <c r="O99" i="2"/>
  <c r="Q99" i="2"/>
  <c r="S99" i="2"/>
  <c r="Y99" i="2"/>
  <c r="AA99" i="2"/>
  <c r="AB99" i="2"/>
  <c r="AC99" i="2"/>
  <c r="F100" i="2"/>
  <c r="H100" i="2"/>
  <c r="K100" i="2"/>
  <c r="M100" i="2"/>
  <c r="O100" i="2"/>
  <c r="Q100" i="2"/>
  <c r="S100" i="2"/>
  <c r="Y100" i="2"/>
  <c r="AA100" i="2"/>
  <c r="AB100" i="2"/>
  <c r="AC100" i="2"/>
  <c r="F101" i="2"/>
  <c r="H101" i="2"/>
  <c r="K101" i="2"/>
  <c r="M101" i="2"/>
  <c r="O101" i="2"/>
  <c r="Q101" i="2"/>
  <c r="S101" i="2"/>
  <c r="Y101" i="2"/>
  <c r="AA101" i="2"/>
  <c r="AB101" i="2"/>
  <c r="AC101" i="2"/>
  <c r="F102" i="2"/>
  <c r="H102" i="2"/>
  <c r="K102" i="2"/>
  <c r="M102" i="2"/>
  <c r="O102" i="2"/>
  <c r="Q102" i="2"/>
  <c r="S102" i="2"/>
  <c r="Y102" i="2"/>
  <c r="AA102" i="2"/>
  <c r="AB102" i="2"/>
  <c r="AC102" i="2"/>
  <c r="F103" i="2"/>
  <c r="H103" i="2"/>
  <c r="K103" i="2"/>
  <c r="M103" i="2"/>
  <c r="O103" i="2"/>
  <c r="Q103" i="2"/>
  <c r="S103" i="2"/>
  <c r="Y103" i="2"/>
  <c r="AA103" i="2"/>
  <c r="AB103" i="2"/>
  <c r="AC103" i="2"/>
  <c r="F104" i="2"/>
  <c r="H104" i="2"/>
  <c r="K104" i="2"/>
  <c r="M104" i="2"/>
  <c r="O104" i="2"/>
  <c r="Q104" i="2"/>
  <c r="S104" i="2"/>
  <c r="Y104" i="2"/>
  <c r="AA104" i="2"/>
  <c r="AB104" i="2"/>
  <c r="AC104" i="2"/>
  <c r="F105" i="2"/>
  <c r="H105" i="2"/>
  <c r="K105" i="2"/>
  <c r="M105" i="2"/>
  <c r="O105" i="2"/>
  <c r="Q105" i="2"/>
  <c r="S105" i="2"/>
  <c r="Y105" i="2"/>
  <c r="AA105" i="2"/>
  <c r="AB105" i="2"/>
  <c r="AC105" i="2"/>
  <c r="F106" i="2"/>
  <c r="H106" i="2"/>
  <c r="K106" i="2"/>
  <c r="M106" i="2"/>
  <c r="O106" i="2"/>
  <c r="Q106" i="2"/>
  <c r="S106" i="2"/>
  <c r="Y106" i="2"/>
  <c r="AA106" i="2"/>
  <c r="AB106" i="2"/>
  <c r="AC106" i="2"/>
  <c r="F107" i="2"/>
  <c r="H107" i="2"/>
  <c r="K107" i="2"/>
  <c r="M107" i="2"/>
  <c r="O107" i="2"/>
  <c r="Q107" i="2"/>
  <c r="S107" i="2"/>
  <c r="Y107" i="2"/>
  <c r="AA107" i="2"/>
  <c r="AB107" i="2"/>
  <c r="AC107" i="2"/>
  <c r="F108" i="2"/>
  <c r="H108" i="2"/>
  <c r="K108" i="2"/>
  <c r="M108" i="2"/>
  <c r="O108" i="2"/>
  <c r="Q108" i="2"/>
  <c r="S108" i="2"/>
  <c r="Y108" i="2"/>
  <c r="AA108" i="2"/>
  <c r="AB108" i="2"/>
  <c r="AC108" i="2"/>
  <c r="F109" i="2"/>
  <c r="H109" i="2"/>
  <c r="K109" i="2"/>
  <c r="M109" i="2"/>
  <c r="O109" i="2"/>
  <c r="Q109" i="2"/>
  <c r="S109" i="2"/>
  <c r="Y109" i="2"/>
  <c r="AA109" i="2"/>
  <c r="AB109" i="2"/>
  <c r="AC109" i="2"/>
  <c r="F110" i="2"/>
  <c r="H110" i="2"/>
  <c r="K110" i="2"/>
  <c r="M110" i="2"/>
  <c r="O110" i="2"/>
  <c r="Q110" i="2"/>
  <c r="S110" i="2"/>
  <c r="Y110" i="2"/>
  <c r="AA110" i="2"/>
  <c r="AB110" i="2"/>
  <c r="AC110" i="2"/>
  <c r="F111" i="2"/>
  <c r="H111" i="2"/>
  <c r="K111" i="2"/>
  <c r="M111" i="2"/>
  <c r="O111" i="2"/>
  <c r="Q111" i="2"/>
  <c r="S111" i="2"/>
  <c r="Y111" i="2"/>
  <c r="AA111" i="2"/>
  <c r="AB111" i="2"/>
  <c r="AC111" i="2"/>
  <c r="F112" i="2"/>
  <c r="H112" i="2"/>
  <c r="K112" i="2"/>
  <c r="M112" i="2"/>
  <c r="O112" i="2"/>
  <c r="Q112" i="2"/>
  <c r="S112" i="2"/>
  <c r="Y112" i="2"/>
  <c r="AA112" i="2"/>
  <c r="AB112" i="2"/>
  <c r="AC112" i="2"/>
  <c r="F113" i="2"/>
  <c r="H113" i="2"/>
  <c r="K113" i="2"/>
  <c r="M113" i="2"/>
  <c r="O113" i="2"/>
  <c r="Q113" i="2"/>
  <c r="S113" i="2"/>
  <c r="Y113" i="2"/>
  <c r="AA113" i="2"/>
  <c r="AB113" i="2"/>
  <c r="AC113" i="2"/>
  <c r="F114" i="2"/>
  <c r="H114" i="2"/>
  <c r="K114" i="2"/>
  <c r="M114" i="2"/>
  <c r="O114" i="2"/>
  <c r="Q114" i="2"/>
  <c r="S114" i="2"/>
  <c r="Y114" i="2"/>
  <c r="AA114" i="2"/>
  <c r="AB114" i="2"/>
  <c r="AC114" i="2"/>
  <c r="F115" i="2"/>
  <c r="H115" i="2"/>
  <c r="K115" i="2"/>
  <c r="M115" i="2"/>
  <c r="O115" i="2"/>
  <c r="Q115" i="2"/>
  <c r="S115" i="2"/>
  <c r="Y115" i="2"/>
  <c r="AA115" i="2"/>
  <c r="AB115" i="2"/>
  <c r="AC115" i="2"/>
  <c r="F116" i="2"/>
  <c r="H116" i="2"/>
  <c r="K116" i="2"/>
  <c r="M116" i="2"/>
  <c r="O116" i="2"/>
  <c r="Q116" i="2"/>
  <c r="S116" i="2"/>
  <c r="Y116" i="2"/>
  <c r="AA116" i="2"/>
  <c r="AB116" i="2"/>
  <c r="AC116" i="2"/>
  <c r="F117" i="2"/>
  <c r="H117" i="2"/>
  <c r="K117" i="2"/>
  <c r="M117" i="2"/>
  <c r="O117" i="2"/>
  <c r="Q117" i="2"/>
  <c r="S117" i="2"/>
  <c r="Y117" i="2"/>
  <c r="AA117" i="2"/>
  <c r="AB117" i="2"/>
  <c r="AC117" i="2"/>
  <c r="F118" i="2"/>
  <c r="H118" i="2"/>
  <c r="K118" i="2"/>
  <c r="M118" i="2"/>
  <c r="O118" i="2"/>
  <c r="Q118" i="2"/>
  <c r="S118" i="2"/>
  <c r="Y118" i="2"/>
  <c r="AA118" i="2"/>
  <c r="AB118" i="2"/>
  <c r="AC118" i="2"/>
  <c r="F119" i="2"/>
  <c r="H119" i="2"/>
  <c r="K119" i="2"/>
  <c r="M119" i="2"/>
  <c r="O119" i="2"/>
  <c r="Q119" i="2"/>
  <c r="S119" i="2"/>
  <c r="Y119" i="2"/>
  <c r="AA119" i="2"/>
  <c r="AB119" i="2"/>
  <c r="AC119" i="2"/>
  <c r="F120" i="2"/>
  <c r="H120" i="2"/>
  <c r="K120" i="2"/>
  <c r="M120" i="2"/>
  <c r="O120" i="2"/>
  <c r="Q120" i="2"/>
  <c r="S120" i="2"/>
  <c r="Y120" i="2"/>
  <c r="AA120" i="2"/>
  <c r="AB120" i="2"/>
  <c r="AC120" i="2"/>
  <c r="F121" i="2"/>
  <c r="H121" i="2"/>
  <c r="K121" i="2"/>
  <c r="M121" i="2"/>
  <c r="O121" i="2"/>
  <c r="Q121" i="2"/>
  <c r="S121" i="2"/>
  <c r="Y121" i="2"/>
  <c r="AA121" i="2"/>
  <c r="AB121" i="2"/>
  <c r="AC121" i="2"/>
  <c r="F122" i="2"/>
  <c r="H122" i="2"/>
  <c r="K122" i="2"/>
  <c r="M122" i="2"/>
  <c r="O122" i="2"/>
  <c r="Q122" i="2"/>
  <c r="S122" i="2"/>
  <c r="Y122" i="2"/>
  <c r="AA122" i="2"/>
  <c r="AB122" i="2"/>
  <c r="AC122" i="2"/>
  <c r="F123" i="2"/>
  <c r="H123" i="2"/>
  <c r="K123" i="2"/>
  <c r="M123" i="2"/>
  <c r="O123" i="2"/>
  <c r="Q123" i="2"/>
  <c r="S123" i="2"/>
  <c r="Y123" i="2"/>
  <c r="AA123" i="2"/>
  <c r="AB123" i="2"/>
  <c r="AC123" i="2"/>
  <c r="F124" i="2"/>
  <c r="H124" i="2"/>
  <c r="K124" i="2"/>
  <c r="M124" i="2"/>
  <c r="O124" i="2"/>
  <c r="Q124" i="2"/>
  <c r="S124" i="2"/>
  <c r="Y124" i="2"/>
  <c r="AA124" i="2"/>
  <c r="AB124" i="2"/>
  <c r="AC124" i="2"/>
  <c r="F125" i="2"/>
  <c r="H125" i="2"/>
  <c r="K125" i="2"/>
  <c r="M125" i="2"/>
  <c r="O125" i="2"/>
  <c r="Q125" i="2"/>
  <c r="S125" i="2"/>
  <c r="Y125" i="2"/>
  <c r="AA125" i="2"/>
  <c r="AB125" i="2"/>
  <c r="AC125" i="2"/>
  <c r="F126" i="2"/>
  <c r="H126" i="2"/>
  <c r="K126" i="2"/>
  <c r="M126" i="2"/>
  <c r="O126" i="2"/>
  <c r="Q126" i="2"/>
  <c r="S126" i="2"/>
  <c r="Y126" i="2"/>
  <c r="AA126" i="2"/>
  <c r="AB126" i="2"/>
  <c r="AC126" i="2"/>
  <c r="F127" i="2"/>
  <c r="H127" i="2"/>
  <c r="K127" i="2"/>
  <c r="M127" i="2"/>
  <c r="O127" i="2"/>
  <c r="Q127" i="2"/>
  <c r="S127" i="2"/>
  <c r="Y127" i="2"/>
  <c r="AA127" i="2"/>
  <c r="AB127" i="2"/>
  <c r="AC127" i="2"/>
  <c r="F128" i="2"/>
  <c r="H128" i="2"/>
  <c r="K128" i="2"/>
  <c r="M128" i="2"/>
  <c r="O128" i="2"/>
  <c r="Q128" i="2"/>
  <c r="S128" i="2"/>
  <c r="Y128" i="2"/>
  <c r="AA128" i="2"/>
  <c r="AB128" i="2"/>
  <c r="AC128" i="2"/>
  <c r="F129" i="2"/>
  <c r="H129" i="2"/>
  <c r="K129" i="2"/>
  <c r="M129" i="2"/>
  <c r="O129" i="2"/>
  <c r="Q129" i="2"/>
  <c r="S129" i="2"/>
  <c r="Y129" i="2"/>
  <c r="AA129" i="2"/>
  <c r="AB129" i="2"/>
  <c r="AC129" i="2"/>
  <c r="F130" i="2"/>
  <c r="H130" i="2"/>
  <c r="K130" i="2"/>
  <c r="M130" i="2"/>
  <c r="O130" i="2"/>
  <c r="Q130" i="2"/>
  <c r="S130" i="2"/>
  <c r="F131" i="2"/>
  <c r="H131" i="2"/>
  <c r="K131" i="2"/>
  <c r="M131" i="2"/>
  <c r="O131" i="2"/>
  <c r="Q131" i="2"/>
  <c r="S131" i="2"/>
  <c r="F132" i="2"/>
  <c r="H132" i="2"/>
  <c r="K132" i="2"/>
  <c r="M132" i="2"/>
  <c r="O132" i="2"/>
  <c r="Q132" i="2"/>
  <c r="S132" i="2"/>
  <c r="F133" i="2"/>
  <c r="H133" i="2"/>
  <c r="K133" i="2"/>
  <c r="M133" i="2"/>
  <c r="O133" i="2"/>
  <c r="Q133" i="2"/>
  <c r="S133" i="2"/>
  <c r="F134" i="2"/>
  <c r="H134" i="2"/>
  <c r="K134" i="2"/>
  <c r="M134" i="2"/>
  <c r="O134" i="2"/>
  <c r="Q134" i="2"/>
  <c r="S134" i="2"/>
  <c r="F135" i="2"/>
  <c r="H135" i="2"/>
  <c r="K135" i="2"/>
  <c r="M135" i="2"/>
  <c r="O135" i="2"/>
  <c r="Q135" i="2"/>
  <c r="S135" i="2"/>
  <c r="F136" i="2"/>
  <c r="H136" i="2"/>
  <c r="K136" i="2"/>
  <c r="M136" i="2"/>
  <c r="O136" i="2"/>
  <c r="Q136" i="2"/>
  <c r="S136" i="2"/>
  <c r="F137" i="2"/>
  <c r="H137" i="2"/>
  <c r="K137" i="2"/>
  <c r="M137" i="2"/>
  <c r="O137" i="2"/>
  <c r="Q137" i="2"/>
  <c r="S137" i="2"/>
  <c r="F138" i="2"/>
  <c r="H138" i="2"/>
  <c r="K138" i="2"/>
  <c r="M138" i="2"/>
  <c r="O138" i="2"/>
  <c r="Q138" i="2"/>
  <c r="S138" i="2"/>
  <c r="F139" i="2"/>
  <c r="H139" i="2"/>
  <c r="K139" i="2"/>
  <c r="M139" i="2"/>
  <c r="O139" i="2"/>
  <c r="Q139" i="2"/>
  <c r="S139" i="2"/>
  <c r="F140" i="2"/>
  <c r="H140" i="2"/>
  <c r="K140" i="2"/>
  <c r="M140" i="2"/>
  <c r="O140" i="2"/>
  <c r="Q140" i="2"/>
  <c r="S140" i="2"/>
  <c r="F141" i="2"/>
  <c r="H141" i="2"/>
  <c r="K141" i="2"/>
  <c r="M141" i="2"/>
  <c r="O141" i="2"/>
  <c r="Q141" i="2"/>
  <c r="S141" i="2"/>
  <c r="F142" i="2"/>
  <c r="H142" i="2"/>
  <c r="K142" i="2"/>
  <c r="M142" i="2"/>
  <c r="O142" i="2"/>
  <c r="Q142" i="2"/>
  <c r="S142" i="2"/>
  <c r="F143" i="2"/>
  <c r="H143" i="2"/>
  <c r="K143" i="2"/>
  <c r="M143" i="2"/>
  <c r="O143" i="2"/>
  <c r="Q143" i="2"/>
  <c r="S143" i="2"/>
  <c r="F144" i="2"/>
  <c r="H144" i="2"/>
  <c r="K144" i="2"/>
  <c r="M144" i="2"/>
  <c r="O144" i="2"/>
  <c r="Q144" i="2"/>
  <c r="S144" i="2"/>
  <c r="F145" i="2"/>
  <c r="H145" i="2"/>
  <c r="K145" i="2"/>
  <c r="M145" i="2"/>
  <c r="O145" i="2"/>
  <c r="Q145" i="2"/>
  <c r="S145" i="2"/>
  <c r="F146" i="2"/>
  <c r="H146" i="2"/>
  <c r="K146" i="2"/>
  <c r="M146" i="2"/>
  <c r="O146" i="2"/>
  <c r="Q146" i="2"/>
  <c r="S146" i="2"/>
  <c r="F147" i="2"/>
  <c r="H147" i="2"/>
  <c r="K147" i="2"/>
  <c r="M147" i="2"/>
  <c r="O147" i="2"/>
  <c r="Q147" i="2"/>
  <c r="S147" i="2"/>
  <c r="F148" i="2"/>
  <c r="H148" i="2"/>
  <c r="K148" i="2"/>
  <c r="M148" i="2"/>
  <c r="O148" i="2"/>
  <c r="Q148" i="2"/>
  <c r="S148" i="2"/>
  <c r="F149" i="2"/>
  <c r="H149" i="2"/>
  <c r="K149" i="2"/>
  <c r="M149" i="2"/>
  <c r="O149" i="2"/>
  <c r="Q149" i="2"/>
  <c r="S149" i="2"/>
  <c r="F150" i="2"/>
  <c r="H150" i="2"/>
  <c r="K150" i="2"/>
  <c r="M150" i="2"/>
  <c r="O150" i="2"/>
  <c r="Q150" i="2"/>
  <c r="S150" i="2"/>
  <c r="F151" i="2"/>
  <c r="H151" i="2"/>
  <c r="K151" i="2"/>
  <c r="M151" i="2"/>
  <c r="O151" i="2"/>
  <c r="Q151" i="2"/>
  <c r="S151" i="2"/>
  <c r="F152" i="2"/>
  <c r="H152" i="2"/>
  <c r="K152" i="2"/>
  <c r="M152" i="2"/>
  <c r="O152" i="2"/>
  <c r="Q152" i="2"/>
  <c r="S152" i="2"/>
  <c r="F153" i="2"/>
  <c r="H153" i="2"/>
  <c r="K153" i="2"/>
  <c r="M153" i="2"/>
  <c r="O153" i="2"/>
  <c r="Q153" i="2"/>
  <c r="S153" i="2"/>
  <c r="F154" i="2"/>
  <c r="H154" i="2"/>
  <c r="K154" i="2"/>
  <c r="M154" i="2"/>
  <c r="O154" i="2"/>
  <c r="Q154" i="2"/>
  <c r="S154" i="2"/>
  <c r="F155" i="2"/>
  <c r="H155" i="2"/>
  <c r="K155" i="2"/>
  <c r="M155" i="2"/>
  <c r="O155" i="2"/>
  <c r="Q155" i="2"/>
  <c r="S155" i="2"/>
  <c r="F156" i="2"/>
  <c r="H156" i="2"/>
  <c r="K156" i="2"/>
  <c r="M156" i="2"/>
  <c r="O156" i="2"/>
  <c r="Q156" i="2"/>
  <c r="S156" i="2"/>
  <c r="F157" i="2"/>
  <c r="H157" i="2"/>
  <c r="K157" i="2"/>
  <c r="M157" i="2"/>
  <c r="O157" i="2"/>
  <c r="Q157" i="2"/>
  <c r="S157" i="2"/>
  <c r="F158" i="2"/>
  <c r="H158" i="2"/>
  <c r="K158" i="2"/>
  <c r="M158" i="2"/>
  <c r="O158" i="2"/>
  <c r="Q158" i="2"/>
  <c r="S158" i="2"/>
  <c r="F159" i="2"/>
  <c r="H159" i="2"/>
  <c r="K159" i="2"/>
  <c r="M159" i="2"/>
  <c r="O159" i="2"/>
  <c r="Q159" i="2"/>
  <c r="S159" i="2"/>
  <c r="F160" i="2"/>
  <c r="H160" i="2"/>
  <c r="K160" i="2"/>
  <c r="M160" i="2"/>
  <c r="O160" i="2"/>
  <c r="Q160" i="2"/>
  <c r="S160" i="2"/>
  <c r="F161" i="2"/>
  <c r="H161" i="2"/>
  <c r="K161" i="2"/>
  <c r="M161" i="2"/>
  <c r="O161" i="2"/>
  <c r="Q161" i="2"/>
  <c r="S161" i="2"/>
  <c r="F162" i="2"/>
  <c r="H162" i="2"/>
  <c r="K162" i="2"/>
  <c r="M162" i="2"/>
  <c r="O162" i="2"/>
  <c r="Q162" i="2"/>
  <c r="S162" i="2"/>
  <c r="F163" i="2"/>
  <c r="H163" i="2"/>
  <c r="K163" i="2"/>
  <c r="M163" i="2"/>
  <c r="O163" i="2"/>
  <c r="Q163" i="2"/>
  <c r="S163" i="2"/>
  <c r="F164" i="2"/>
  <c r="H164" i="2"/>
  <c r="K164" i="2"/>
  <c r="M164" i="2"/>
  <c r="O164" i="2"/>
  <c r="Q164" i="2"/>
  <c r="S164" i="2"/>
  <c r="F165" i="2"/>
  <c r="H165" i="2"/>
  <c r="K165" i="2"/>
  <c r="M165" i="2"/>
  <c r="O165" i="2"/>
  <c r="Q165" i="2"/>
  <c r="S165" i="2"/>
  <c r="F166" i="2"/>
  <c r="H166" i="2"/>
  <c r="K166" i="2"/>
  <c r="M166" i="2"/>
  <c r="O166" i="2"/>
  <c r="Q166" i="2"/>
  <c r="S166" i="2"/>
  <c r="F167" i="2"/>
  <c r="H167" i="2"/>
  <c r="K167" i="2"/>
  <c r="M167" i="2"/>
  <c r="O167" i="2"/>
  <c r="Q167" i="2"/>
  <c r="S167" i="2"/>
  <c r="F168" i="2"/>
  <c r="H168" i="2"/>
  <c r="K168" i="2"/>
  <c r="M168" i="2"/>
  <c r="O168" i="2"/>
  <c r="Q168" i="2"/>
  <c r="S168" i="2"/>
  <c r="F169" i="2"/>
  <c r="H169" i="2"/>
  <c r="K169" i="2"/>
  <c r="M169" i="2"/>
  <c r="O169" i="2"/>
  <c r="Q169" i="2"/>
  <c r="S169" i="2"/>
  <c r="N2" i="2" l="1"/>
  <c r="I2" i="2"/>
  <c r="Z2" i="2"/>
  <c r="X2" i="2"/>
  <c r="V2" i="2"/>
  <c r="P2" i="2"/>
  <c r="G2" i="2"/>
  <c r="E2" i="2"/>
  <c r="L2" i="2"/>
  <c r="C2" i="2"/>
  <c r="U2" i="2"/>
  <c r="T2" i="2"/>
  <c r="W2" i="2"/>
  <c r="J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Zecchin - MI</author>
    <author>Michele Zecchin - MIC</author>
    <author>Salvador Andrea</author>
  </authors>
  <commentList>
    <comment ref="O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Michele Zecchin - MI:</t>
        </r>
        <r>
          <rPr>
            <sz val="9"/>
            <color indexed="81"/>
            <rFont val="Tahoma"/>
            <family val="2"/>
          </rPr>
          <t xml:space="preserve">
REGISTRARE CON TRAVERSINA +27CM00011</t>
        </r>
      </text>
    </comment>
    <comment ref="O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Michele Zecchin - MI:</t>
        </r>
        <r>
          <rPr>
            <sz val="9"/>
            <color indexed="81"/>
            <rFont val="Tahoma"/>
            <family val="2"/>
          </rPr>
          <t xml:space="preserve">
REGISTRARE CON TRAVERSINA +27CM00011</t>
        </r>
      </text>
    </comment>
    <comment ref="L6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P6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Q6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L7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P70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Q7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Crew (Captain) in finitura PAX</t>
        </r>
      </text>
    </comment>
    <comment ref="N12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verificare altezza pannello</t>
        </r>
      </text>
    </comment>
    <comment ref="K140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Salvador Andrea:</t>
        </r>
        <r>
          <rPr>
            <sz val="9"/>
            <color indexed="81"/>
            <rFont val="Tahoma"/>
            <family val="2"/>
          </rPr>
          <t xml:space="preserve">
Non Paretato
</t>
        </r>
      </text>
    </comment>
    <comment ref="K20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da registrare con traversina </t>
        </r>
        <r>
          <rPr>
            <b/>
            <sz val="9"/>
            <color indexed="81"/>
            <rFont val="Tahoma"/>
            <family val="2"/>
          </rPr>
          <t xml:space="preserve">+27CM00011
</t>
        </r>
      </text>
    </comment>
    <comment ref="K206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Michele Zecchin - MIC:
da registrare con traversina </t>
        </r>
        <r>
          <rPr>
            <b/>
            <sz val="9"/>
            <color indexed="81"/>
            <rFont val="Tahoma"/>
            <family val="2"/>
          </rPr>
          <t>+27CM00011</t>
        </r>
      </text>
    </comment>
    <comment ref="K207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Michele Zecchin - MIC:</t>
        </r>
        <r>
          <rPr>
            <sz val="9"/>
            <color indexed="81"/>
            <rFont val="Tahoma"/>
            <family val="2"/>
          </rPr>
          <t xml:space="preserve">
da registrare con traversina </t>
        </r>
        <r>
          <rPr>
            <b/>
            <sz val="9"/>
            <color indexed="81"/>
            <rFont val="Tahoma"/>
            <family val="2"/>
          </rPr>
          <t xml:space="preserve">+27CM00011
</t>
        </r>
      </text>
    </comment>
    <comment ref="K208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Michele Zecchin - MIC:
da registrare con traversina </t>
        </r>
        <r>
          <rPr>
            <b/>
            <sz val="9"/>
            <color indexed="81"/>
            <rFont val="Tahoma"/>
            <family val="2"/>
          </rPr>
          <t>+27CM00011</t>
        </r>
      </text>
    </comment>
  </commentList>
</comments>
</file>

<file path=xl/sharedStrings.xml><?xml version="1.0" encoding="utf-8"?>
<sst xmlns="http://schemas.openxmlformats.org/spreadsheetml/2006/main" count="2899" uniqueCount="921">
  <si>
    <t>Deck</t>
  </si>
  <si>
    <t>Fire Zone</t>
  </si>
  <si>
    <t>Ordinate</t>
  </si>
  <si>
    <t>Verso nave</t>
  </si>
  <si>
    <t>Pax/Crew</t>
  </si>
  <si>
    <t>H. Cabina</t>
  </si>
  <si>
    <t>Floating Floor</t>
  </si>
  <si>
    <t>H Pannello</t>
  </si>
  <si>
    <t>Corridoio sviluppato</t>
  </si>
  <si>
    <t>Nr. Lotto di Prod.</t>
  </si>
  <si>
    <t>Data inser. in Produzione</t>
  </si>
  <si>
    <t>Nr.Pannelli</t>
  </si>
  <si>
    <t>Mq.Parete</t>
  </si>
  <si>
    <t>Contatore</t>
  </si>
  <si>
    <t>Data Imbarco</t>
  </si>
  <si>
    <t>Settimana arrivo carrelli
 in cantiere</t>
  </si>
  <si>
    <t>Lotto Produzione Soffitti</t>
  </si>
  <si>
    <t>Data Inserimento Produzione soffitti</t>
  </si>
  <si>
    <t>Soffitti sviluppati</t>
  </si>
  <si>
    <t>MQ DA TABELLE SPARETI</t>
  </si>
  <si>
    <t>INSERIMENTO BLOCCHI CARRELLI</t>
  </si>
  <si>
    <t>MACROTIPO</t>
  </si>
  <si>
    <t>Nr. Pannelli</t>
  </si>
  <si>
    <t>Sigla Costruzione</t>
  </si>
  <si>
    <t>Priorità</t>
  </si>
  <si>
    <t>FZ</t>
  </si>
  <si>
    <t>Pax/Eqp</t>
  </si>
  <si>
    <t>COD CORRIDOIO</t>
  </si>
  <si>
    <t>Finitura</t>
  </si>
  <si>
    <t>H Cabina</t>
  </si>
  <si>
    <t>Nr Pannelli</t>
  </si>
  <si>
    <t>Nr Lotto di Prod</t>
  </si>
  <si>
    <t>Macrotipo</t>
  </si>
  <si>
    <t>a</t>
  </si>
  <si>
    <t>Codicesoffittocorridoio</t>
  </si>
  <si>
    <t>Codice soffitto</t>
  </si>
  <si>
    <t>Piano di montaggio</t>
  </si>
  <si>
    <t>Lotto soffitto</t>
  </si>
  <si>
    <t>Pref</t>
  </si>
  <si>
    <t>Cod. Lay-out Corridoio</t>
  </si>
  <si>
    <t>COD ARREDO</t>
  </si>
  <si>
    <t>COD BOX</t>
  </si>
  <si>
    <t>PRIORITA' SOFFITTI</t>
  </si>
  <si>
    <t>PRIORITA' ARREDO</t>
  </si>
  <si>
    <t>PRIORITA' BOX</t>
  </si>
  <si>
    <t>ML PARETE</t>
  </si>
  <si>
    <t>PROD PARETI</t>
  </si>
  <si>
    <t>PROD SOFFITTI</t>
  </si>
  <si>
    <t>PROD ARREDO</t>
  </si>
  <si>
    <t>PROD BOX</t>
  </si>
  <si>
    <t>Finitura pareti B</t>
  </si>
  <si>
    <t>Finitura pareti C</t>
  </si>
  <si>
    <t>Finitura pareti D</t>
  </si>
  <si>
    <t>Finitura pareti E</t>
  </si>
  <si>
    <t>Finitura pareti A</t>
  </si>
  <si>
    <t>Finitura Soffitti A</t>
  </si>
  <si>
    <t>Finitura Soffitti B</t>
  </si>
  <si>
    <t>Finitura Soffitti C</t>
  </si>
  <si>
    <t>Finitura Soffitti D</t>
  </si>
  <si>
    <t>Codice Riferimento SRS per GEA</t>
  </si>
  <si>
    <t>CREW</t>
  </si>
  <si>
    <t>+23KT51594</t>
  </si>
  <si>
    <t>+23KT51593</t>
  </si>
  <si>
    <t>690 PAX</t>
  </si>
  <si>
    <t>504 PAX</t>
  </si>
  <si>
    <t>690(FF) PAX</t>
  </si>
  <si>
    <t>504(FF) PAX</t>
  </si>
  <si>
    <t>+23KT55404 (690-SOF) CREW</t>
  </si>
  <si>
    <t>+23KT55405 (500-SOF) CREW</t>
  </si>
  <si>
    <t xml:space="preserve">Cod. Corridoio </t>
  </si>
  <si>
    <t>TRAVERSINA INF.</t>
  </si>
  <si>
    <t>Settimana Arrivo soffitti in cantiere</t>
  </si>
  <si>
    <t>Codice Corridoio Ponte Zona</t>
  </si>
  <si>
    <t xml:space="preserve">mq soffitto </t>
  </si>
  <si>
    <t>DN</t>
  </si>
  <si>
    <t>STD</t>
  </si>
  <si>
    <t>NCS S0502-Y 30 GLOSS</t>
  </si>
  <si>
    <t>+32CO01500</t>
  </si>
  <si>
    <t>+K2CR00163</t>
  </si>
  <si>
    <t>s</t>
  </si>
  <si>
    <t>6298-03</t>
  </si>
  <si>
    <t>+K2CR00164</t>
  </si>
  <si>
    <t>PAX</t>
  </si>
  <si>
    <t>+32CO01501</t>
  </si>
  <si>
    <t>PREPAINTED NCS S 0300-N 30 GLOSS</t>
  </si>
  <si>
    <t>LAMIERA ZINCATA (perche' il pvc NABUCCO R20169 non arriva in tempo!)</t>
  </si>
  <si>
    <r>
      <t>ZEUS RZC</t>
    </r>
    <r>
      <rPr>
        <sz val="11"/>
        <color rgb="FF1F497D"/>
        <rFont val="Calibri"/>
        <family val="2"/>
      </rPr>
      <t xml:space="preserve"> CAPPUCC</t>
    </r>
  </si>
  <si>
    <t>6298N08</t>
  </si>
  <si>
    <t>SN</t>
  </si>
  <si>
    <t>+K2CR00256</t>
  </si>
  <si>
    <t>+K2CR00257</t>
  </si>
  <si>
    <t>FF</t>
  </si>
  <si>
    <t>+K2CR00258</t>
  </si>
  <si>
    <t>+K2CR00259</t>
  </si>
  <si>
    <t>+K2CR00260</t>
  </si>
  <si>
    <t>+K2CR00261</t>
  </si>
  <si>
    <t>+K3KT03892 (690) STD</t>
  </si>
  <si>
    <t>K3KT05987 (690)</t>
  </si>
  <si>
    <t>+K3KT05988 (690) FF</t>
  </si>
  <si>
    <t>K3KT03893 (380)</t>
  </si>
  <si>
    <t>K3KT06017 (380)</t>
  </si>
  <si>
    <t>+K2CR00262</t>
  </si>
  <si>
    <t>+K2CR00263</t>
  </si>
  <si>
    <t>+K2CR00264</t>
  </si>
  <si>
    <t>6298N14</t>
  </si>
  <si>
    <t>6298N15</t>
  </si>
  <si>
    <t>6298N16</t>
  </si>
  <si>
    <t>+K2CR00311</t>
  </si>
  <si>
    <t>+32CO01503</t>
  </si>
  <si>
    <t>RAL9005 30 GLOSS</t>
  </si>
  <si>
    <t>LAMIERA ZINCATA (perche' il pvc non arriva in tempo!)</t>
  </si>
  <si>
    <t>6298N17</t>
  </si>
  <si>
    <t>2</t>
  </si>
  <si>
    <t>252-268</t>
  </si>
  <si>
    <t>268-284</t>
  </si>
  <si>
    <t>284-296</t>
  </si>
  <si>
    <t>2050 / 2100</t>
  </si>
  <si>
    <t>2110 / 2160</t>
  </si>
  <si>
    <t>FF / STD</t>
  </si>
  <si>
    <t>+K2CR00330</t>
  </si>
  <si>
    <t>+K2CR00331</t>
  </si>
  <si>
    <t>+K2CR00332</t>
  </si>
  <si>
    <t>+K2CR00333</t>
  </si>
  <si>
    <t>+K2CR00334</t>
  </si>
  <si>
    <t>+K2CR00335</t>
  </si>
  <si>
    <t>5</t>
  </si>
  <si>
    <t>60-84</t>
  </si>
  <si>
    <t>84-108</t>
  </si>
  <si>
    <t>108-114</t>
  </si>
  <si>
    <t>+K2CR00336</t>
  </si>
  <si>
    <t>+K2CR00337</t>
  </si>
  <si>
    <t>+K2CR00338</t>
  </si>
  <si>
    <t>+K2CR00339</t>
  </si>
  <si>
    <t>+K2CR00340</t>
  </si>
  <si>
    <t>+K2CR00341</t>
  </si>
  <si>
    <t>+K2CR00342</t>
  </si>
  <si>
    <t>+K2CR00343</t>
  </si>
  <si>
    <t>+K2CR00344</t>
  </si>
  <si>
    <t>258-300</t>
  </si>
  <si>
    <t>256-268</t>
  </si>
  <si>
    <t>268-300</t>
  </si>
  <si>
    <t>+K2CR00346</t>
  </si>
  <si>
    <t>+K2CR00345</t>
  </si>
  <si>
    <t>301-316</t>
  </si>
  <si>
    <t>+K2CR00347</t>
  </si>
  <si>
    <t>+K2CR00348</t>
  </si>
  <si>
    <t>44-60</t>
  </si>
  <si>
    <t>+K2CR00454</t>
  </si>
  <si>
    <t>+K2CR00455</t>
  </si>
  <si>
    <t>+K2CR00456</t>
  </si>
  <si>
    <t>+K2CR00457</t>
  </si>
  <si>
    <t>+K2CR00458</t>
  </si>
  <si>
    <t>+K2CR00459</t>
  </si>
  <si>
    <t>+K2CR00460</t>
  </si>
  <si>
    <t>+K2CR00461</t>
  </si>
  <si>
    <t>+K2CR00462</t>
  </si>
  <si>
    <t>+K2CR00463</t>
  </si>
  <si>
    <t>+27CM00011</t>
  </si>
  <si>
    <t>VS TYPE 81 (27mm)</t>
  </si>
  <si>
    <t>316-332</t>
  </si>
  <si>
    <t>332-352</t>
  </si>
  <si>
    <t>+K2CR00464</t>
  </si>
  <si>
    <t>+K2CR00465</t>
  </si>
  <si>
    <t>316-356</t>
  </si>
  <si>
    <t>+K2CR00466</t>
  </si>
  <si>
    <t>+K2CR00467</t>
  </si>
  <si>
    <t>+K2CR00468</t>
  </si>
  <si>
    <t>+K2CR00469</t>
  </si>
  <si>
    <t>+K2CR00470</t>
  </si>
  <si>
    <t>+K2CR00471</t>
  </si>
  <si>
    <t>+K2CR00472</t>
  </si>
  <si>
    <t>+K2CR00473</t>
  </si>
  <si>
    <t>+K2CR00474</t>
  </si>
  <si>
    <t>+K2CR00475</t>
  </si>
  <si>
    <t>+K2CR00476</t>
  </si>
  <si>
    <t>+K2CR00477</t>
  </si>
  <si>
    <t>+K2CR00478</t>
  </si>
  <si>
    <t>+K2CR00479</t>
  </si>
  <si>
    <t>+K2CR00480</t>
  </si>
  <si>
    <t>+K2CR00481</t>
  </si>
  <si>
    <t>+K2CR00482</t>
  </si>
  <si>
    <t>+K2CR00483</t>
  </si>
  <si>
    <t>+K2CR00484</t>
  </si>
  <si>
    <t>+K2CR00485</t>
  </si>
  <si>
    <t>+K2CR00486</t>
  </si>
  <si>
    <t>+K2CR00487</t>
  </si>
  <si>
    <t>+K2CR00488</t>
  </si>
  <si>
    <t>+K2CR00489</t>
  </si>
  <si>
    <t>+K2CR00490</t>
  </si>
  <si>
    <t>6298N51</t>
  </si>
  <si>
    <t>6298N52</t>
  </si>
  <si>
    <t>6298N53</t>
  </si>
  <si>
    <t>6298N54</t>
  </si>
  <si>
    <t>6298N55</t>
  </si>
  <si>
    <t>6298N56</t>
  </si>
  <si>
    <t>6298N58</t>
  </si>
  <si>
    <t>6298N57</t>
  </si>
  <si>
    <t>46-2020</t>
  </si>
  <si>
    <t>45-2020</t>
  </si>
  <si>
    <t>48-2020</t>
  </si>
  <si>
    <t>47-2020</t>
  </si>
  <si>
    <t>49-2020</t>
  </si>
  <si>
    <t>51-2020</t>
  </si>
  <si>
    <t>50-2020</t>
  </si>
  <si>
    <t>6-2021</t>
  </si>
  <si>
    <t>5-2021</t>
  </si>
  <si>
    <t>11-2021</t>
  </si>
  <si>
    <t>10-2021</t>
  </si>
  <si>
    <t>12-2021</t>
  </si>
  <si>
    <t>15-2021</t>
  </si>
  <si>
    <t>14-2021</t>
  </si>
  <si>
    <t>17-2021</t>
  </si>
  <si>
    <t>16-2021</t>
  </si>
  <si>
    <t>18-2021</t>
  </si>
  <si>
    <t>21-2021</t>
  </si>
  <si>
    <t>20-2021</t>
  </si>
  <si>
    <t>22-2021</t>
  </si>
  <si>
    <t>36-2021</t>
  </si>
  <si>
    <t>35-2021</t>
  </si>
  <si>
    <t>41-2021</t>
  </si>
  <si>
    <t>40-2021</t>
  </si>
  <si>
    <t>46-2021</t>
  </si>
  <si>
    <t>45-2021</t>
  </si>
  <si>
    <t>47-2021</t>
  </si>
  <si>
    <t>27-2021</t>
  </si>
  <si>
    <t>26-2021</t>
  </si>
  <si>
    <t>CN</t>
  </si>
  <si>
    <t>+K2CR00528</t>
  </si>
  <si>
    <t>+K2CR00529</t>
  </si>
  <si>
    <t>+K2CR00530</t>
  </si>
  <si>
    <t>+K2CR00531</t>
  </si>
  <si>
    <t>+K2CR00532</t>
  </si>
  <si>
    <t>+K2CR00533</t>
  </si>
  <si>
    <t>+K2CR00534</t>
  </si>
  <si>
    <t>+K2CR00535</t>
  </si>
  <si>
    <t>+K2CR00536</t>
  </si>
  <si>
    <t>+K2CR00537</t>
  </si>
  <si>
    <t>+K2CR00538</t>
  </si>
  <si>
    <t>+K2CR00539</t>
  </si>
  <si>
    <t>+K2CR00540</t>
  </si>
  <si>
    <t>+K2CR00541</t>
  </si>
  <si>
    <t>+K2CR00542</t>
  </si>
  <si>
    <t>+K2CR00543</t>
  </si>
  <si>
    <t>+K2CR00544</t>
  </si>
  <si>
    <t>+K2CR00545</t>
  </si>
  <si>
    <t>+K2CR00546</t>
  </si>
  <si>
    <t>+K2CR00547</t>
  </si>
  <si>
    <t>+K2CR00548</t>
  </si>
  <si>
    <t>+K2CR00549</t>
  </si>
  <si>
    <t>+K2CR00550</t>
  </si>
  <si>
    <t>+K2CR00551</t>
  </si>
  <si>
    <t>+K2CR00552</t>
  </si>
  <si>
    <t>+K2CR00553</t>
  </si>
  <si>
    <t>+K2CR00554</t>
  </si>
  <si>
    <t>+K2CR00555</t>
  </si>
  <si>
    <t>+K2CR00556</t>
  </si>
  <si>
    <t>+K2CR00557</t>
  </si>
  <si>
    <t>+K2CR00558</t>
  </si>
  <si>
    <t>+K2CR00559</t>
  </si>
  <si>
    <t>+K2CR00560</t>
  </si>
  <si>
    <t>+K2CR00561</t>
  </si>
  <si>
    <t>+K2CR00562</t>
  </si>
  <si>
    <t>+K2CR00563</t>
  </si>
  <si>
    <t>+K2CR00564</t>
  </si>
  <si>
    <t>+K2CR00565</t>
  </si>
  <si>
    <t>+K2CR00566</t>
  </si>
  <si>
    <t>+K2CR00567</t>
  </si>
  <si>
    <t>+K2CR00568</t>
  </si>
  <si>
    <t>+K2CR00569</t>
  </si>
  <si>
    <t>+K2CR00570</t>
  </si>
  <si>
    <t>+K2CR00571</t>
  </si>
  <si>
    <t>+K2CR00572</t>
  </si>
  <si>
    <t>+K2CR00573</t>
  </si>
  <si>
    <t>+K2CR00574</t>
  </si>
  <si>
    <t>+K2CR00575</t>
  </si>
  <si>
    <t>+K2CR00576</t>
  </si>
  <si>
    <t>+K2CR00577</t>
  </si>
  <si>
    <t>+K2CR00578</t>
  </si>
  <si>
    <t>+K2CR00579</t>
  </si>
  <si>
    <t>+K2CR00580</t>
  </si>
  <si>
    <t>+K2CR00581</t>
  </si>
  <si>
    <t>+K2CR00582</t>
  </si>
  <si>
    <t>+K2CR00583</t>
  </si>
  <si>
    <t>+K2CR00584</t>
  </si>
  <si>
    <t>+K2CR00585</t>
  </si>
  <si>
    <t>+K2CR00586</t>
  </si>
  <si>
    <t>FF/STD</t>
  </si>
  <si>
    <t>252-316</t>
  </si>
  <si>
    <t>188-252</t>
  </si>
  <si>
    <t>124-188</t>
  </si>
  <si>
    <t>60-124</t>
  </si>
  <si>
    <t>68-71</t>
  </si>
  <si>
    <t>316-355</t>
  </si>
  <si>
    <t>128-188</t>
  </si>
  <si>
    <t>14-60</t>
  </si>
  <si>
    <t>316-350</t>
  </si>
  <si>
    <t>18-60</t>
  </si>
  <si>
    <t>316-340</t>
  </si>
  <si>
    <t>Dk</t>
  </si>
  <si>
    <t>Assieme</t>
  </si>
  <si>
    <t>Cmp _x000D_
Descrizione</t>
  </si>
  <si>
    <t>Ass. _x000D_
Descrizione</t>
  </si>
  <si>
    <t>Componente</t>
  </si>
  <si>
    <t>+V6298C2Z2</t>
  </si>
  <si>
    <t>CORRIDOIO 2 FZ 2 COSTR. 6298</t>
  </si>
  <si>
    <t>+00MR01550</t>
  </si>
  <si>
    <t>ACCESSORI MARINA CORR. DK2 FZ2</t>
  </si>
  <si>
    <t>+V6298C2Z3</t>
  </si>
  <si>
    <t>CORRIDOIO 2 FZ 3 COSTR. 6298</t>
  </si>
  <si>
    <t>+00MR01608</t>
  </si>
  <si>
    <t>ACCESSORI MARINA CORR. DK2 FZ3</t>
  </si>
  <si>
    <t>+V6298C3Z1</t>
  </si>
  <si>
    <t>CORRIDOIO 3 FZ 1 COSTR. 6298</t>
  </si>
  <si>
    <t>+00MR01551</t>
  </si>
  <si>
    <t>ACCESSORI MARINA CORR. DK3 FZ1</t>
  </si>
  <si>
    <t>+V6298C3Z2</t>
  </si>
  <si>
    <t>CORRIDOIO 3 FZ 2 COSTR. 6298</t>
  </si>
  <si>
    <t>+00MR01552</t>
  </si>
  <si>
    <t>ACCESSORI MARINA CORR. DK3 FZ2</t>
  </si>
  <si>
    <t>+V6298C3Z3</t>
  </si>
  <si>
    <t>CORRIDOIO 3 FZ 3 COSTR. 6298</t>
  </si>
  <si>
    <t>+00MR01609</t>
  </si>
  <si>
    <t>ACCESSORI MARINA CORR. DK3 FZ3</t>
  </si>
  <si>
    <t>+V6298C3Z4</t>
  </si>
  <si>
    <t>CORRIDOIO 3 FZ 4 COSTR. 6298</t>
  </si>
  <si>
    <t>+00MR01615</t>
  </si>
  <si>
    <t>ACCESSORI MARINA CORR. DK3 FZ4</t>
  </si>
  <si>
    <t>+V6298C3Z5</t>
  </si>
  <si>
    <t>CORRIDOIO 3 FZ 5 COSTR. 6298</t>
  </si>
  <si>
    <t>+00MR01553</t>
  </si>
  <si>
    <t>ACCESSORI MARINA CORR. DK3 FZ5</t>
  </si>
  <si>
    <t>+V6298C3Z6</t>
  </si>
  <si>
    <t>CORRIDOIO 3 FZ 6 COSTR. 6298</t>
  </si>
  <si>
    <t>+00MR01554</t>
  </si>
  <si>
    <t>ACCESSORI MARINA CORR. DK3 FZ6</t>
  </si>
  <si>
    <t>+V6298C4Z1</t>
  </si>
  <si>
    <t>CORRIDOIO 4 FZ 1 COSTR. 6298</t>
  </si>
  <si>
    <t>+00MR01555</t>
  </si>
  <si>
    <t>ACCESSORI MARINA CORR. DK4 FZ1</t>
  </si>
  <si>
    <t>+V6298C4Z2</t>
  </si>
  <si>
    <t>CORRIDOIO 4 FZ 2 COSTR. 6298</t>
  </si>
  <si>
    <t>+00MR01556</t>
  </si>
  <si>
    <t>ACCESSORI MARINA CORR. DK4 FZ2</t>
  </si>
  <si>
    <t>+V6298C4Z3</t>
  </si>
  <si>
    <t>CORRIDOIO 4 FZ 3 COSTR. 6298</t>
  </si>
  <si>
    <t>+00MR01610</t>
  </si>
  <si>
    <t>ACCESSORI MARINA CORR. DK4 FZ3</t>
  </si>
  <si>
    <t>+V6298C5Z1</t>
  </si>
  <si>
    <t>CORRIDOIO 5 FZ 1 COSTR. 6298</t>
  </si>
  <si>
    <t>+00MR01557</t>
  </si>
  <si>
    <t>ACCESSORI MARINA CORR. DK5 FZ1</t>
  </si>
  <si>
    <t>+V6298C5Z2</t>
  </si>
  <si>
    <t>CORRIDOIO 5 FZ 2 COSTR. 6298</t>
  </si>
  <si>
    <t>+00MR01558</t>
  </si>
  <si>
    <t>ACCESSORI MARINA CORR. DK5Z2 PAX</t>
  </si>
  <si>
    <t>+00MR01622</t>
  </si>
  <si>
    <t>ACCESSORI MARINA CORR. DK5Z2 CREW</t>
  </si>
  <si>
    <t>+V6298C5Z3</t>
  </si>
  <si>
    <t>CORRIDOIO 5 FZ 3 COSTR. 6298</t>
  </si>
  <si>
    <t>+00MR01611</t>
  </si>
  <si>
    <t>ACCESSORI MARINA CORR. DK5 Z3 PAX</t>
  </si>
  <si>
    <t>+00MR01623</t>
  </si>
  <si>
    <t>ACCESSORI MARINA CORR. DK5 Z3 CREW</t>
  </si>
  <si>
    <t>+V6298C5Z4</t>
  </si>
  <si>
    <t>CORRIDOIO 5 FZ 4 COSTR. 6298</t>
  </si>
  <si>
    <t>+00MR01612</t>
  </si>
  <si>
    <t>ACCESSORI MARINA CORR. DK5 FZ4</t>
  </si>
  <si>
    <t>+V6298C5Z5</t>
  </si>
  <si>
    <t>CORRIDOIO 5 FZ 5 COSTR. 6298</t>
  </si>
  <si>
    <t>+00MR01559</t>
  </si>
  <si>
    <t>ACCESSORI MARINA CORR. DK5 FZ5</t>
  </si>
  <si>
    <t>+V6298C5Z6</t>
  </si>
  <si>
    <t>CORRIDOIO 5 FZ 6 COSTR. 6298</t>
  </si>
  <si>
    <t>+00MR01560</t>
  </si>
  <si>
    <t>ACCESSORI MARINA CORR. DK5 FZ6</t>
  </si>
  <si>
    <t>+V6298C6Z1</t>
  </si>
  <si>
    <t>CORRIDOIO 6 FZ 1 COSTR. 6298</t>
  </si>
  <si>
    <t>+00MR01561</t>
  </si>
  <si>
    <t>ACCESSORI MARINA CORR. DK6 FZ1</t>
  </si>
  <si>
    <t>+V6298C7Z1</t>
  </si>
  <si>
    <t>CORRIDOIO 7 FZ 1 COSTR. 6298</t>
  </si>
  <si>
    <t>+00MR01562</t>
  </si>
  <si>
    <t>ACCESSORI MARINA CORR. DK7 FZ1</t>
  </si>
  <si>
    <t>+V6298C8Z1</t>
  </si>
  <si>
    <t>CORRIDOIO 8 FZ 1 COSTR. 6298</t>
  </si>
  <si>
    <t>+00MR01563</t>
  </si>
  <si>
    <t>ACCESSORI MARINA CORR. DK8 FZ1</t>
  </si>
  <si>
    <t>+V6298C9Z1</t>
  </si>
  <si>
    <t>CORRIDOIO 9 FZ 1 COSTR. 6298</t>
  </si>
  <si>
    <t>+00MR01564</t>
  </si>
  <si>
    <t>ACCESSORI MARINA CORR. DK9 Z1 PAX</t>
  </si>
  <si>
    <t>+00MR01624</t>
  </si>
  <si>
    <t>ACCESSORI MARINA CORR. DK9 Z1 CREW</t>
  </si>
  <si>
    <t>+V6298C9Z2</t>
  </si>
  <si>
    <t>CORRIDOIO 9 FZ 2 COSTR. 6298</t>
  </si>
  <si>
    <t>+00MR01565</t>
  </si>
  <si>
    <t>ACCESSORI MARINA CORR. DK9 FZ2</t>
  </si>
  <si>
    <t>+V6298C9Z3</t>
  </si>
  <si>
    <t>CORRIDOIO 9 FZ 3 COSTR. 6298</t>
  </si>
  <si>
    <t>+00MR01613</t>
  </si>
  <si>
    <t>ACCESSORI MARINA CORR. DK9 FZ3</t>
  </si>
  <si>
    <t>+V6298C9Z4</t>
  </si>
  <si>
    <t>CORRIDOIO 9 FZ 4 COSTR. 6298</t>
  </si>
  <si>
    <t>+00MR01614</t>
  </si>
  <si>
    <t>ACCESSORI MARINA CORR. DK9 FZ4</t>
  </si>
  <si>
    <t>+V6298C9Z5</t>
  </si>
  <si>
    <t>CORRIDOIO 9 FZ 5 COSTR. 6298</t>
  </si>
  <si>
    <t>+00MR01566</t>
  </si>
  <si>
    <t>ACCESSORI MARINA CORR. DK9 FZ5</t>
  </si>
  <si>
    <t>+V6298C9Z6</t>
  </si>
  <si>
    <t>CORRIDOIO 9 FZ 6 COSTR. 6298</t>
  </si>
  <si>
    <t>+00MR01567</t>
  </si>
  <si>
    <t>ACCESSORI MARINA CORR. DK9 FZ6</t>
  </si>
  <si>
    <t>+V6298C10Z1</t>
  </si>
  <si>
    <t>CORRIDOIO 10 FZ 1 COSTR. 6298</t>
  </si>
  <si>
    <t>+00MR01568</t>
  </si>
  <si>
    <t>ACCESSORI MARINA CORR. DK10 FZ1</t>
  </si>
  <si>
    <t>+V6298C10Z2</t>
  </si>
  <si>
    <t>CORRIDOIO 10 FZ 2 COSTR. 6298</t>
  </si>
  <si>
    <t>+00MR01569</t>
  </si>
  <si>
    <t>ACCESSORI MARINA CORR. DK10 FZ2</t>
  </si>
  <si>
    <t>+V6298C10Z3</t>
  </si>
  <si>
    <t>CORRIDOIO 10 FZ 3 COSTR. 6298</t>
  </si>
  <si>
    <t>+00MR01570</t>
  </si>
  <si>
    <t>ACCESSORI MARINA CORR. DK10 FZ3</t>
  </si>
  <si>
    <t>+V6298C10Z4</t>
  </si>
  <si>
    <t>CORRIDOIO 10 FZ 4 COSTR. 6298</t>
  </si>
  <si>
    <t>+00MR01571</t>
  </si>
  <si>
    <t>ACCESSORI MARINA CORR. DK10 FZ4</t>
  </si>
  <si>
    <t>+V6298C10Z5</t>
  </si>
  <si>
    <t>CORRIDOIO 10 FZ 5 COSTR. 6298</t>
  </si>
  <si>
    <t>+00MR01572</t>
  </si>
  <si>
    <t>ACCESSORI MARINA CORR. DK10 FZ5</t>
  </si>
  <si>
    <t>+V6298C10Z6</t>
  </si>
  <si>
    <t>CORRIDOIO 10 FZ 6 COSTR. 6298</t>
  </si>
  <si>
    <t>+00MR01573</t>
  </si>
  <si>
    <t>ACCESSORI MARINA CORR. DK10 FZ6</t>
  </si>
  <si>
    <t>+V6298C11Z1</t>
  </si>
  <si>
    <t>CORRIDOIO 11 FZ 1 COSTR. 6298</t>
  </si>
  <si>
    <t>+00MR01574</t>
  </si>
  <si>
    <t>ACCESSORI MARINA CORR. DK11 Z1 PAX</t>
  </si>
  <si>
    <t>+00MR01625</t>
  </si>
  <si>
    <t>ACCESSORI MARINA CORR. DK11 Z1 CREW</t>
  </si>
  <si>
    <t>+V6298C11Z2</t>
  </si>
  <si>
    <t>CORRIDOIO 11 FZ 2 COSTR. 6298</t>
  </si>
  <si>
    <t>+00MR01575</t>
  </si>
  <si>
    <t>ACCESSORI MARINA CORR. DK11 FZ2</t>
  </si>
  <si>
    <t>+V6298C11Z3</t>
  </si>
  <si>
    <t>CORRIDOIO 11 FZ 3 COSTR. 6298</t>
  </si>
  <si>
    <t>+00MR01576</t>
  </si>
  <si>
    <t>ACCESSORI MARINA CORR. DK11 FZ3</t>
  </si>
  <si>
    <t>+V6298C11Z4</t>
  </si>
  <si>
    <t>CORRIDOIO 11 FZ 4 COSTR. 6298</t>
  </si>
  <si>
    <t>+00MR01577</t>
  </si>
  <si>
    <t>ACCESSORI MARINA CORR. DK11 FZ4</t>
  </si>
  <si>
    <t>+V6298C11Z5</t>
  </si>
  <si>
    <t>CORRIDOIO 11 FZ 5 COSTR. 6298</t>
  </si>
  <si>
    <t>+00MR01578</t>
  </si>
  <si>
    <t>ACCESSORI MARINA CORR. DK11 FZ5</t>
  </si>
  <si>
    <t>+V6298C11Z6</t>
  </si>
  <si>
    <t>CORRIDOIO 11 FZ 6 COSTR. 6298</t>
  </si>
  <si>
    <t>+00MR01579</t>
  </si>
  <si>
    <t>ACCESSORI MARINA CORR. DK11 FZ6</t>
  </si>
  <si>
    <t>+V6298C12Z1</t>
  </si>
  <si>
    <t>CORRIDOIO 12 FZ 1 COSTR. 6298</t>
  </si>
  <si>
    <t>+00MR01580</t>
  </si>
  <si>
    <t>ACCESSORI MARINA CORR. DK12 Z1 PAX</t>
  </si>
  <si>
    <t>+00MR01626</t>
  </si>
  <si>
    <t>ACCESSORI MARINA CORR. DK12 Z1 CREW</t>
  </si>
  <si>
    <t>+V6298C12Z2</t>
  </si>
  <si>
    <t>CORRIDOIO 12 FZ 2 COSTR. 6298</t>
  </si>
  <si>
    <t>+00MR01581</t>
  </si>
  <si>
    <t>ACCESSORI MARINA CORR. DK12 FZ2</t>
  </si>
  <si>
    <t>+V6298C12Z3</t>
  </si>
  <si>
    <t>CORRIDOIO 12 FZ 3 COSTR. 6298</t>
  </si>
  <si>
    <t>+00MR01582</t>
  </si>
  <si>
    <t>ACCESSORI MARINA CORR. DK12 FZ3</t>
  </si>
  <si>
    <t>+V6298C12Z4</t>
  </si>
  <si>
    <t>CORRIDOIO 12 FZ 4 COSTR. 6298</t>
  </si>
  <si>
    <t>+00MR01583</t>
  </si>
  <si>
    <t>ACCESSORI MARINA CORR. DK12 FZ4</t>
  </si>
  <si>
    <t>+V6298C12Z5</t>
  </si>
  <si>
    <t>CORRIDOIO 12 FZ 5 COSTR. 6298</t>
  </si>
  <si>
    <t>+00MR01584</t>
  </si>
  <si>
    <t>ACCESSORI MARINA CORR. DK12 FZ5</t>
  </si>
  <si>
    <t>+V6298C12Z6</t>
  </si>
  <si>
    <t>CORRIDOIO 12 FZ 6 COSTR. 6298</t>
  </si>
  <si>
    <t>+00MR01585</t>
  </si>
  <si>
    <t>ACCESSORI MARINA CORR. DK12 FZ6</t>
  </si>
  <si>
    <t>+V6298C13Z1</t>
  </si>
  <si>
    <t>CORRIDOIO 13 FZ 1 COSTR. 6298</t>
  </si>
  <si>
    <t>+00MR01586</t>
  </si>
  <si>
    <t>ACCESSORI MARINA CORR. DK13 FZ1</t>
  </si>
  <si>
    <t>+V6298C13Z2</t>
  </si>
  <si>
    <t>CORRIDOIO 13 FZ 2 COSTR. 6298</t>
  </si>
  <si>
    <t>+00MR01587</t>
  </si>
  <si>
    <t>ACCESSORI MARINA CORR. DK13 FZ2</t>
  </si>
  <si>
    <t>+V6298C13Z3</t>
  </si>
  <si>
    <t>CORRIDOIO 13 FZ 3 COSTR. 6298</t>
  </si>
  <si>
    <t>+00MR01588</t>
  </si>
  <si>
    <t>ACCESSORI MARINA CORR. DK13 FZ3</t>
  </si>
  <si>
    <t>+V6298C13Z4</t>
  </si>
  <si>
    <t>CORRIDOIO 13 FZ 4 COSTR. 6298</t>
  </si>
  <si>
    <t>+00MR01589</t>
  </si>
  <si>
    <t>ACCESSORI MARINA CORR. DK13 FZ4</t>
  </si>
  <si>
    <t>+V6298C13Z5</t>
  </si>
  <si>
    <t>CORRIDOIO 13 FZ 5 COSTR. 6298</t>
  </si>
  <si>
    <t>+00MR01590</t>
  </si>
  <si>
    <t>ACCESSORI MARINA CORR. DK13 FZ5</t>
  </si>
  <si>
    <t>+V6298C13Z6</t>
  </si>
  <si>
    <t>CORRIDOIO 13 FZ 6 COSTR. 6298</t>
  </si>
  <si>
    <t>+00MR01591</t>
  </si>
  <si>
    <t>ACCESSORI MARINA CORR. DK13 FZ6</t>
  </si>
  <si>
    <t>+V6298C14Z1</t>
  </si>
  <si>
    <t>CREW/FIN PAX</t>
  </si>
  <si>
    <t>CORRIDOIO 14 FZ 1 COSTR. 6298</t>
  </si>
  <si>
    <t>+00MR01592</t>
  </si>
  <si>
    <t>ACCESSORI MARINA CORR. DK14 FZ1</t>
  </si>
  <si>
    <t>+V6298C14Z2</t>
  </si>
  <si>
    <t>CORRIDOIO 14 FZ 2 COSTR. 6298</t>
  </si>
  <si>
    <t>+00MR01593</t>
  </si>
  <si>
    <t>ACCESSORI MARINA CORR. DK14 FZ2</t>
  </si>
  <si>
    <t>+V6298C14Z3</t>
  </si>
  <si>
    <t>CORRIDOIO 14 FZ 3 COSTR. 6298</t>
  </si>
  <si>
    <t>+00MR01594</t>
  </si>
  <si>
    <t>ACCESSORI MARINA CORR. DK14 FZ3</t>
  </si>
  <si>
    <t>+V6298C14Z4</t>
  </si>
  <si>
    <t>CORRIDOIO 14 FZ 4 COSTR. 6298</t>
  </si>
  <si>
    <t>+00MR01595</t>
  </si>
  <si>
    <t>ACCESSORI MARINA CORR. DK14 FZ4</t>
  </si>
  <si>
    <t>+V6298C14Z5</t>
  </si>
  <si>
    <t>CORRIDOIO 14 FZ 5 COSTR. 6298</t>
  </si>
  <si>
    <t>+00MR01596</t>
  </si>
  <si>
    <t>ACCESSORI MARINA CORR. DK14 FZ5</t>
  </si>
  <si>
    <t>+V6298C14Z6</t>
  </si>
  <si>
    <t>CORRIDOIO 14 FZ 6 COSTR. 6298</t>
  </si>
  <si>
    <t>+00MR01597</t>
  </si>
  <si>
    <t>ACCESSORI MARINA CORR. DK14 FZ6</t>
  </si>
  <si>
    <t>+V6298C15Z1</t>
  </si>
  <si>
    <t>CORRIDOIO 15 FZ 1 COSTR. 6298</t>
  </si>
  <si>
    <t>+00MR01598</t>
  </si>
  <si>
    <t>ACCESSORI MARINA CORR. DK15 FZ1</t>
  </si>
  <si>
    <t>+V6298C15Z2</t>
  </si>
  <si>
    <t>CORRIDOIO 15 FZ 2 COSTR. 6298</t>
  </si>
  <si>
    <t>+00MR01599</t>
  </si>
  <si>
    <t>ACCESSORI MARINA CORR. DK15 FZ2</t>
  </si>
  <si>
    <t>+V6298C15Z3</t>
  </si>
  <si>
    <t>CORRIDOIO 15 FZ 3 COSTR. 6298</t>
  </si>
  <si>
    <t>+00MR01600</t>
  </si>
  <si>
    <t>ACCESSORI MARINA CORR. DK15 FZ3</t>
  </si>
  <si>
    <t>+V6298C15Z4</t>
  </si>
  <si>
    <t>CORRIDOIO 15 FZ 4 COSTR. 6298</t>
  </si>
  <si>
    <t>+00MR01601</t>
  </si>
  <si>
    <t>ACCESSORI MARINA CORR. DK15 FZ4</t>
  </si>
  <si>
    <t>+V6298C15Z5</t>
  </si>
  <si>
    <t>CORRIDOIO 15 FZ 5 COSTR. 6298</t>
  </si>
  <si>
    <t>+00MR01602</t>
  </si>
  <si>
    <t>ACCESSORI MARINA CORR. DK15 FZ5</t>
  </si>
  <si>
    <t>+V6298C15Z6</t>
  </si>
  <si>
    <t>CORRIDOIO 15 FZ 6 COSTR. 6298</t>
  </si>
  <si>
    <t>+00MR01603</t>
  </si>
  <si>
    <t>ACCESSORI MARINA CORR. DK15 FZ6</t>
  </si>
  <si>
    <t>+V6298C16Z2</t>
  </si>
  <si>
    <t>CORRIDOIO 16 FZ 2 COSTR. 6298</t>
  </si>
  <si>
    <t>+00MR01604</t>
  </si>
  <si>
    <t>ACCESSORI MARINA CORR. DK16 FZ2</t>
  </si>
  <si>
    <t>+V6298C16Z3</t>
  </si>
  <si>
    <t>CORRIDOIO 16 FZ 3 COSTR. 6298</t>
  </si>
  <si>
    <t>+00MR01605</t>
  </si>
  <si>
    <t>ACCESSORI MARINA CORR. DK16 FZ3</t>
  </si>
  <si>
    <t>+V6298C16Z4</t>
  </si>
  <si>
    <t>CORRIDOIO 16 FZ 4 COSTR. 6298</t>
  </si>
  <si>
    <t>+00MR01606</t>
  </si>
  <si>
    <t>ACCESSORI MARINA CORR. DK16 FZ4</t>
  </si>
  <si>
    <t>208-244</t>
  </si>
  <si>
    <t>Concatena DK-FZ</t>
  </si>
  <si>
    <t>+32CO04503</t>
  </si>
  <si>
    <t>+32CO04504</t>
  </si>
  <si>
    <t>+32CO04505</t>
  </si>
  <si>
    <t>+32CO04506</t>
  </si>
  <si>
    <t>+32CO04507</t>
  </si>
  <si>
    <t>+32CO04508</t>
  </si>
  <si>
    <t>+32CO04509</t>
  </si>
  <si>
    <t>+32CO04510</t>
  </si>
  <si>
    <t>+32CO04511</t>
  </si>
  <si>
    <t>+32CO04512</t>
  </si>
  <si>
    <t>+32CO04513</t>
  </si>
  <si>
    <t>+32CO04514</t>
  </si>
  <si>
    <t>+32CO04515</t>
  </si>
  <si>
    <t>+32CO04516</t>
  </si>
  <si>
    <t>+32CO04517</t>
  </si>
  <si>
    <t>+32CO04518</t>
  </si>
  <si>
    <t>+32CO04519</t>
  </si>
  <si>
    <t>+32CO04520</t>
  </si>
  <si>
    <t>+32CO04521</t>
  </si>
  <si>
    <t>+32CO04522</t>
  </si>
  <si>
    <t>+32CO04523</t>
  </si>
  <si>
    <t>+32CO04524</t>
  </si>
  <si>
    <t>+32CO04525</t>
  </si>
  <si>
    <t>+32CO04526</t>
  </si>
  <si>
    <t>+32CO04527</t>
  </si>
  <si>
    <t>+32CO04528</t>
  </si>
  <si>
    <t>+32CO04529</t>
  </si>
  <si>
    <t>+32CO04530</t>
  </si>
  <si>
    <t>+32CO04531</t>
  </si>
  <si>
    <t>+32CO04532</t>
  </si>
  <si>
    <t>+32CO04533</t>
  </si>
  <si>
    <t>+32CO04534</t>
  </si>
  <si>
    <t>+32CO04535</t>
  </si>
  <si>
    <t>+32CO04536</t>
  </si>
  <si>
    <t>+32CO04537</t>
  </si>
  <si>
    <t>+32CO04538</t>
  </si>
  <si>
    <t>+32CO04539</t>
  </si>
  <si>
    <t>+32CO04540</t>
  </si>
  <si>
    <t>+32CO04541</t>
  </si>
  <si>
    <t>+32CO04542</t>
  </si>
  <si>
    <t>+32CO04543</t>
  </si>
  <si>
    <t>+32CO04544</t>
  </si>
  <si>
    <t>+32CO04545</t>
  </si>
  <si>
    <t>+32CO04546</t>
  </si>
  <si>
    <t>+32CO04547</t>
  </si>
  <si>
    <t>+32CO04548</t>
  </si>
  <si>
    <t>+32CO04549</t>
  </si>
  <si>
    <t>+32CO04550</t>
  </si>
  <si>
    <t>+32CO04551</t>
  </si>
  <si>
    <t>+32CO04552</t>
  </si>
  <si>
    <t>+32CO04553</t>
  </si>
  <si>
    <t>+32CO04554</t>
  </si>
  <si>
    <t>17-20</t>
  </si>
  <si>
    <t>324-327</t>
  </si>
  <si>
    <t>169-172</t>
  </si>
  <si>
    <t>296-298</t>
  </si>
  <si>
    <t>204-212</t>
  </si>
  <si>
    <t>164-167</t>
  </si>
  <si>
    <t>56-60</t>
  </si>
  <si>
    <t>284-288</t>
  </si>
  <si>
    <t>297-300</t>
  </si>
  <si>
    <t>-</t>
  </si>
  <si>
    <t>204-208</t>
  </si>
  <si>
    <t>164-166</t>
  </si>
  <si>
    <t>216-335</t>
  </si>
  <si>
    <t>216-320</t>
  </si>
  <si>
    <t>264-316</t>
  </si>
  <si>
    <t>233-236</t>
  </si>
  <si>
    <t>21-60</t>
  </si>
  <si>
    <t>208-212</t>
  </si>
  <si>
    <t>128-288</t>
  </si>
  <si>
    <t>25-60</t>
  </si>
  <si>
    <t>2120/2170</t>
  </si>
  <si>
    <t>204-206</t>
  </si>
  <si>
    <t>170-172</t>
  </si>
  <si>
    <t>52-60</t>
  </si>
  <si>
    <t>206-208</t>
  </si>
  <si>
    <t>01CREWNCS S0502-Y 30 GLOSS</t>
  </si>
  <si>
    <t>00PAXPREPAINTED NCS S 0300-N 30 GLOSS</t>
  </si>
  <si>
    <t>23CREWNCS S0502-Y 30 GLOSS</t>
  </si>
  <si>
    <t>33CREWNCS S0502-Y 30 GLOSS</t>
  </si>
  <si>
    <t>34CREWNCS S0502-Y 30 GLOSS</t>
  </si>
  <si>
    <t>43CREWNCS S0502-Y 30 GLOSS</t>
  </si>
  <si>
    <t>53CREWNCS S0502-Y 30 GLOSS</t>
  </si>
  <si>
    <t>22CREWNCS S0502-Y 30 GLOSS</t>
  </si>
  <si>
    <t>35CREWNCS S0502-Y 30 GLOSS</t>
  </si>
  <si>
    <t>42CREWNCS S0502-Y 30 GLOSS</t>
  </si>
  <si>
    <t>52CREWNCS S0502-Y 30 GLOSS</t>
  </si>
  <si>
    <t>36CREWNCS S0502-Y 30 GLOSS</t>
  </si>
  <si>
    <t>32CREWNCS S0502-Y 30 GLOSS</t>
  </si>
  <si>
    <t>41CREWNCS S0502-Y 30 GLOSS</t>
  </si>
  <si>
    <t>51CREWNCS S0502-Y 30 GLOSS</t>
  </si>
  <si>
    <t>31CREWNCS S0502-Y 30 GLOSS</t>
  </si>
  <si>
    <t>56CREWNCS S0502-Y 30 GLOSS</t>
  </si>
  <si>
    <t>61CREWNCS S0502-Y 30 GLOSS</t>
  </si>
  <si>
    <t>71CREWNCS S0502-Y 30 GLOSS</t>
  </si>
  <si>
    <t>81CREWNCS S0502-Y 30 GLOSS</t>
  </si>
  <si>
    <t>91CREWNCS S0502-Y 30 GLOSS</t>
  </si>
  <si>
    <t>111CREWNCS S0502-Y 30 GLOSS</t>
  </si>
  <si>
    <t>121CREWNCS S0502-Y 30 GLOSS</t>
  </si>
  <si>
    <t>131CREWNCS S0502-Y 30 GLOSS</t>
  </si>
  <si>
    <t>141CREWNCS S0502-Y 30 GLOSS</t>
  </si>
  <si>
    <t>52PAXPREPAINTED NCS S 0300-N 30 GLOSS</t>
  </si>
  <si>
    <t>53PAXPREPAINTED NCS S 0300-N 30 GLOSS</t>
  </si>
  <si>
    <t>54PAXPREPAINTED NCS S 0300-N 30 GLOSS</t>
  </si>
  <si>
    <t>55PAXPREPAINTED NCS S 0300-N 30 GLOSS</t>
  </si>
  <si>
    <t>55CREWNCS S0502-Y 30 GLOSS</t>
  </si>
  <si>
    <t>91PAXPREPAINTED NCS S 0300-N 30 GLOSS</t>
  </si>
  <si>
    <t>92PAXPREPAINTED NCS S 0300-N 30 GLOSS</t>
  </si>
  <si>
    <t>93PAXPREPAINTED NCS S 0300-N 30 GLOSS</t>
  </si>
  <si>
    <t>94PAXPREPAINTED NCS S 0300-N 30 GLOSS</t>
  </si>
  <si>
    <t>95PAXPREPAINTED NCS S 0300-N 30 GLOSS</t>
  </si>
  <si>
    <t>96PAXPREPAINTED NCS S 0300-N 30 GLOSS</t>
  </si>
  <si>
    <t>101PAXPREPAINTED NCS S 0300-N 30 GLOSS</t>
  </si>
  <si>
    <t>102PAXPREPAINTED NCS S 0300-N 30 GLOSS</t>
  </si>
  <si>
    <t>103PAXPREPAINTED NCS S 0300-N 30 GLOSS</t>
  </si>
  <si>
    <t>104PAXPREPAINTED NCS S 0300-N 30 GLOSS</t>
  </si>
  <si>
    <t>105PAXPREPAINTED NCS S 0300-N 30 GLOSS</t>
  </si>
  <si>
    <t>106PAXPREPAINTED NCS S 0300-N 30 GLOSS</t>
  </si>
  <si>
    <t>111PAXPREPAINTED NCS S 0300-N 30 GLOSS</t>
  </si>
  <si>
    <t>112PAXPREPAINTED NCS S 0300-N 30 GLOSS</t>
  </si>
  <si>
    <t>113PAXPREPAINTED NCS S 0300-N 30 GLOSS</t>
  </si>
  <si>
    <t>114PAXPREPAINTED NCS S 0300-N 30 GLOSS</t>
  </si>
  <si>
    <t>115PAXPREPAINTED NCS S 0300-N 30 GLOSS</t>
  </si>
  <si>
    <t>116PAXPREPAINTED NCS S 0300-N 30 GLOSS</t>
  </si>
  <si>
    <t>121PAXPREPAINTED NCS S 0300-N 30 GLOSS</t>
  </si>
  <si>
    <t>122PAXPREPAINTED NCS S 0300-N 30 GLOSS</t>
  </si>
  <si>
    <t>123PAXPREPAINTED NCS S 0300-N 30 GLOSS</t>
  </si>
  <si>
    <t>124PAXPREPAINTED NCS S 0300-N 30 GLOSS</t>
  </si>
  <si>
    <t>101CREWNCS S0502-Y 30 GLOSS</t>
  </si>
  <si>
    <t>94CREWNCS S0502-Y 30 GLOSS</t>
  </si>
  <si>
    <t>102CREWNCS S0502-Y 30 GLOSS</t>
  </si>
  <si>
    <t>103CREWNCS S0502-Y 30 GLOSS</t>
  </si>
  <si>
    <t>104CREWNCS S0502-Y 30 GLOSS</t>
  </si>
  <si>
    <t>106CREWNCS S0502-Y 30 GLOSS</t>
  </si>
  <si>
    <t>112CREWNCS S0502-Y 30 GLOSS</t>
  </si>
  <si>
    <t>113CREWNCS S0502-Y 30 GLOSS</t>
  </si>
  <si>
    <t>114CREWNCS S0502-Y 30 GLOSS</t>
  </si>
  <si>
    <t>116CREWNCS S0502-Y 30 GLOSS</t>
  </si>
  <si>
    <t>124CREWNCS S0502-Y 30 GLOSS</t>
  </si>
  <si>
    <t>131PAXPREPAINTED NCS S 0300-N 30 GLOSS</t>
  </si>
  <si>
    <t>132PAXPREPAINTED NCS S 0300-N 30 GLOSS</t>
  </si>
  <si>
    <t>133PAXPREPAINTED NCS S 0300-N 30 GLOSS</t>
  </si>
  <si>
    <t>133CREWNCS S0502-Y 30 GLOSS</t>
  </si>
  <si>
    <t>134PAXPREPAINTED NCS S 0300-N 30 GLOSS</t>
  </si>
  <si>
    <t>134CREWNCS S0502-Y 30 GLOSS</t>
  </si>
  <si>
    <t>126CREWNCS S0502-Y 30 GLOSS</t>
  </si>
  <si>
    <t>136CREWNCS S0502-Y 30 GLOSS</t>
  </si>
  <si>
    <t>142PAXPREPAINTED NCS S 0300-N 30 GLOSS</t>
  </si>
  <si>
    <t>143PAXPREPAINTED NCS S 0300-N 30 GLOSS</t>
  </si>
  <si>
    <t>143CREWNCS S0502-Y 30 GLOSS</t>
  </si>
  <si>
    <t>144CREWNCS S0502-Y 30 GLOSS</t>
  </si>
  <si>
    <t>146CREWNCS S0502-Y 30 GLOSS</t>
  </si>
  <si>
    <t>151PAXPREPAINTED NCS S 0300-N 30 GLOSS</t>
  </si>
  <si>
    <t>152PAXPREPAINTED NCS S 0300-N 30 GLOSS</t>
  </si>
  <si>
    <t>153PAXPREPAINTED NCS S 0300-N 30 GLOSS</t>
  </si>
  <si>
    <t>153CREWNCS S0502-Y 30 GLOSS</t>
  </si>
  <si>
    <t>154PAXPREPAINTED NCS S 0300-N 30 GLOSS</t>
  </si>
  <si>
    <t>154CREWNCS S0502-Y 30 GLOSS</t>
  </si>
  <si>
    <t>156CREWNCS S0502-Y 30 GLOSS</t>
  </si>
  <si>
    <t>162PAXPREPAINTED NCS S 0300-N 30 GLOSS</t>
  </si>
  <si>
    <t>163PAXPREPAINTED NCS S 0300-N 30 GLOSS</t>
  </si>
  <si>
    <t>163CREWNCS S0502-Y 30 GLOSS</t>
  </si>
  <si>
    <t>164PAXPREPAINTED NCS S 0300-N 30 GLOSS</t>
  </si>
  <si>
    <t>164CREWNCS S0502-Y 30 GLOSS</t>
  </si>
  <si>
    <t>+32CO04555</t>
  </si>
  <si>
    <t>+32CO04556</t>
  </si>
  <si>
    <t>+32CO04557</t>
  </si>
  <si>
    <t>+32CO04558</t>
  </si>
  <si>
    <t>+32CO04559</t>
  </si>
  <si>
    <t>+32CO04560</t>
  </si>
  <si>
    <t>+32CO04561</t>
  </si>
  <si>
    <t>+32CO04562</t>
  </si>
  <si>
    <t>+32CO04563</t>
  </si>
  <si>
    <t>+32CO04564</t>
  </si>
  <si>
    <t>+32CO04565</t>
  </si>
  <si>
    <t>+32CO04566</t>
  </si>
  <si>
    <t>+32CO04567</t>
  </si>
  <si>
    <t>+32CO04568</t>
  </si>
  <si>
    <t>+32CO04569</t>
  </si>
  <si>
    <t>+32CO04570</t>
  </si>
  <si>
    <t>+32CO04571</t>
  </si>
  <si>
    <t>+32CO04572</t>
  </si>
  <si>
    <t>+32CO04573</t>
  </si>
  <si>
    <t>+32CO04574</t>
  </si>
  <si>
    <t>+32CO04575</t>
  </si>
  <si>
    <t>+32CO04576</t>
  </si>
  <si>
    <t>+32CO04577</t>
  </si>
  <si>
    <t>+32CO04578</t>
  </si>
  <si>
    <t>+32CO04579</t>
  </si>
  <si>
    <t>+32CO04580</t>
  </si>
  <si>
    <t>+32CO04581</t>
  </si>
  <si>
    <t>+32CO04582</t>
  </si>
  <si>
    <t>+32CO04583</t>
  </si>
  <si>
    <t>+32CO04584</t>
  </si>
  <si>
    <t>+32CO04585</t>
  </si>
  <si>
    <t>+32CO04586</t>
  </si>
  <si>
    <t>+32CO04587</t>
  </si>
  <si>
    <t>+32CO04588</t>
  </si>
  <si>
    <t>+32CO04589</t>
  </si>
  <si>
    <t>+32CO04590</t>
  </si>
  <si>
    <t>+32CO04591</t>
  </si>
  <si>
    <t>+32CO04592</t>
  </si>
  <si>
    <t>+32CO04593</t>
  </si>
  <si>
    <t>+32CO04594</t>
  </si>
  <si>
    <t>+32CO04595</t>
  </si>
  <si>
    <t>+32CO04596</t>
  </si>
  <si>
    <t>+32CO04597</t>
  </si>
  <si>
    <t>+32CO04598</t>
  </si>
  <si>
    <t>DECK</t>
  </si>
  <si>
    <t>FIRE ZONE</t>
  </si>
  <si>
    <t>PAX/CREW</t>
  </si>
  <si>
    <t>CONCATENA</t>
  </si>
  <si>
    <t>FINITURA</t>
  </si>
  <si>
    <t>CODICE FOFFITTO</t>
  </si>
  <si>
    <t>02PAXRAL9005 30 GLOSS</t>
  </si>
  <si>
    <t>125PAXRAL9005 30 GLOSS</t>
  </si>
  <si>
    <t>126PAXRAL9005 30 GLOSS</t>
  </si>
  <si>
    <t>106PAXRAL9005 30 GLOSS</t>
  </si>
  <si>
    <t>116PAXRAL9005 30 GLOSS</t>
  </si>
  <si>
    <t>135PAXRAL9005 30 GLOSS</t>
  </si>
  <si>
    <t>136PAXRAL9005 30 GLOSS</t>
  </si>
  <si>
    <t>145PAXRAL9005 30 GLOSS</t>
  </si>
  <si>
    <t>146PAXRAL9005 30 GLOSS</t>
  </si>
  <si>
    <t>155PAXRAL9005 30 GLOSS</t>
  </si>
  <si>
    <t>156PAXRAL9005 30 GLOSS</t>
  </si>
  <si>
    <t>+K2CR00715</t>
  </si>
  <si>
    <t>+K2CR00716</t>
  </si>
  <si>
    <t>+K2CR00717</t>
  </si>
  <si>
    <t>+K2CR00718</t>
  </si>
  <si>
    <t>+K2CR00719</t>
  </si>
  <si>
    <t>+K2CR00720</t>
  </si>
  <si>
    <t>+K2CR00721</t>
  </si>
  <si>
    <t>+K2CR00722</t>
  </si>
  <si>
    <t>+K2CR00723</t>
  </si>
  <si>
    <t>+K2CR00724</t>
  </si>
  <si>
    <t>+K2CR00725</t>
  </si>
  <si>
    <t>+K2CR00726</t>
  </si>
  <si>
    <t>+K2CR00727</t>
  </si>
  <si>
    <t>+K2CR00728</t>
  </si>
  <si>
    <t>+K2CR00729</t>
  </si>
  <si>
    <t>+K2CR00730</t>
  </si>
  <si>
    <t>+K2CR00731</t>
  </si>
  <si>
    <t>+K2CR00732</t>
  </si>
  <si>
    <t>+K2CR00733</t>
  </si>
  <si>
    <t>+K2CR00734</t>
  </si>
  <si>
    <t>+K2CR00735</t>
  </si>
  <si>
    <t>+K2CR00736</t>
  </si>
  <si>
    <t>+K2CR00737</t>
  </si>
  <si>
    <t>+K2CR00738</t>
  </si>
  <si>
    <t>+K2CR00739</t>
  </si>
  <si>
    <t>+K2CR00740</t>
  </si>
  <si>
    <t>+K2CR00741</t>
  </si>
  <si>
    <t>+K2CR00742</t>
  </si>
  <si>
    <t>+K2CR00743</t>
  </si>
  <si>
    <t>+K2CR00744</t>
  </si>
  <si>
    <t>+K2CR00745</t>
  </si>
  <si>
    <t>+K2CR00746</t>
  </si>
  <si>
    <t>+K2CR00747</t>
  </si>
  <si>
    <t>+K2CR00748</t>
  </si>
  <si>
    <t>+K2CR00749</t>
  </si>
  <si>
    <t>+K2CR00750</t>
  </si>
  <si>
    <t>+K2CR00751</t>
  </si>
  <si>
    <t>+K2CR00752</t>
  </si>
  <si>
    <t>+K2CR00753</t>
  </si>
  <si>
    <t>+K2CR00754</t>
  </si>
  <si>
    <t>+K2CR00755</t>
  </si>
  <si>
    <t>+K2CR00756</t>
  </si>
  <si>
    <t>+K2CR00757</t>
  </si>
  <si>
    <t>+K2CR00758</t>
  </si>
  <si>
    <t>+K2CR00759</t>
  </si>
  <si>
    <t>+K2CR00760</t>
  </si>
  <si>
    <t>+K2CR00761</t>
  </si>
  <si>
    <t>+K2CR00762</t>
  </si>
  <si>
    <t>+K2CR00763</t>
  </si>
  <si>
    <t>+K2CR00764</t>
  </si>
  <si>
    <t>+K2CR00765</t>
  </si>
  <si>
    <t>+K2CR00766</t>
  </si>
  <si>
    <t>+K2CR00767</t>
  </si>
  <si>
    <t>+K2CR00768</t>
  </si>
  <si>
    <t>+K2CR00769</t>
  </si>
  <si>
    <t>+K2CR00770</t>
  </si>
  <si>
    <t>+K2CR00771</t>
  </si>
  <si>
    <t>+K2CR00772</t>
  </si>
  <si>
    <t>+K2CR00773</t>
  </si>
  <si>
    <t>+K2CR00774</t>
  </si>
  <si>
    <t>+K2CR00775</t>
  </si>
  <si>
    <t>+K2CR00776</t>
  </si>
  <si>
    <t>+K2CR00777</t>
  </si>
  <si>
    <t>+K2CR00778</t>
  </si>
  <si>
    <t>+K2CR00779</t>
  </si>
  <si>
    <t>+K2CR00780</t>
  </si>
  <si>
    <t>+K2CR00781</t>
  </si>
  <si>
    <t>+K2CR00782</t>
  </si>
  <si>
    <t>+K2CR00783</t>
  </si>
  <si>
    <t>+K2CR00784</t>
  </si>
  <si>
    <t>+K2CR00785</t>
  </si>
  <si>
    <t>+K2CR00786</t>
  </si>
  <si>
    <t>+K2CR00787</t>
  </si>
  <si>
    <t>+K2CR00788</t>
  </si>
  <si>
    <t>93CREWNCS S0502-Y 30 GLOSS</t>
  </si>
  <si>
    <t>+32CO04599</t>
  </si>
  <si>
    <t>6298N71</t>
  </si>
  <si>
    <t>6298N73</t>
  </si>
  <si>
    <t>6298N72</t>
  </si>
  <si>
    <t>2060/2110</t>
  </si>
  <si>
    <t>200-252</t>
  </si>
  <si>
    <t>188-200</t>
  </si>
  <si>
    <t>TEC - [TYPE81]RCV(27)</t>
  </si>
  <si>
    <t>+K2CR00791</t>
  </si>
  <si>
    <t>+K2CR00792</t>
  </si>
  <si>
    <t>+K2CR00793</t>
  </si>
  <si>
    <t>+K2CR00794</t>
  </si>
  <si>
    <t>176-188</t>
  </si>
  <si>
    <t>128-176</t>
  </si>
  <si>
    <t>(suite)</t>
  </si>
  <si>
    <t>264-306</t>
  </si>
  <si>
    <t>RAL9003 30 GLOSS</t>
  </si>
  <si>
    <t>122PAXRAL9003 30 GLOSS</t>
  </si>
  <si>
    <t>+32CO04600</t>
  </si>
  <si>
    <t>+32CO04601</t>
  </si>
  <si>
    <t>132PAXRAL9003 30 GLOSS</t>
  </si>
  <si>
    <t>6298N74</t>
  </si>
  <si>
    <t>6298N75</t>
  </si>
  <si>
    <t>236-252</t>
  </si>
  <si>
    <t>124-140</t>
  </si>
  <si>
    <t>7-28</t>
  </si>
  <si>
    <t>28-60</t>
  </si>
  <si>
    <t>324-360</t>
  </si>
  <si>
    <t>340-368</t>
  </si>
  <si>
    <t>340-348</t>
  </si>
  <si>
    <t>332-360</t>
  </si>
  <si>
    <t>316-347</t>
  </si>
  <si>
    <t>332-346</t>
  </si>
  <si>
    <t>6298N76</t>
  </si>
  <si>
    <t>6298N77</t>
  </si>
  <si>
    <t>6298N78</t>
  </si>
  <si>
    <t>6298N87</t>
  </si>
  <si>
    <t>6298N79</t>
  </si>
  <si>
    <t>DT27SMA</t>
  </si>
  <si>
    <t>RZ SAND</t>
  </si>
  <si>
    <t>NABUCCO R20169</t>
  </si>
  <si>
    <t>2110-2160</t>
  </si>
  <si>
    <t>2050-2100</t>
  </si>
  <si>
    <t>FF-STD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</si>
</sst>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]\ * #,##0.00_-;\-[$€]\ * #,##0.00_-;_-[$€]\ * &quot;-&quot;??_-;_-@_-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name val="Arial Unicode MS"/>
      <family val="2"/>
    </font>
    <font>
      <b/>
      <sz val="11"/>
      <color indexed="10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2"/>
      <name val="Verdana"/>
      <family val="2"/>
    </font>
    <font>
      <b/>
      <sz val="10"/>
      <name val="Arial Unicode MS"/>
      <family val="2"/>
    </font>
    <font>
      <sz val="10"/>
      <color indexed="10"/>
      <name val="Arial Unicode MS"/>
      <family val="2"/>
    </font>
    <font>
      <sz val="10"/>
      <name val="Arial Unicode MS"/>
      <family val="2"/>
    </font>
    <font>
      <sz val="10"/>
      <color indexed="10"/>
      <name val="Comic Sans MS"/>
      <family val="4"/>
    </font>
    <font>
      <b/>
      <sz val="10"/>
      <color indexed="5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color theme="3"/>
      <name val="Arial"/>
      <family val="2"/>
    </font>
    <font>
      <sz val="11"/>
      <color rgb="FF1F497D"/>
      <name val="Calibri"/>
      <family val="2"/>
    </font>
    <font>
      <b/>
      <sz val="10"/>
      <color indexed="12"/>
      <name val="Verdana"/>
      <family val="2"/>
    </font>
    <font>
      <b/>
      <i/>
      <u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5" tint="-0.249977111117893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mediumGray">
        <fgColor indexed="31"/>
      </patternFill>
    </fill>
    <fill>
      <patternFill patternType="solid">
        <fgColor indexed="43"/>
        <bgColor indexed="64"/>
      </patternFill>
    </fill>
    <fill>
      <patternFill patternType="mediumGray">
        <fgColor indexed="42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mediumGray">
        <fgColor indexed="1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21" fillId="0" borderId="0"/>
    <xf numFmtId="43" fontId="4" fillId="0" borderId="0" applyFont="0" applyFill="0" applyBorder="0" applyAlignment="0" applyProtection="0"/>
    <xf numFmtId="0" fontId="22" fillId="0" borderId="0"/>
    <xf numFmtId="0" fontId="32" fillId="0" borderId="0">
      <alignment horizontal="center" vertical="center"/>
    </xf>
    <xf numFmtId="0" fontId="2" fillId="0" borderId="0"/>
    <xf numFmtId="0" fontId="2" fillId="0" borderId="0"/>
    <xf numFmtId="0" fontId="4" fillId="0" borderId="0"/>
    <xf numFmtId="0" fontId="32" fillId="0" borderId="0">
      <alignment horizontal="center" vertical="center"/>
    </xf>
    <xf numFmtId="0" fontId="4" fillId="0" borderId="0"/>
    <xf numFmtId="43" fontId="4" fillId="0" borderId="0" applyFont="0" applyFill="0" applyBorder="0" applyAlignment="0" applyProtection="0"/>
    <xf numFmtId="0" fontId="2" fillId="0" borderId="0"/>
    <xf numFmtId="0" fontId="4" fillId="0" borderId="0"/>
    <xf numFmtId="0" fontId="12" fillId="0" borderId="0"/>
    <xf numFmtId="0" fontId="1" fillId="0" borderId="0"/>
    <xf numFmtId="0" fontId="1" fillId="0" borderId="0"/>
    <xf numFmtId="0" fontId="33" fillId="0" borderId="0"/>
    <xf numFmtId="0" fontId="1" fillId="0" borderId="0"/>
  </cellStyleXfs>
  <cellXfs count="107">
    <xf numFmtId="0" fontId="0" fillId="0" borderId="0" xfId="0"/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textRotation="90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0" borderId="1" xfId="0" applyNumberFormat="1" applyFont="1" applyFill="1" applyBorder="1" applyAlignment="1">
      <alignment horizontal="center" vertical="center" textRotation="90"/>
    </xf>
    <xf numFmtId="1" fontId="5" fillId="0" borderId="1" xfId="0" applyNumberFormat="1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textRotation="90" wrapText="1"/>
    </xf>
    <xf numFmtId="49" fontId="9" fillId="5" borderId="2" xfId="0" applyNumberFormat="1" applyFont="1" applyFill="1" applyBorder="1" applyAlignment="1">
      <alignment horizontal="center" vertical="center" textRotation="90" wrapText="1"/>
    </xf>
    <xf numFmtId="0" fontId="9" fillId="5" borderId="1" xfId="0" applyNumberFormat="1" applyFont="1" applyFill="1" applyBorder="1" applyAlignment="1">
      <alignment horizontal="center" vertical="center" textRotation="90"/>
    </xf>
    <xf numFmtId="49" fontId="9" fillId="5" borderId="1" xfId="0" applyNumberFormat="1" applyFont="1" applyFill="1" applyBorder="1" applyAlignment="1">
      <alignment horizontal="center" vertical="center" textRotation="90"/>
    </xf>
    <xf numFmtId="1" fontId="9" fillId="5" borderId="1" xfId="0" applyNumberFormat="1" applyFont="1" applyFill="1" applyBorder="1" applyAlignment="1">
      <alignment horizontal="center" vertical="center" textRotation="90" wrapText="1"/>
    </xf>
    <xf numFmtId="1" fontId="10" fillId="5" borderId="1" xfId="0" applyNumberFormat="1" applyFont="1" applyFill="1" applyBorder="1" applyAlignment="1">
      <alignment horizontal="center" vertical="center" textRotation="90" wrapText="1"/>
    </xf>
    <xf numFmtId="1" fontId="9" fillId="5" borderId="2" xfId="0" applyNumberFormat="1" applyFont="1" applyFill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center"/>
    </xf>
    <xf numFmtId="1" fontId="5" fillId="6" borderId="0" xfId="0" applyNumberFormat="1" applyFont="1" applyFill="1"/>
    <xf numFmtId="0" fontId="5" fillId="6" borderId="0" xfId="0" applyNumberFormat="1" applyFont="1" applyFill="1"/>
    <xf numFmtId="1" fontId="0" fillId="0" borderId="0" xfId="0" applyNumberFormat="1"/>
    <xf numFmtId="0" fontId="0" fillId="0" borderId="0" xfId="0" applyNumberFormat="1"/>
    <xf numFmtId="0" fontId="6" fillId="0" borderId="0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 textRotation="90"/>
    </xf>
    <xf numFmtId="1" fontId="5" fillId="6" borderId="0" xfId="0" applyNumberFormat="1" applyFont="1" applyFill="1" applyBorder="1"/>
    <xf numFmtId="0" fontId="6" fillId="6" borderId="0" xfId="0" applyFont="1" applyFill="1"/>
    <xf numFmtId="0" fontId="0" fillId="6" borderId="0" xfId="0" applyFill="1"/>
    <xf numFmtId="49" fontId="0" fillId="0" borderId="0" xfId="0" applyNumberFormat="1"/>
    <xf numFmtId="164" fontId="0" fillId="0" borderId="0" xfId="1" applyFont="1"/>
    <xf numFmtId="49" fontId="0" fillId="0" borderId="0" xfId="1" applyNumberFormat="1" applyFont="1"/>
    <xf numFmtId="43" fontId="0" fillId="0" borderId="0" xfId="2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5" fillId="0" borderId="1" xfId="0" applyNumberFormat="1" applyFont="1" applyFill="1" applyBorder="1" applyAlignment="1">
      <alignment horizontal="center"/>
    </xf>
    <xf numFmtId="15" fontId="6" fillId="2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14" fillId="0" borderId="1" xfId="0" quotePrefix="1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20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2" fontId="6" fillId="0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49" fontId="6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 wrapText="1"/>
    </xf>
    <xf numFmtId="0" fontId="5" fillId="2" borderId="1" xfId="0" applyNumberFormat="1" applyFont="1" applyFill="1" applyBorder="1" applyAlignment="1">
      <alignment horizontal="center" vertical="center" textRotation="90" wrapText="1"/>
    </xf>
    <xf numFmtId="1" fontId="5" fillId="3" borderId="1" xfId="0" applyNumberFormat="1" applyFont="1" applyFill="1" applyBorder="1" applyAlignment="1">
      <alignment horizontal="center" vertical="center" textRotation="90"/>
    </xf>
    <xf numFmtId="49" fontId="5" fillId="3" borderId="1" xfId="0" applyNumberFormat="1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 textRotation="90" wrapText="1"/>
    </xf>
    <xf numFmtId="1" fontId="5" fillId="10" borderId="1" xfId="0" applyNumberFormat="1" applyFont="1" applyFill="1" applyBorder="1" applyAlignment="1">
      <alignment horizontal="center" vertical="center" textRotation="90" wrapText="1"/>
    </xf>
    <xf numFmtId="0" fontId="9" fillId="8" borderId="1" xfId="0" applyFont="1" applyFill="1" applyBorder="1" applyAlignment="1">
      <alignment horizontal="center" vertical="center" textRotation="90" wrapText="1"/>
    </xf>
    <xf numFmtId="49" fontId="13" fillId="7" borderId="1" xfId="0" applyNumberFormat="1" applyFont="1" applyFill="1" applyBorder="1" applyAlignment="1">
      <alignment horizontal="center" vertical="center" textRotation="90"/>
    </xf>
    <xf numFmtId="0" fontId="6" fillId="0" borderId="1" xfId="0" quotePrefix="1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 vertical="center" textRotation="90" wrapText="1"/>
    </xf>
    <xf numFmtId="49" fontId="4" fillId="2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8" fillId="0" borderId="1" xfId="0" quotePrefix="1" applyFont="1" applyBorder="1" applyAlignment="1">
      <alignment vertical="center"/>
    </xf>
    <xf numFmtId="1" fontId="24" fillId="0" borderId="0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 textRotation="90" wrapText="1"/>
    </xf>
    <xf numFmtId="0" fontId="4" fillId="0" borderId="1" xfId="0" applyNumberFormat="1" applyFont="1" applyFill="1" applyBorder="1" applyAlignment="1">
      <alignment horizontal="center" vertical="center"/>
    </xf>
    <xf numFmtId="2" fontId="26" fillId="0" borderId="1" xfId="0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27" fillId="0" borderId="1" xfId="0" quotePrefix="1" applyFont="1" applyFill="1" applyBorder="1" applyAlignment="1">
      <alignment horizontal="center" vertical="center"/>
    </xf>
    <xf numFmtId="2" fontId="20" fillId="0" borderId="1" xfId="0" quotePrefix="1" applyNumberFormat="1" applyFont="1" applyFill="1" applyBorder="1" applyAlignment="1">
      <alignment horizontal="center" vertical="center"/>
    </xf>
    <xf numFmtId="2" fontId="30" fillId="0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/>
    <xf numFmtId="0" fontId="0" fillId="0" borderId="1" xfId="0" applyBorder="1"/>
    <xf numFmtId="0" fontId="31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center" vertical="center" wrapText="1"/>
    </xf>
    <xf numFmtId="0" fontId="30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" xfId="1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5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20" fillId="12" borderId="1" xfId="0" quotePrefix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</cellXfs>
  <cellStyles count="22">
    <cellStyle name="Euro" xfId="1" xr:uid="{00000000-0005-0000-0000-000000000000}"/>
    <cellStyle name="Migliaia" xfId="2" builtinId="3"/>
    <cellStyle name="Migliaia 2" xfId="6" xr:uid="{00000000-0005-0000-0000-000002000000}"/>
    <cellStyle name="Migliaia 3" xfId="14" xr:uid="{00000000-0005-0000-0000-000003000000}"/>
    <cellStyle name="Normale" xfId="0" builtinId="0"/>
    <cellStyle name="Normale 2" xfId="3" xr:uid="{00000000-0005-0000-0000-000005000000}"/>
    <cellStyle name="Normale 2 2" xfId="10" xr:uid="{00000000-0005-0000-0000-000006000000}"/>
    <cellStyle name="Normale 2 2 2" xfId="19" xr:uid="{00000000-0005-0000-0000-000007000000}"/>
    <cellStyle name="Normale 2 3" xfId="11" xr:uid="{00000000-0005-0000-0000-000008000000}"/>
    <cellStyle name="Normale 2 4" xfId="9" xr:uid="{00000000-0005-0000-0000-000009000000}"/>
    <cellStyle name="Normale 2 5" xfId="18" xr:uid="{00000000-0005-0000-0000-00000A000000}"/>
    <cellStyle name="Normale 3" xfId="7" xr:uid="{00000000-0005-0000-0000-00000B000000}"/>
    <cellStyle name="Normale 3 2" xfId="17" xr:uid="{00000000-0005-0000-0000-00000C000000}"/>
    <cellStyle name="Normale 3 3" xfId="12" xr:uid="{00000000-0005-0000-0000-00000D000000}"/>
    <cellStyle name="Normale 4" xfId="5" xr:uid="{00000000-0005-0000-0000-00000E000000}"/>
    <cellStyle name="Normale 4 2" xfId="16" xr:uid="{00000000-0005-0000-0000-00000F000000}"/>
    <cellStyle name="Normale 4 3" xfId="13" xr:uid="{00000000-0005-0000-0000-000010000000}"/>
    <cellStyle name="Normale 4 4" xfId="20" xr:uid="{00000000-0005-0000-0000-000011000000}"/>
    <cellStyle name="Normale 5" xfId="4" xr:uid="{00000000-0005-0000-0000-000012000000}"/>
    <cellStyle name="Normale 5 2" xfId="15" xr:uid="{00000000-0005-0000-0000-000013000000}"/>
    <cellStyle name="Normale 5 3" xfId="21" xr:uid="{00000000-0005-0000-0000-000014000000}"/>
    <cellStyle name="Normale 6" xfId="8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 filterMode="1">
    <pageSetUpPr fitToPage="1"/>
  </sheetPr>
  <dimension ref="A1:BI921"/>
  <sheetViews>
    <sheetView showGridLines="0" tabSelected="1" defaultGridColor="0" colorId="55" zoomScaleNormal="100" workbookViewId="0">
      <pane ySplit="2" topLeftCell="A3" activePane="bottomLeft" state="frozen"/>
      <selection pane="bottomLeft" activeCell="L223" sqref="L223"/>
    </sheetView>
  </sheetViews>
  <sheetFormatPr defaultRowHeight="15" x14ac:dyDescent="0.3"/>
  <cols>
    <col min="1" max="1" width="8.42578125" style="2" customWidth="1"/>
    <col min="2" max="2" width="9.85546875" style="1" customWidth="1"/>
    <col min="3" max="3" width="11.42578125" style="1" customWidth="1"/>
    <col min="4" max="4" width="8.140625" style="1" customWidth="1"/>
    <col min="5" max="5" width="11.140625" style="1" customWidth="1"/>
    <col min="6" max="6" width="13.5703125" style="1" customWidth="1"/>
    <col min="7" max="7" width="8.140625" style="1" customWidth="1"/>
    <col min="8" max="8" width="6.85546875" style="3" customWidth="1"/>
    <col min="9" max="9" width="13.42578125" style="3" customWidth="1"/>
    <col min="10" max="10" width="8.85546875" style="1" bestFit="1" customWidth="1"/>
    <col min="11" max="11" width="16.42578125" style="1" customWidth="1"/>
    <col min="12" max="12" width="10.85546875" style="1" customWidth="1"/>
    <col min="13" max="13" width="10.42578125" style="1" bestFit="1" customWidth="1"/>
    <col min="14" max="14" width="16" style="1" bestFit="1" customWidth="1"/>
    <col min="15" max="15" width="23.42578125" style="1" customWidth="1"/>
    <col min="16" max="16" width="22.140625" style="1" customWidth="1"/>
    <col min="17" max="17" width="20.42578125" style="33" customWidth="1"/>
    <col min="18" max="18" width="8.28515625" style="33" bestFit="1" customWidth="1"/>
    <col min="19" max="20" width="9.28515625" style="33" customWidth="1"/>
    <col min="21" max="21" width="13.42578125" style="1" customWidth="1"/>
    <col min="22" max="26" width="10.85546875" style="1" customWidth="1"/>
    <col min="27" max="27" width="15.28515625" style="23" customWidth="1"/>
    <col min="28" max="28" width="33.140625" style="1" bestFit="1" customWidth="1"/>
    <col min="29" max="34" width="11.85546875" style="1" customWidth="1"/>
    <col min="35" max="35" width="8.140625" style="9" customWidth="1"/>
    <col min="36" max="36" width="8.140625" style="10" customWidth="1"/>
    <col min="37" max="37" width="8.140625" style="9" customWidth="1"/>
    <col min="38" max="38" width="8" style="9" customWidth="1"/>
    <col min="39" max="40" width="10.85546875" style="1" customWidth="1"/>
    <col min="41" max="41" width="16.42578125" style="1" customWidth="1"/>
    <col min="42" max="42" width="14.28515625" style="1" customWidth="1"/>
    <col min="43" max="43" width="10.85546875" style="1" customWidth="1"/>
    <col min="44" max="44" width="24.85546875" style="3" customWidth="1"/>
    <col min="45" max="46" width="24" style="1" customWidth="1"/>
    <col min="47" max="60" width="10.85546875" style="1" customWidth="1"/>
    <col min="61" max="61" width="42.7109375" style="1" bestFit="1" customWidth="1"/>
    <col min="62" max="65" width="10.85546875" style="1" customWidth="1"/>
    <col min="66" max="16384" width="9.140625" style="1"/>
  </cols>
  <sheetData>
    <row r="1" spans="1:61" s="8" customFormat="1" ht="12.75" x14ac:dyDescent="0.2">
      <c r="A1" s="8">
        <f>SUBTOTAL(9,A3:A300)</f>
        <v>4</v>
      </c>
      <c r="C1" s="8">
        <f t="shared" ref="C1:U1" si="0">SUBTOTAL(3,C3:C300)</f>
        <v>4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4</v>
      </c>
      <c r="H1" s="8">
        <f t="shared" si="0"/>
        <v>4</v>
      </c>
      <c r="I1" s="8">
        <f t="shared" si="0"/>
        <v>4</v>
      </c>
      <c r="J1" s="8">
        <f t="shared" si="0"/>
        <v>4</v>
      </c>
      <c r="K1" s="8">
        <f t="shared" si="0"/>
        <v>4</v>
      </c>
      <c r="L1" s="8">
        <f t="shared" si="0"/>
        <v>4</v>
      </c>
      <c r="M1" s="8">
        <f t="shared" si="0"/>
        <v>4</v>
      </c>
      <c r="N1" s="8">
        <f t="shared" si="0"/>
        <v>4</v>
      </c>
      <c r="O1" s="8">
        <f t="shared" si="0"/>
        <v>4</v>
      </c>
      <c r="P1" s="8">
        <f t="shared" si="0"/>
        <v>4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W1" s="8">
        <f>SUBTOTAL(3,W3:W79)</f>
        <v>0</v>
      </c>
      <c r="X1" s="8">
        <f>SUBTOTAL(3,X3:X3)</f>
        <v>0</v>
      </c>
      <c r="AI1" s="106"/>
      <c r="AJ1" s="106"/>
      <c r="AK1" s="106"/>
      <c r="AL1" s="106"/>
      <c r="AR1" s="24"/>
    </row>
    <row r="2" spans="1:61" s="39" customFormat="1" ht="138.75" customHeight="1" x14ac:dyDescent="0.2">
      <c r="A2" s="4" t="s">
        <v>13</v>
      </c>
      <c r="B2" s="58" t="s">
        <v>14</v>
      </c>
      <c r="C2" s="11" t="s">
        <v>15</v>
      </c>
      <c r="D2" s="4" t="s">
        <v>8</v>
      </c>
      <c r="E2" s="5" t="s">
        <v>9</v>
      </c>
      <c r="F2" s="5" t="s">
        <v>10</v>
      </c>
      <c r="G2" s="6" t="s">
        <v>0</v>
      </c>
      <c r="H2" s="4" t="s">
        <v>1</v>
      </c>
      <c r="I2" s="4" t="s">
        <v>2</v>
      </c>
      <c r="J2" s="7" t="s">
        <v>3</v>
      </c>
      <c r="K2" s="7" t="s">
        <v>69</v>
      </c>
      <c r="L2" s="7" t="s">
        <v>4</v>
      </c>
      <c r="M2" s="7" t="s">
        <v>5</v>
      </c>
      <c r="N2" s="7" t="s">
        <v>7</v>
      </c>
      <c r="O2" s="6" t="s">
        <v>6</v>
      </c>
      <c r="P2" s="6" t="s">
        <v>54</v>
      </c>
      <c r="Q2" s="59" t="s">
        <v>50</v>
      </c>
      <c r="R2" s="59" t="s">
        <v>51</v>
      </c>
      <c r="S2" s="59" t="s">
        <v>52</v>
      </c>
      <c r="T2" s="59" t="s">
        <v>53</v>
      </c>
      <c r="U2" s="6" t="s">
        <v>11</v>
      </c>
      <c r="V2" s="6" t="s">
        <v>12</v>
      </c>
      <c r="W2" s="5" t="s">
        <v>71</v>
      </c>
      <c r="X2" s="5" t="s">
        <v>18</v>
      </c>
      <c r="Y2" s="5" t="s">
        <v>16</v>
      </c>
      <c r="Z2" s="5" t="s">
        <v>17</v>
      </c>
      <c r="AA2" s="60" t="s">
        <v>34</v>
      </c>
      <c r="AB2" s="5" t="s">
        <v>55</v>
      </c>
      <c r="AC2" s="5" t="s">
        <v>56</v>
      </c>
      <c r="AD2" s="5" t="s">
        <v>57</v>
      </c>
      <c r="AE2" s="5" t="s">
        <v>58</v>
      </c>
      <c r="AF2" s="5" t="s">
        <v>73</v>
      </c>
      <c r="AG2" s="5" t="s">
        <v>59</v>
      </c>
      <c r="AH2" s="5" t="s">
        <v>72</v>
      </c>
      <c r="AI2" s="61" t="s">
        <v>0</v>
      </c>
      <c r="AJ2" s="62" t="s">
        <v>1</v>
      </c>
      <c r="AK2" s="62" t="s">
        <v>2</v>
      </c>
      <c r="AL2" s="63" t="s">
        <v>3</v>
      </c>
      <c r="AM2" s="63" t="s">
        <v>19</v>
      </c>
      <c r="AN2" s="63" t="s">
        <v>20</v>
      </c>
      <c r="AO2" s="64" t="s">
        <v>70</v>
      </c>
      <c r="AP2" s="65" t="s">
        <v>21</v>
      </c>
      <c r="AQ2" s="65" t="s">
        <v>22</v>
      </c>
      <c r="AR2" s="66" t="s">
        <v>39</v>
      </c>
      <c r="AU2" s="75" t="s">
        <v>96</v>
      </c>
      <c r="AV2" s="75" t="s">
        <v>97</v>
      </c>
      <c r="AW2" s="75" t="s">
        <v>98</v>
      </c>
      <c r="AX2" s="75" t="s">
        <v>99</v>
      </c>
      <c r="AY2" s="75" t="s">
        <v>100</v>
      </c>
      <c r="AZ2" s="75"/>
      <c r="BA2" s="67" t="s">
        <v>67</v>
      </c>
      <c r="BB2" s="67" t="s">
        <v>68</v>
      </c>
      <c r="BC2" s="68" t="s">
        <v>62</v>
      </c>
      <c r="BD2" s="68" t="s">
        <v>61</v>
      </c>
      <c r="BE2" s="68" t="s">
        <v>63</v>
      </c>
      <c r="BF2" s="68" t="s">
        <v>64</v>
      </c>
      <c r="BG2" s="68" t="s">
        <v>65</v>
      </c>
      <c r="BH2" s="68" t="s">
        <v>66</v>
      </c>
      <c r="BI2" s="68" t="s">
        <v>575</v>
      </c>
    </row>
    <row r="3" spans="1:61" s="49" customFormat="1" ht="15" hidden="1" customHeight="1" x14ac:dyDescent="0.25">
      <c r="A3" s="41">
        <v>1</v>
      </c>
      <c r="B3" s="45"/>
      <c r="C3" s="70"/>
      <c r="D3" s="35" t="s">
        <v>79</v>
      </c>
      <c r="E3" s="69" t="s">
        <v>80</v>
      </c>
      <c r="F3" s="36">
        <v>43515</v>
      </c>
      <c r="G3" s="37">
        <v>0</v>
      </c>
      <c r="H3" s="37">
        <v>1</v>
      </c>
      <c r="I3" s="46"/>
      <c r="J3" s="72" t="s">
        <v>74</v>
      </c>
      <c r="K3" s="40" t="s">
        <v>78</v>
      </c>
      <c r="L3" s="41" t="s">
        <v>60</v>
      </c>
      <c r="M3" s="42">
        <v>2100</v>
      </c>
      <c r="N3" s="41">
        <v>2160</v>
      </c>
      <c r="O3" s="47" t="s">
        <v>75</v>
      </c>
      <c r="P3" s="43" t="s">
        <v>915</v>
      </c>
      <c r="Q3" s="48"/>
      <c r="R3" s="48"/>
      <c r="S3" s="48"/>
      <c r="T3" s="48"/>
      <c r="V3" s="50"/>
      <c r="W3" s="39"/>
      <c r="X3" s="51"/>
      <c r="Y3" s="51"/>
      <c r="Z3" s="51"/>
      <c r="AA3" s="73" t="str">
        <f>VLOOKUP(BI:BI,'Codice Soffitto'!A:F,6,0)</f>
        <v>+32CO01500</v>
      </c>
      <c r="AB3" s="91" t="s">
        <v>76</v>
      </c>
      <c r="AC3" s="51"/>
      <c r="AD3" s="51"/>
      <c r="AE3" s="71"/>
      <c r="AF3" s="71"/>
      <c r="AG3" s="51"/>
      <c r="AH3" s="51" t="str">
        <f t="shared" ref="AH3:AH31" si="1">CONCATENATE("+V6298C",G3,"Z",H3)</f>
        <v>+V6298C0Z1</v>
      </c>
      <c r="AI3" s="52"/>
      <c r="AJ3" s="52"/>
      <c r="AK3" s="52"/>
      <c r="AL3" s="52"/>
      <c r="AO3" s="53"/>
      <c r="AP3" s="54"/>
      <c r="AQ3" s="54"/>
      <c r="AR3" s="55"/>
      <c r="AT3" s="39"/>
      <c r="AU3" s="56"/>
      <c r="BI3" s="49" t="str">
        <f>CONCATENATE(G:G,H:H,L:L,AB:AB)</f>
        <v>01CREWNCS S0502-Y 30 GLOSS</v>
      </c>
    </row>
    <row r="4" spans="1:61" s="49" customFormat="1" ht="15" hidden="1" customHeight="1" x14ac:dyDescent="0.25">
      <c r="A4" s="41">
        <v>1</v>
      </c>
      <c r="B4" s="45"/>
      <c r="C4" s="70"/>
      <c r="D4" s="35" t="s">
        <v>79</v>
      </c>
      <c r="E4" s="69" t="s">
        <v>87</v>
      </c>
      <c r="F4" s="36">
        <v>43759</v>
      </c>
      <c r="G4" s="37">
        <v>0</v>
      </c>
      <c r="H4" s="37">
        <v>0</v>
      </c>
      <c r="I4" s="46"/>
      <c r="J4" s="72" t="s">
        <v>74</v>
      </c>
      <c r="K4" s="40" t="s">
        <v>81</v>
      </c>
      <c r="L4" s="72" t="s">
        <v>82</v>
      </c>
      <c r="M4" s="42">
        <v>2100</v>
      </c>
      <c r="N4" s="41">
        <v>2170</v>
      </c>
      <c r="O4" s="47" t="s">
        <v>75</v>
      </c>
      <c r="P4" s="74" t="s">
        <v>86</v>
      </c>
      <c r="Q4" s="48" t="s">
        <v>85</v>
      </c>
      <c r="R4" s="48"/>
      <c r="S4" s="48"/>
      <c r="T4" s="48"/>
      <c r="V4" s="50"/>
      <c r="W4" s="39"/>
      <c r="X4" s="51"/>
      <c r="Y4" s="51"/>
      <c r="Z4" s="51"/>
      <c r="AA4" s="73" t="str">
        <f>VLOOKUP(BI:BI,'Codice Soffitto'!A:F,6,0)</f>
        <v>+32CO01501</v>
      </c>
      <c r="AB4" s="92" t="s">
        <v>84</v>
      </c>
      <c r="AC4" s="51"/>
      <c r="AD4" s="51"/>
      <c r="AE4" s="71"/>
      <c r="AF4" s="71"/>
      <c r="AG4" s="51"/>
      <c r="AH4" s="51" t="str">
        <f t="shared" si="1"/>
        <v>+V6298C0Z0</v>
      </c>
      <c r="AI4" s="52"/>
      <c r="AJ4" s="52"/>
      <c r="AK4" s="52"/>
      <c r="AL4" s="52"/>
      <c r="AO4" s="53"/>
      <c r="AP4" s="54"/>
      <c r="AQ4" s="54"/>
      <c r="AR4" s="55"/>
      <c r="AT4" s="39"/>
      <c r="AU4" s="56"/>
      <c r="BI4" s="49" t="str">
        <f t="shared" ref="BI4:BI67" si="2">CONCATENATE(G:G,H:H,L:L,AB:AB)</f>
        <v>00PAXPREPAINTED NCS S 0300-N 30 GLOSS</v>
      </c>
    </row>
    <row r="5" spans="1:61" s="49" customFormat="1" ht="15" hidden="1" customHeight="1" x14ac:dyDescent="0.25">
      <c r="A5" s="41">
        <v>1</v>
      </c>
      <c r="B5" s="45"/>
      <c r="C5" s="70"/>
      <c r="D5" s="35" t="s">
        <v>79</v>
      </c>
      <c r="E5" s="69" t="s">
        <v>111</v>
      </c>
      <c r="F5" s="36">
        <v>43887</v>
      </c>
      <c r="G5" s="37">
        <v>0</v>
      </c>
      <c r="H5" s="37">
        <v>2</v>
      </c>
      <c r="I5" s="46"/>
      <c r="J5" s="72" t="s">
        <v>74</v>
      </c>
      <c r="K5" s="40" t="s">
        <v>107</v>
      </c>
      <c r="L5" s="72" t="s">
        <v>82</v>
      </c>
      <c r="M5" s="42">
        <v>2100</v>
      </c>
      <c r="N5" s="41">
        <v>2225</v>
      </c>
      <c r="O5" s="47" t="s">
        <v>75</v>
      </c>
      <c r="P5" s="74" t="s">
        <v>110</v>
      </c>
      <c r="Q5" s="48"/>
      <c r="R5" s="48"/>
      <c r="S5" s="48"/>
      <c r="T5" s="48"/>
      <c r="V5" s="50"/>
      <c r="W5" s="39"/>
      <c r="X5" s="51"/>
      <c r="Y5" s="51"/>
      <c r="Z5" s="51"/>
      <c r="AA5" s="73" t="str">
        <f>VLOOKUP(BI:BI,'Codice Soffitto'!A:F,6,0)</f>
        <v>+32CO01503</v>
      </c>
      <c r="AB5" s="92" t="s">
        <v>109</v>
      </c>
      <c r="AC5" s="51"/>
      <c r="AD5" s="51"/>
      <c r="AE5" s="71"/>
      <c r="AF5" s="71"/>
      <c r="AG5" s="51"/>
      <c r="AH5" s="51" t="str">
        <f>CONCATENATE("+V6298C",G5,"Z",H5)</f>
        <v>+V6298C0Z2</v>
      </c>
      <c r="AI5" s="52"/>
      <c r="AJ5" s="52"/>
      <c r="AK5" s="52"/>
      <c r="AL5" s="52"/>
      <c r="AO5" s="53"/>
      <c r="AP5" s="54"/>
      <c r="AQ5" s="54"/>
      <c r="AR5" s="55"/>
      <c r="AT5" s="39"/>
      <c r="AU5" s="56"/>
      <c r="BI5" s="49" t="str">
        <f t="shared" si="2"/>
        <v>02PAXRAL9005 30 GLOSS</v>
      </c>
    </row>
    <row r="6" spans="1:61" s="49" customFormat="1" ht="15" hidden="1" customHeight="1" x14ac:dyDescent="0.25">
      <c r="A6" s="41">
        <v>1</v>
      </c>
      <c r="B6" s="45" t="s">
        <v>197</v>
      </c>
      <c r="C6" s="70" t="s">
        <v>198</v>
      </c>
      <c r="D6" s="35" t="s">
        <v>79</v>
      </c>
      <c r="E6" s="69" t="s">
        <v>104</v>
      </c>
      <c r="F6" s="36">
        <v>43859</v>
      </c>
      <c r="G6" s="37">
        <v>2</v>
      </c>
      <c r="H6" s="37">
        <v>3</v>
      </c>
      <c r="I6" s="78" t="s">
        <v>900</v>
      </c>
      <c r="J6" s="72" t="s">
        <v>88</v>
      </c>
      <c r="K6" s="40" t="s">
        <v>89</v>
      </c>
      <c r="L6" s="41" t="s">
        <v>60</v>
      </c>
      <c r="M6" s="42">
        <v>2050</v>
      </c>
      <c r="N6" s="41">
        <v>2110</v>
      </c>
      <c r="O6" s="47" t="s">
        <v>91</v>
      </c>
      <c r="P6" s="43" t="s">
        <v>915</v>
      </c>
      <c r="Q6" s="48"/>
      <c r="R6" s="48"/>
      <c r="S6" s="48"/>
      <c r="T6" s="48"/>
      <c r="V6" s="50"/>
      <c r="W6" s="39"/>
      <c r="X6" s="51"/>
      <c r="Y6" s="51"/>
      <c r="Z6" s="51"/>
      <c r="AA6" s="73" t="str">
        <f>VLOOKUP(BI:BI,'Codice Soffitto'!A:F,6,0)</f>
        <v>+32CO04503</v>
      </c>
      <c r="AB6" s="92" t="s">
        <v>76</v>
      </c>
      <c r="AC6" s="51"/>
      <c r="AD6" s="51"/>
      <c r="AE6" s="71"/>
      <c r="AF6" s="71"/>
      <c r="AG6" s="51"/>
      <c r="AH6" s="51" t="str">
        <f t="shared" si="1"/>
        <v>+V6298C2Z3</v>
      </c>
      <c r="AI6" s="52"/>
      <c r="AJ6" s="52"/>
      <c r="AK6" s="52"/>
      <c r="AL6" s="52"/>
      <c r="AO6" s="53"/>
      <c r="AP6" s="54"/>
      <c r="AQ6" s="54"/>
      <c r="AR6" s="55"/>
      <c r="AT6" s="39"/>
      <c r="AU6" s="56"/>
      <c r="AV6" s="49">
        <v>8</v>
      </c>
      <c r="AW6" s="49">
        <v>8</v>
      </c>
      <c r="BI6" s="49" t="str">
        <f t="shared" si="2"/>
        <v>23CREWNCS S0502-Y 30 GLOSS</v>
      </c>
    </row>
    <row r="7" spans="1:61" s="49" customFormat="1" ht="15" hidden="1" customHeight="1" x14ac:dyDescent="0.25">
      <c r="A7" s="41">
        <v>1</v>
      </c>
      <c r="B7" s="45" t="s">
        <v>197</v>
      </c>
      <c r="C7" s="70" t="s">
        <v>198</v>
      </c>
      <c r="D7" s="35" t="s">
        <v>79</v>
      </c>
      <c r="E7" s="69" t="s">
        <v>105</v>
      </c>
      <c r="F7" s="36">
        <v>43859</v>
      </c>
      <c r="G7" s="37">
        <v>2</v>
      </c>
      <c r="H7" s="37">
        <v>3</v>
      </c>
      <c r="I7" s="78" t="s">
        <v>900</v>
      </c>
      <c r="J7" s="72" t="s">
        <v>74</v>
      </c>
      <c r="K7" s="40" t="s">
        <v>90</v>
      </c>
      <c r="L7" s="41" t="s">
        <v>60</v>
      </c>
      <c r="M7" s="42">
        <v>2100</v>
      </c>
      <c r="N7" s="41">
        <v>2160</v>
      </c>
      <c r="O7" s="47" t="s">
        <v>75</v>
      </c>
      <c r="P7" s="43" t="s">
        <v>915</v>
      </c>
      <c r="Q7" s="48"/>
      <c r="R7" s="48"/>
      <c r="S7" s="48"/>
      <c r="T7" s="48"/>
      <c r="V7" s="50"/>
      <c r="W7" s="39"/>
      <c r="X7" s="51"/>
      <c r="Y7" s="51"/>
      <c r="Z7" s="51"/>
      <c r="AA7" s="73" t="str">
        <f>VLOOKUP(BI:BI,'Codice Soffitto'!A:F,6,0)</f>
        <v>+32CO04503</v>
      </c>
      <c r="AB7" s="92" t="s">
        <v>76</v>
      </c>
      <c r="AC7" s="51"/>
      <c r="AD7" s="51"/>
      <c r="AE7" s="71"/>
      <c r="AF7" s="71"/>
      <c r="AG7" s="51"/>
      <c r="AH7" s="51" t="str">
        <f t="shared" si="1"/>
        <v>+V6298C2Z3</v>
      </c>
      <c r="AI7" s="52"/>
      <c r="AJ7" s="52"/>
      <c r="AK7" s="52"/>
      <c r="AL7" s="52"/>
      <c r="AO7" s="53"/>
      <c r="AP7" s="54"/>
      <c r="AQ7" s="54"/>
      <c r="AR7" s="55"/>
      <c r="AT7" s="39"/>
      <c r="AU7" s="56">
        <v>9</v>
      </c>
      <c r="AV7" s="49">
        <v>9</v>
      </c>
      <c r="AX7" s="49">
        <v>1</v>
      </c>
      <c r="AY7" s="49">
        <v>1</v>
      </c>
      <c r="BI7" s="49" t="str">
        <f t="shared" si="2"/>
        <v>23CREWNCS S0502-Y 30 GLOSS</v>
      </c>
    </row>
    <row r="8" spans="1:61" s="49" customFormat="1" ht="15" hidden="1" customHeight="1" x14ac:dyDescent="0.25">
      <c r="A8" s="41">
        <v>1</v>
      </c>
      <c r="B8" s="45" t="s">
        <v>197</v>
      </c>
      <c r="C8" s="70" t="s">
        <v>198</v>
      </c>
      <c r="D8" s="35" t="s">
        <v>79</v>
      </c>
      <c r="E8" s="69" t="s">
        <v>105</v>
      </c>
      <c r="F8" s="36">
        <v>43859</v>
      </c>
      <c r="G8" s="37">
        <v>3</v>
      </c>
      <c r="H8" s="37">
        <v>3</v>
      </c>
      <c r="I8" s="78" t="s">
        <v>900</v>
      </c>
      <c r="J8" s="72" t="s">
        <v>88</v>
      </c>
      <c r="K8" s="40" t="s">
        <v>92</v>
      </c>
      <c r="L8" s="41" t="s">
        <v>60</v>
      </c>
      <c r="M8" s="42">
        <v>2100</v>
      </c>
      <c r="N8" s="41">
        <v>2160</v>
      </c>
      <c r="O8" s="47" t="s">
        <v>75</v>
      </c>
      <c r="P8" s="43" t="s">
        <v>915</v>
      </c>
      <c r="Q8" s="48"/>
      <c r="R8" s="48"/>
      <c r="S8" s="48"/>
      <c r="T8" s="48"/>
      <c r="V8" s="50"/>
      <c r="W8" s="39"/>
      <c r="X8" s="51"/>
      <c r="Y8" s="51"/>
      <c r="Z8" s="51"/>
      <c r="AA8" s="73" t="str">
        <f>VLOOKUP(BI:BI,'Codice Soffitto'!A:F,6,0)</f>
        <v>+32CO04504</v>
      </c>
      <c r="AB8" s="92" t="s">
        <v>76</v>
      </c>
      <c r="AC8" s="51"/>
      <c r="AD8" s="51"/>
      <c r="AE8" s="71"/>
      <c r="AF8" s="71"/>
      <c r="AG8" s="51"/>
      <c r="AH8" s="51" t="str">
        <f t="shared" si="1"/>
        <v>+V6298C3Z3</v>
      </c>
      <c r="AI8" s="52"/>
      <c r="AJ8" s="52"/>
      <c r="AK8" s="52"/>
      <c r="AL8" s="52"/>
      <c r="AO8" s="53"/>
      <c r="AP8" s="54"/>
      <c r="AQ8" s="54"/>
      <c r="AR8" s="55"/>
      <c r="AT8" s="39"/>
      <c r="AU8" s="56">
        <v>5</v>
      </c>
      <c r="AV8" s="49">
        <v>5</v>
      </c>
      <c r="AX8" s="49">
        <v>2</v>
      </c>
      <c r="AY8" s="49">
        <v>2</v>
      </c>
      <c r="BI8" s="49" t="str">
        <f t="shared" si="2"/>
        <v>33CREWNCS S0502-Y 30 GLOSS</v>
      </c>
    </row>
    <row r="9" spans="1:61" s="49" customFormat="1" ht="15" hidden="1" customHeight="1" x14ac:dyDescent="0.25">
      <c r="A9" s="41">
        <v>1</v>
      </c>
      <c r="B9" s="45" t="s">
        <v>197</v>
      </c>
      <c r="C9" s="70" t="s">
        <v>198</v>
      </c>
      <c r="D9" s="35" t="s">
        <v>79</v>
      </c>
      <c r="E9" s="69" t="s">
        <v>105</v>
      </c>
      <c r="F9" s="36">
        <v>43859</v>
      </c>
      <c r="G9" s="37">
        <v>3</v>
      </c>
      <c r="H9" s="37">
        <v>3</v>
      </c>
      <c r="I9" s="78" t="s">
        <v>900</v>
      </c>
      <c r="J9" s="72" t="s">
        <v>74</v>
      </c>
      <c r="K9" s="40" t="s">
        <v>93</v>
      </c>
      <c r="L9" s="41" t="s">
        <v>60</v>
      </c>
      <c r="M9" s="42">
        <v>2100</v>
      </c>
      <c r="N9" s="41">
        <v>2160</v>
      </c>
      <c r="O9" s="47" t="s">
        <v>75</v>
      </c>
      <c r="P9" s="43" t="s">
        <v>915</v>
      </c>
      <c r="Q9" s="48"/>
      <c r="R9" s="48"/>
      <c r="S9" s="48"/>
      <c r="T9" s="48"/>
      <c r="V9" s="50"/>
      <c r="W9" s="39"/>
      <c r="X9" s="51"/>
      <c r="Y9" s="51"/>
      <c r="Z9" s="51"/>
      <c r="AA9" s="73" t="str">
        <f>VLOOKUP(BI:BI,'Codice Soffitto'!A:F,6,0)</f>
        <v>+32CO04504</v>
      </c>
      <c r="AB9" s="92" t="s">
        <v>76</v>
      </c>
      <c r="AC9" s="51"/>
      <c r="AD9" s="51"/>
      <c r="AE9" s="71"/>
      <c r="AF9" s="71"/>
      <c r="AG9" s="51"/>
      <c r="AH9" s="51" t="str">
        <f t="shared" si="1"/>
        <v>+V6298C3Z3</v>
      </c>
      <c r="AI9" s="52"/>
      <c r="AJ9" s="52"/>
      <c r="AK9" s="52"/>
      <c r="AL9" s="52"/>
      <c r="AO9" s="53"/>
      <c r="AP9" s="54"/>
      <c r="AQ9" s="54"/>
      <c r="AR9" s="55"/>
      <c r="AT9" s="39"/>
      <c r="AU9" s="56">
        <v>5</v>
      </c>
      <c r="AV9" s="49">
        <v>5</v>
      </c>
      <c r="AX9" s="49">
        <v>2</v>
      </c>
      <c r="AY9" s="49">
        <v>2</v>
      </c>
      <c r="BI9" s="49" t="str">
        <f t="shared" si="2"/>
        <v>33CREWNCS S0502-Y 30 GLOSS</v>
      </c>
    </row>
    <row r="10" spans="1:61" s="49" customFormat="1" ht="15" hidden="1" customHeight="1" x14ac:dyDescent="0.25">
      <c r="A10" s="41">
        <v>1</v>
      </c>
      <c r="B10" s="45" t="s">
        <v>199</v>
      </c>
      <c r="C10" s="70" t="s">
        <v>200</v>
      </c>
      <c r="D10" s="35" t="s">
        <v>79</v>
      </c>
      <c r="E10" s="69" t="s">
        <v>106</v>
      </c>
      <c r="F10" s="36">
        <v>43859</v>
      </c>
      <c r="G10" s="37">
        <v>3</v>
      </c>
      <c r="H10" s="37">
        <v>4</v>
      </c>
      <c r="I10" s="78" t="s">
        <v>901</v>
      </c>
      <c r="J10" s="72" t="s">
        <v>88</v>
      </c>
      <c r="K10" s="40" t="s">
        <v>94</v>
      </c>
      <c r="L10" s="41" t="s">
        <v>60</v>
      </c>
      <c r="M10" s="42">
        <v>2100</v>
      </c>
      <c r="N10" s="41">
        <v>2160</v>
      </c>
      <c r="O10" s="47" t="s">
        <v>75</v>
      </c>
      <c r="P10" s="43" t="s">
        <v>915</v>
      </c>
      <c r="Q10" s="48"/>
      <c r="R10" s="48"/>
      <c r="S10" s="48"/>
      <c r="T10" s="48"/>
      <c r="V10" s="50"/>
      <c r="W10" s="39"/>
      <c r="X10" s="51"/>
      <c r="Y10" s="51"/>
      <c r="Z10" s="51"/>
      <c r="AA10" s="73" t="str">
        <f>VLOOKUP(BI:BI,'Codice Soffitto'!A:F,6,0)</f>
        <v>+32CO04505</v>
      </c>
      <c r="AB10" s="92" t="s">
        <v>76</v>
      </c>
      <c r="AC10" s="51"/>
      <c r="AD10" s="51"/>
      <c r="AE10" s="71"/>
      <c r="AF10" s="71"/>
      <c r="AG10" s="51"/>
      <c r="AH10" s="51" t="str">
        <f t="shared" si="1"/>
        <v>+V6298C3Z4</v>
      </c>
      <c r="AI10" s="52"/>
      <c r="AJ10" s="52"/>
      <c r="AK10" s="52"/>
      <c r="AL10" s="52"/>
      <c r="AO10" s="53"/>
      <c r="AP10" s="54"/>
      <c r="AQ10" s="54"/>
      <c r="AR10" s="55"/>
      <c r="AT10" s="39"/>
      <c r="AU10" s="56">
        <v>4</v>
      </c>
      <c r="AV10" s="49">
        <v>4</v>
      </c>
      <c r="AX10" s="49">
        <v>3</v>
      </c>
      <c r="AY10" s="49">
        <v>3</v>
      </c>
      <c r="BI10" s="49" t="str">
        <f t="shared" si="2"/>
        <v>34CREWNCS S0502-Y 30 GLOSS</v>
      </c>
    </row>
    <row r="11" spans="1:61" s="49" customFormat="1" ht="15" hidden="1" customHeight="1" x14ac:dyDescent="0.25">
      <c r="A11" s="41">
        <v>1</v>
      </c>
      <c r="B11" s="45" t="s">
        <v>199</v>
      </c>
      <c r="C11" s="70" t="s">
        <v>200</v>
      </c>
      <c r="D11" s="35" t="s">
        <v>79</v>
      </c>
      <c r="E11" s="69" t="s">
        <v>106</v>
      </c>
      <c r="F11" s="36">
        <v>43859</v>
      </c>
      <c r="G11" s="37">
        <v>3</v>
      </c>
      <c r="H11" s="37">
        <v>4</v>
      </c>
      <c r="I11" s="78" t="s">
        <v>901</v>
      </c>
      <c r="J11" s="72" t="s">
        <v>74</v>
      </c>
      <c r="K11" s="40" t="s">
        <v>95</v>
      </c>
      <c r="L11" s="41" t="s">
        <v>60</v>
      </c>
      <c r="M11" s="42">
        <v>2100</v>
      </c>
      <c r="N11" s="41">
        <v>2160</v>
      </c>
      <c r="O11" s="47" t="s">
        <v>75</v>
      </c>
      <c r="P11" s="43" t="s">
        <v>915</v>
      </c>
      <c r="Q11" s="48"/>
      <c r="R11" s="48"/>
      <c r="S11" s="48"/>
      <c r="T11" s="48"/>
      <c r="V11" s="50"/>
      <c r="W11" s="39"/>
      <c r="X11" s="51"/>
      <c r="Y11" s="51"/>
      <c r="Z11" s="51"/>
      <c r="AA11" s="73" t="str">
        <f>VLOOKUP(BI:BI,'Codice Soffitto'!A:F,6,0)</f>
        <v>+32CO04505</v>
      </c>
      <c r="AB11" s="92" t="s">
        <v>76</v>
      </c>
      <c r="AC11" s="51"/>
      <c r="AD11" s="51"/>
      <c r="AE11" s="71"/>
      <c r="AF11" s="71"/>
      <c r="AG11" s="51"/>
      <c r="AH11" s="51" t="str">
        <f t="shared" si="1"/>
        <v>+V6298C3Z4</v>
      </c>
      <c r="AI11" s="52"/>
      <c r="AJ11" s="52"/>
      <c r="AK11" s="52"/>
      <c r="AL11" s="52"/>
      <c r="AO11" s="53"/>
      <c r="AP11" s="54"/>
      <c r="AQ11" s="54"/>
      <c r="AR11" s="55"/>
      <c r="AT11" s="39"/>
      <c r="AU11" s="56">
        <v>4</v>
      </c>
      <c r="AV11" s="49">
        <v>4</v>
      </c>
      <c r="AX11" s="49">
        <v>5</v>
      </c>
      <c r="AY11" s="49">
        <v>5</v>
      </c>
      <c r="BI11" s="49" t="str">
        <f t="shared" si="2"/>
        <v>34CREWNCS S0502-Y 30 GLOSS</v>
      </c>
    </row>
    <row r="12" spans="1:61" s="49" customFormat="1" ht="15" hidden="1" customHeight="1" x14ac:dyDescent="0.25">
      <c r="A12" s="41">
        <v>1</v>
      </c>
      <c r="B12" s="45" t="s">
        <v>200</v>
      </c>
      <c r="C12" s="70" t="s">
        <v>197</v>
      </c>
      <c r="D12" s="35" t="s">
        <v>79</v>
      </c>
      <c r="E12" s="69" t="s">
        <v>106</v>
      </c>
      <c r="F12" s="36">
        <v>43859</v>
      </c>
      <c r="G12" s="37">
        <v>4</v>
      </c>
      <c r="H12" s="37">
        <v>3</v>
      </c>
      <c r="I12" s="78" t="s">
        <v>900</v>
      </c>
      <c r="J12" s="72" t="s">
        <v>88</v>
      </c>
      <c r="K12" s="40" t="s">
        <v>101</v>
      </c>
      <c r="L12" s="41" t="s">
        <v>60</v>
      </c>
      <c r="M12" s="42">
        <v>2100</v>
      </c>
      <c r="N12" s="41">
        <v>2160</v>
      </c>
      <c r="O12" s="47" t="s">
        <v>75</v>
      </c>
      <c r="P12" s="43" t="s">
        <v>915</v>
      </c>
      <c r="Q12" s="48"/>
      <c r="R12" s="48"/>
      <c r="S12" s="48"/>
      <c r="T12" s="48"/>
      <c r="V12" s="50"/>
      <c r="W12" s="39"/>
      <c r="X12" s="51"/>
      <c r="Y12" s="51"/>
      <c r="Z12" s="51"/>
      <c r="AA12" s="73" t="str">
        <f>VLOOKUP(BI:BI,'Codice Soffitto'!A:F,6,0)</f>
        <v>+32CO04506</v>
      </c>
      <c r="AB12" s="92" t="s">
        <v>76</v>
      </c>
      <c r="AC12" s="51"/>
      <c r="AD12" s="51"/>
      <c r="AE12" s="71"/>
      <c r="AF12" s="71"/>
      <c r="AG12" s="51"/>
      <c r="AH12" s="51" t="str">
        <f t="shared" si="1"/>
        <v>+V6298C4Z3</v>
      </c>
      <c r="AI12" s="52"/>
      <c r="AJ12" s="52"/>
      <c r="AK12" s="52"/>
      <c r="AL12" s="52"/>
      <c r="AO12" s="53"/>
      <c r="AP12" s="54"/>
      <c r="AQ12" s="54"/>
      <c r="AR12" s="55"/>
      <c r="AT12" s="39"/>
      <c r="AU12" s="56">
        <v>4</v>
      </c>
      <c r="AV12" s="49">
        <v>4</v>
      </c>
      <c r="BI12" s="49" t="str">
        <f t="shared" si="2"/>
        <v>43CREWNCS S0502-Y 30 GLOSS</v>
      </c>
    </row>
    <row r="13" spans="1:61" s="49" customFormat="1" ht="15" hidden="1" customHeight="1" x14ac:dyDescent="0.25">
      <c r="A13" s="41">
        <v>1</v>
      </c>
      <c r="B13" s="45" t="s">
        <v>200</v>
      </c>
      <c r="C13" s="70" t="s">
        <v>197</v>
      </c>
      <c r="D13" s="35" t="s">
        <v>79</v>
      </c>
      <c r="E13" s="69" t="s">
        <v>106</v>
      </c>
      <c r="F13" s="36">
        <v>43859</v>
      </c>
      <c r="G13" s="37">
        <v>4</v>
      </c>
      <c r="H13" s="37">
        <v>3</v>
      </c>
      <c r="I13" s="78" t="s">
        <v>900</v>
      </c>
      <c r="J13" s="72" t="s">
        <v>74</v>
      </c>
      <c r="K13" s="40" t="s">
        <v>102</v>
      </c>
      <c r="L13" s="41" t="s">
        <v>60</v>
      </c>
      <c r="M13" s="42">
        <v>2100</v>
      </c>
      <c r="N13" s="41">
        <v>2160</v>
      </c>
      <c r="O13" s="47" t="s">
        <v>75</v>
      </c>
      <c r="P13" s="43" t="s">
        <v>915</v>
      </c>
      <c r="Q13" s="48"/>
      <c r="R13" s="48"/>
      <c r="S13" s="48"/>
      <c r="T13" s="48"/>
      <c r="V13" s="50"/>
      <c r="W13" s="39"/>
      <c r="X13" s="51"/>
      <c r="Y13" s="51"/>
      <c r="Z13" s="51"/>
      <c r="AA13" s="73" t="str">
        <f>VLOOKUP(BI:BI,'Codice Soffitto'!A:F,6,0)</f>
        <v>+32CO04506</v>
      </c>
      <c r="AB13" s="92" t="s">
        <v>76</v>
      </c>
      <c r="AC13" s="51"/>
      <c r="AD13" s="51"/>
      <c r="AE13" s="71"/>
      <c r="AF13" s="71"/>
      <c r="AG13" s="51"/>
      <c r="AH13" s="51" t="str">
        <f t="shared" si="1"/>
        <v>+V6298C4Z3</v>
      </c>
      <c r="AI13" s="52"/>
      <c r="AJ13" s="52"/>
      <c r="AK13" s="52"/>
      <c r="AL13" s="52"/>
      <c r="AO13" s="53"/>
      <c r="AP13" s="54"/>
      <c r="AQ13" s="54"/>
      <c r="AR13" s="55"/>
      <c r="AT13" s="39"/>
      <c r="AU13" s="56">
        <v>3</v>
      </c>
      <c r="AV13" s="49">
        <v>3</v>
      </c>
      <c r="BI13" s="49" t="str">
        <f t="shared" si="2"/>
        <v>43CREWNCS S0502-Y 30 GLOSS</v>
      </c>
    </row>
    <row r="14" spans="1:61" s="49" customFormat="1" ht="15" hidden="1" customHeight="1" x14ac:dyDescent="0.25">
      <c r="A14" s="41">
        <v>1</v>
      </c>
      <c r="B14" s="45" t="s">
        <v>201</v>
      </c>
      <c r="C14" s="70" t="s">
        <v>199</v>
      </c>
      <c r="D14" s="35" t="s">
        <v>79</v>
      </c>
      <c r="E14" s="69" t="s">
        <v>194</v>
      </c>
      <c r="F14" s="36">
        <v>44069</v>
      </c>
      <c r="G14" s="37">
        <v>5</v>
      </c>
      <c r="H14" s="37">
        <v>3</v>
      </c>
      <c r="I14" s="78" t="s">
        <v>574</v>
      </c>
      <c r="J14" s="72" t="s">
        <v>88</v>
      </c>
      <c r="K14" s="40" t="s">
        <v>103</v>
      </c>
      <c r="L14" s="41" t="s">
        <v>60</v>
      </c>
      <c r="M14" s="42">
        <v>2100</v>
      </c>
      <c r="N14" s="41">
        <v>2160</v>
      </c>
      <c r="O14" s="47" t="s">
        <v>75</v>
      </c>
      <c r="P14" s="43" t="s">
        <v>915</v>
      </c>
      <c r="Q14" s="48"/>
      <c r="R14" s="48"/>
      <c r="S14" s="48"/>
      <c r="T14" s="48"/>
      <c r="V14" s="50"/>
      <c r="W14" s="39"/>
      <c r="X14" s="51"/>
      <c r="Y14" s="51"/>
      <c r="Z14" s="51"/>
      <c r="AA14" s="73" t="str">
        <f>VLOOKUP(BI:BI,'Codice Soffitto'!A:F,6,0)</f>
        <v>+32CO04507</v>
      </c>
      <c r="AB14" s="92" t="s">
        <v>76</v>
      </c>
      <c r="AC14" s="51"/>
      <c r="AD14" s="51"/>
      <c r="AE14" s="71"/>
      <c r="AF14" s="71"/>
      <c r="AG14" s="51"/>
      <c r="AH14" s="51" t="str">
        <f t="shared" si="1"/>
        <v>+V6298C5Z3</v>
      </c>
      <c r="AI14" s="52"/>
      <c r="AJ14" s="52"/>
      <c r="AK14" s="52"/>
      <c r="AL14" s="52"/>
      <c r="AO14" s="53"/>
      <c r="AP14" s="54"/>
      <c r="AQ14" s="54"/>
      <c r="AR14" s="55"/>
      <c r="AT14" s="39"/>
      <c r="AU14" s="56">
        <v>9</v>
      </c>
      <c r="AV14" s="49">
        <v>9</v>
      </c>
      <c r="AX14" s="49">
        <v>1</v>
      </c>
      <c r="AY14" s="49">
        <v>1</v>
      </c>
      <c r="BI14" s="49" t="str">
        <f t="shared" si="2"/>
        <v>53CREWNCS S0502-Y 30 GLOSS</v>
      </c>
    </row>
    <row r="15" spans="1:61" s="49" customFormat="1" ht="15" hidden="1" customHeight="1" x14ac:dyDescent="0.25">
      <c r="A15" s="41">
        <v>1</v>
      </c>
      <c r="B15" s="45" t="s">
        <v>200</v>
      </c>
      <c r="C15" s="70" t="s">
        <v>197</v>
      </c>
      <c r="D15" s="35" t="s">
        <v>79</v>
      </c>
      <c r="E15" s="69" t="s">
        <v>189</v>
      </c>
      <c r="F15" s="36">
        <v>44069</v>
      </c>
      <c r="G15" s="37">
        <v>2</v>
      </c>
      <c r="H15" s="37" t="s">
        <v>112</v>
      </c>
      <c r="I15" s="46" t="s">
        <v>113</v>
      </c>
      <c r="J15" s="72" t="s">
        <v>88</v>
      </c>
      <c r="K15" s="77" t="s">
        <v>119</v>
      </c>
      <c r="L15" s="41" t="s">
        <v>60</v>
      </c>
      <c r="M15" s="42">
        <v>2050</v>
      </c>
      <c r="N15" s="41">
        <v>2110</v>
      </c>
      <c r="O15" s="47" t="s">
        <v>91</v>
      </c>
      <c r="P15" s="43" t="s">
        <v>915</v>
      </c>
      <c r="Q15" s="48"/>
      <c r="R15" s="48"/>
      <c r="S15" s="48"/>
      <c r="T15" s="48"/>
      <c r="V15" s="50"/>
      <c r="W15" s="39"/>
      <c r="X15" s="51"/>
      <c r="Y15" s="51"/>
      <c r="Z15" s="51"/>
      <c r="AA15" s="73" t="str">
        <f>VLOOKUP(BI:BI,'Codice Soffitto'!A:F,6,0)</f>
        <v>+32CO04508</v>
      </c>
      <c r="AB15" s="92" t="s">
        <v>76</v>
      </c>
      <c r="AC15" s="51"/>
      <c r="AD15" s="51"/>
      <c r="AE15" s="71"/>
      <c r="AF15" s="71"/>
      <c r="AG15" s="51"/>
      <c r="AH15" s="51" t="str">
        <f t="shared" si="1"/>
        <v>+V6298C2Z2</v>
      </c>
      <c r="AI15" s="52"/>
      <c r="AJ15" s="52"/>
      <c r="AK15" s="52"/>
      <c r="AL15" s="52"/>
      <c r="AO15" s="53"/>
      <c r="AP15" s="54"/>
      <c r="AQ15" s="54"/>
      <c r="AR15" s="55"/>
      <c r="AT15" s="39"/>
      <c r="AU15" s="56"/>
      <c r="BI15" s="49" t="str">
        <f t="shared" si="2"/>
        <v>22CREWNCS S0502-Y 30 GLOSS</v>
      </c>
    </row>
    <row r="16" spans="1:61" s="49" customFormat="1" ht="15" hidden="1" customHeight="1" x14ac:dyDescent="0.25">
      <c r="A16" s="41">
        <v>1</v>
      </c>
      <c r="B16" s="45" t="s">
        <v>200</v>
      </c>
      <c r="C16" s="70" t="s">
        <v>197</v>
      </c>
      <c r="D16" s="35" t="s">
        <v>79</v>
      </c>
      <c r="E16" s="69" t="s">
        <v>190</v>
      </c>
      <c r="F16" s="36">
        <v>44069</v>
      </c>
      <c r="G16" s="37">
        <v>2</v>
      </c>
      <c r="H16" s="37" t="s">
        <v>112</v>
      </c>
      <c r="I16" s="46" t="s">
        <v>113</v>
      </c>
      <c r="J16" s="72" t="s">
        <v>74</v>
      </c>
      <c r="K16" s="77" t="s">
        <v>120</v>
      </c>
      <c r="L16" s="41" t="s">
        <v>60</v>
      </c>
      <c r="M16" s="42">
        <v>2050</v>
      </c>
      <c r="N16" s="41">
        <v>2110</v>
      </c>
      <c r="O16" s="47" t="s">
        <v>91</v>
      </c>
      <c r="P16" s="43" t="s">
        <v>915</v>
      </c>
      <c r="Q16" s="48"/>
      <c r="R16" s="48"/>
      <c r="S16" s="48"/>
      <c r="T16" s="48"/>
      <c r="V16" s="50"/>
      <c r="W16" s="39"/>
      <c r="X16" s="51"/>
      <c r="Y16" s="51"/>
      <c r="Z16" s="51"/>
      <c r="AA16" s="73" t="str">
        <f>VLOOKUP(BI:BI,'Codice Soffitto'!A:F,6,0)</f>
        <v>+32CO04508</v>
      </c>
      <c r="AB16" s="92" t="s">
        <v>76</v>
      </c>
      <c r="AC16" s="51"/>
      <c r="AD16" s="51"/>
      <c r="AE16" s="71"/>
      <c r="AF16" s="71"/>
      <c r="AG16" s="51"/>
      <c r="AH16" s="51" t="str">
        <f t="shared" si="1"/>
        <v>+V6298C2Z2</v>
      </c>
      <c r="AI16" s="52"/>
      <c r="AJ16" s="52"/>
      <c r="AK16" s="52"/>
      <c r="AL16" s="52"/>
      <c r="AO16" s="53"/>
      <c r="AP16" s="54"/>
      <c r="AQ16" s="54"/>
      <c r="AR16" s="55"/>
      <c r="AT16" s="39"/>
      <c r="AU16" s="56"/>
      <c r="BI16" s="49" t="str">
        <f t="shared" si="2"/>
        <v>22CREWNCS S0502-Y 30 GLOSS</v>
      </c>
    </row>
    <row r="17" spans="1:61" s="49" customFormat="1" ht="15" hidden="1" customHeight="1" x14ac:dyDescent="0.25">
      <c r="A17" s="41">
        <v>1</v>
      </c>
      <c r="B17" s="45" t="s">
        <v>200</v>
      </c>
      <c r="C17" s="70" t="s">
        <v>197</v>
      </c>
      <c r="D17" s="35" t="s">
        <v>79</v>
      </c>
      <c r="E17" s="69" t="s">
        <v>189</v>
      </c>
      <c r="F17" s="36">
        <v>44069</v>
      </c>
      <c r="G17" s="37">
        <v>2</v>
      </c>
      <c r="H17" s="37" t="s">
        <v>112</v>
      </c>
      <c r="I17" s="46" t="s">
        <v>114</v>
      </c>
      <c r="J17" s="72" t="s">
        <v>88</v>
      </c>
      <c r="K17" s="77" t="s">
        <v>121</v>
      </c>
      <c r="L17" s="41" t="s">
        <v>60</v>
      </c>
      <c r="M17" s="42">
        <v>2050</v>
      </c>
      <c r="N17" s="41">
        <v>2110</v>
      </c>
      <c r="O17" s="47" t="s">
        <v>91</v>
      </c>
      <c r="P17" s="43" t="s">
        <v>915</v>
      </c>
      <c r="Q17" s="48"/>
      <c r="R17" s="48"/>
      <c r="S17" s="48"/>
      <c r="T17" s="48"/>
      <c r="V17" s="50"/>
      <c r="W17" s="39"/>
      <c r="X17" s="51"/>
      <c r="Y17" s="51"/>
      <c r="Z17" s="51"/>
      <c r="AA17" s="73" t="str">
        <f>VLOOKUP(BI:BI,'Codice Soffitto'!A:F,6,0)</f>
        <v>+32CO04508</v>
      </c>
      <c r="AB17" s="92" t="s">
        <v>76</v>
      </c>
      <c r="AC17" s="51"/>
      <c r="AD17" s="51"/>
      <c r="AE17" s="71"/>
      <c r="AF17" s="71"/>
      <c r="AG17" s="51"/>
      <c r="AH17" s="51" t="str">
        <f t="shared" si="1"/>
        <v>+V6298C2Z2</v>
      </c>
      <c r="AI17" s="52"/>
      <c r="AJ17" s="52"/>
      <c r="AK17" s="52"/>
      <c r="AL17" s="52"/>
      <c r="AO17" s="53"/>
      <c r="AP17" s="54"/>
      <c r="AQ17" s="54"/>
      <c r="AR17" s="55"/>
      <c r="AT17" s="39"/>
      <c r="AU17" s="56"/>
      <c r="BI17" s="49" t="str">
        <f t="shared" si="2"/>
        <v>22CREWNCS S0502-Y 30 GLOSS</v>
      </c>
    </row>
    <row r="18" spans="1:61" s="49" customFormat="1" ht="15" hidden="1" customHeight="1" x14ac:dyDescent="0.25">
      <c r="A18" s="41">
        <v>1</v>
      </c>
      <c r="B18" s="45" t="s">
        <v>200</v>
      </c>
      <c r="C18" s="70" t="s">
        <v>197</v>
      </c>
      <c r="D18" s="35" t="s">
        <v>79</v>
      </c>
      <c r="E18" s="69" t="s">
        <v>190</v>
      </c>
      <c r="F18" s="36">
        <v>44069</v>
      </c>
      <c r="G18" s="37">
        <v>2</v>
      </c>
      <c r="H18" s="37" t="s">
        <v>112</v>
      </c>
      <c r="I18" s="46" t="s">
        <v>114</v>
      </c>
      <c r="J18" s="72" t="s">
        <v>74</v>
      </c>
      <c r="K18" s="77" t="s">
        <v>122</v>
      </c>
      <c r="L18" s="41" t="s">
        <v>60</v>
      </c>
      <c r="M18" s="42">
        <v>2050</v>
      </c>
      <c r="N18" s="41">
        <v>2110</v>
      </c>
      <c r="O18" s="47" t="s">
        <v>91</v>
      </c>
      <c r="P18" s="43" t="s">
        <v>915</v>
      </c>
      <c r="Q18" s="48"/>
      <c r="R18" s="48"/>
      <c r="S18" s="48"/>
      <c r="T18" s="48"/>
      <c r="V18" s="50"/>
      <c r="W18" s="39"/>
      <c r="X18" s="51"/>
      <c r="Y18" s="51"/>
      <c r="Z18" s="51"/>
      <c r="AA18" s="73" t="str">
        <f>VLOOKUP(BI:BI,'Codice Soffitto'!A:F,6,0)</f>
        <v>+32CO04508</v>
      </c>
      <c r="AB18" s="92" t="s">
        <v>76</v>
      </c>
      <c r="AC18" s="51"/>
      <c r="AD18" s="51"/>
      <c r="AE18" s="71"/>
      <c r="AF18" s="71"/>
      <c r="AG18" s="51"/>
      <c r="AH18" s="51" t="str">
        <f t="shared" si="1"/>
        <v>+V6298C2Z2</v>
      </c>
      <c r="AI18" s="52"/>
      <c r="AJ18" s="52"/>
      <c r="AK18" s="52"/>
      <c r="AL18" s="52"/>
      <c r="AO18" s="53"/>
      <c r="AP18" s="54"/>
      <c r="AQ18" s="54"/>
      <c r="AR18" s="55"/>
      <c r="AT18" s="39"/>
      <c r="AU18" s="56"/>
      <c r="BI18" s="49" t="str">
        <f t="shared" si="2"/>
        <v>22CREWNCS S0502-Y 30 GLOSS</v>
      </c>
    </row>
    <row r="19" spans="1:61" s="49" customFormat="1" ht="15" hidden="1" customHeight="1" x14ac:dyDescent="0.25">
      <c r="A19" s="41">
        <v>1</v>
      </c>
      <c r="B19" s="45" t="s">
        <v>200</v>
      </c>
      <c r="C19" s="70" t="s">
        <v>197</v>
      </c>
      <c r="D19" s="35" t="s">
        <v>79</v>
      </c>
      <c r="E19" s="69" t="s">
        <v>189</v>
      </c>
      <c r="F19" s="36">
        <v>44069</v>
      </c>
      <c r="G19" s="37">
        <v>2</v>
      </c>
      <c r="H19" s="37" t="s">
        <v>112</v>
      </c>
      <c r="I19" s="46" t="s">
        <v>115</v>
      </c>
      <c r="J19" s="72" t="s">
        <v>88</v>
      </c>
      <c r="K19" s="77" t="s">
        <v>123</v>
      </c>
      <c r="L19" s="41" t="s">
        <v>60</v>
      </c>
      <c r="M19" s="42">
        <v>2050</v>
      </c>
      <c r="N19" s="41">
        <v>2110</v>
      </c>
      <c r="O19" s="47" t="s">
        <v>91</v>
      </c>
      <c r="P19" s="43" t="s">
        <v>915</v>
      </c>
      <c r="Q19" s="48"/>
      <c r="R19" s="48"/>
      <c r="S19" s="48"/>
      <c r="T19" s="48"/>
      <c r="V19" s="50"/>
      <c r="W19" s="39"/>
      <c r="X19" s="51"/>
      <c r="Y19" s="51"/>
      <c r="Z19" s="51"/>
      <c r="AA19" s="73" t="str">
        <f>VLOOKUP(BI:BI,'Codice Soffitto'!A:F,6,0)</f>
        <v>+32CO04508</v>
      </c>
      <c r="AB19" s="92" t="s">
        <v>76</v>
      </c>
      <c r="AC19" s="51"/>
      <c r="AD19" s="51"/>
      <c r="AE19" s="71"/>
      <c r="AF19" s="71"/>
      <c r="AG19" s="51"/>
      <c r="AH19" s="51" t="str">
        <f t="shared" si="1"/>
        <v>+V6298C2Z2</v>
      </c>
      <c r="AI19" s="52"/>
      <c r="AJ19" s="52"/>
      <c r="AK19" s="52"/>
      <c r="AL19" s="52"/>
      <c r="AO19" s="53"/>
      <c r="AP19" s="54"/>
      <c r="AQ19" s="54"/>
      <c r="AR19" s="55"/>
      <c r="AT19" s="39"/>
      <c r="AU19" s="56"/>
      <c r="BI19" s="49" t="str">
        <f t="shared" si="2"/>
        <v>22CREWNCS S0502-Y 30 GLOSS</v>
      </c>
    </row>
    <row r="20" spans="1:61" s="49" customFormat="1" ht="15" hidden="1" customHeight="1" x14ac:dyDescent="0.25">
      <c r="A20" s="41">
        <v>1</v>
      </c>
      <c r="B20" s="45" t="s">
        <v>200</v>
      </c>
      <c r="C20" s="70" t="s">
        <v>197</v>
      </c>
      <c r="D20" s="35" t="s">
        <v>79</v>
      </c>
      <c r="E20" s="69" t="s">
        <v>190</v>
      </c>
      <c r="F20" s="36">
        <v>44069</v>
      </c>
      <c r="G20" s="37">
        <v>2</v>
      </c>
      <c r="H20" s="37" t="s">
        <v>112</v>
      </c>
      <c r="I20" s="46" t="s">
        <v>115</v>
      </c>
      <c r="J20" s="72" t="s">
        <v>74</v>
      </c>
      <c r="K20" s="77" t="s">
        <v>124</v>
      </c>
      <c r="L20" s="41" t="s">
        <v>60</v>
      </c>
      <c r="M20" s="76" t="s">
        <v>116</v>
      </c>
      <c r="N20" s="72" t="s">
        <v>117</v>
      </c>
      <c r="O20" s="47" t="s">
        <v>118</v>
      </c>
      <c r="P20" s="43" t="s">
        <v>915</v>
      </c>
      <c r="Q20" s="48"/>
      <c r="R20" s="48"/>
      <c r="S20" s="48"/>
      <c r="T20" s="48"/>
      <c r="V20" s="50"/>
      <c r="W20" s="39"/>
      <c r="X20" s="51"/>
      <c r="Y20" s="51"/>
      <c r="Z20" s="51"/>
      <c r="AA20" s="73" t="str">
        <f>VLOOKUP(BI:BI,'Codice Soffitto'!A:F,6,0)</f>
        <v>+32CO04508</v>
      </c>
      <c r="AB20" s="92" t="s">
        <v>76</v>
      </c>
      <c r="AC20" s="51"/>
      <c r="AD20" s="51"/>
      <c r="AE20" s="71"/>
      <c r="AF20" s="71"/>
      <c r="AG20" s="51"/>
      <c r="AH20" s="51" t="str">
        <f t="shared" si="1"/>
        <v>+V6298C2Z2</v>
      </c>
      <c r="AI20" s="52"/>
      <c r="AJ20" s="52"/>
      <c r="AK20" s="52"/>
      <c r="AL20" s="52"/>
      <c r="AO20" s="53"/>
      <c r="AP20" s="54"/>
      <c r="AQ20" s="54"/>
      <c r="AR20" s="55"/>
      <c r="AT20" s="39"/>
      <c r="AU20" s="56"/>
      <c r="BI20" s="49" t="str">
        <f t="shared" si="2"/>
        <v>22CREWNCS S0502-Y 30 GLOSS</v>
      </c>
    </row>
    <row r="21" spans="1:61" s="49" customFormat="1" ht="15" hidden="1" customHeight="1" x14ac:dyDescent="0.25">
      <c r="A21" s="41">
        <v>1</v>
      </c>
      <c r="B21" s="45" t="s">
        <v>202</v>
      </c>
      <c r="C21" s="70" t="s">
        <v>203</v>
      </c>
      <c r="D21" s="35" t="s">
        <v>79</v>
      </c>
      <c r="E21" s="69" t="s">
        <v>195</v>
      </c>
      <c r="F21" s="36">
        <v>44069</v>
      </c>
      <c r="G21" s="37">
        <v>3</v>
      </c>
      <c r="H21" s="37" t="s">
        <v>125</v>
      </c>
      <c r="I21" s="46" t="s">
        <v>126</v>
      </c>
      <c r="J21" s="72" t="s">
        <v>88</v>
      </c>
      <c r="K21" s="77" t="s">
        <v>129</v>
      </c>
      <c r="L21" s="41" t="s">
        <v>60</v>
      </c>
      <c r="M21" s="76">
        <v>2050</v>
      </c>
      <c r="N21" s="72">
        <v>2110</v>
      </c>
      <c r="O21" s="47" t="s">
        <v>91</v>
      </c>
      <c r="P21" s="43" t="s">
        <v>915</v>
      </c>
      <c r="Q21" s="48"/>
      <c r="R21" s="48"/>
      <c r="S21" s="48"/>
      <c r="T21" s="48"/>
      <c r="V21" s="50"/>
      <c r="W21" s="39"/>
      <c r="X21" s="51"/>
      <c r="Y21" s="51"/>
      <c r="Z21" s="51"/>
      <c r="AA21" s="73" t="str">
        <f>VLOOKUP(BI:BI,'Codice Soffitto'!A:F,6,0)</f>
        <v>+32CO04509</v>
      </c>
      <c r="AB21" s="92" t="s">
        <v>76</v>
      </c>
      <c r="AC21" s="51"/>
      <c r="AD21" s="51"/>
      <c r="AE21" s="71"/>
      <c r="AF21" s="71"/>
      <c r="AG21" s="51"/>
      <c r="AH21" s="51" t="str">
        <f t="shared" si="1"/>
        <v>+V6298C3Z5</v>
      </c>
      <c r="AI21" s="52"/>
      <c r="AJ21" s="52"/>
      <c r="AK21" s="52"/>
      <c r="AL21" s="52"/>
      <c r="AO21" s="53"/>
      <c r="AP21" s="54"/>
      <c r="AQ21" s="54"/>
      <c r="AR21" s="55"/>
      <c r="AT21" s="39"/>
      <c r="AU21" s="56"/>
      <c r="BI21" s="49" t="str">
        <f t="shared" si="2"/>
        <v>35CREWNCS S0502-Y 30 GLOSS</v>
      </c>
    </row>
    <row r="22" spans="1:61" s="49" customFormat="1" ht="15" hidden="1" customHeight="1" x14ac:dyDescent="0.25">
      <c r="A22" s="41">
        <v>1</v>
      </c>
      <c r="B22" s="45" t="s">
        <v>202</v>
      </c>
      <c r="C22" s="70" t="s">
        <v>203</v>
      </c>
      <c r="D22" s="35" t="s">
        <v>79</v>
      </c>
      <c r="E22" s="69" t="s">
        <v>195</v>
      </c>
      <c r="F22" s="36">
        <v>44069</v>
      </c>
      <c r="G22" s="37">
        <v>3</v>
      </c>
      <c r="H22" s="37" t="s">
        <v>125</v>
      </c>
      <c r="I22" s="46" t="s">
        <v>126</v>
      </c>
      <c r="J22" s="72" t="s">
        <v>74</v>
      </c>
      <c r="K22" s="77" t="s">
        <v>130</v>
      </c>
      <c r="L22" s="41" t="s">
        <v>60</v>
      </c>
      <c r="M22" s="76">
        <v>2050</v>
      </c>
      <c r="N22" s="72">
        <v>2110</v>
      </c>
      <c r="O22" s="47" t="s">
        <v>91</v>
      </c>
      <c r="P22" s="43" t="s">
        <v>915</v>
      </c>
      <c r="Q22" s="48"/>
      <c r="R22" s="48"/>
      <c r="S22" s="48"/>
      <c r="T22" s="48"/>
      <c r="V22" s="50"/>
      <c r="W22" s="39"/>
      <c r="X22" s="51"/>
      <c r="Y22" s="51"/>
      <c r="Z22" s="51"/>
      <c r="AA22" s="73" t="str">
        <f>VLOOKUP(BI:BI,'Codice Soffitto'!A:F,6,0)</f>
        <v>+32CO04509</v>
      </c>
      <c r="AB22" s="92" t="s">
        <v>76</v>
      </c>
      <c r="AC22" s="51"/>
      <c r="AD22" s="51"/>
      <c r="AE22" s="71"/>
      <c r="AF22" s="71"/>
      <c r="AG22" s="51"/>
      <c r="AH22" s="51" t="str">
        <f t="shared" si="1"/>
        <v>+V6298C3Z5</v>
      </c>
      <c r="AI22" s="52"/>
      <c r="AJ22" s="52"/>
      <c r="AK22" s="52"/>
      <c r="AL22" s="52"/>
      <c r="AO22" s="53"/>
      <c r="AP22" s="54"/>
      <c r="AQ22" s="54"/>
      <c r="AR22" s="55"/>
      <c r="AT22" s="39"/>
      <c r="AU22" s="56"/>
      <c r="BI22" s="49" t="str">
        <f t="shared" si="2"/>
        <v>35CREWNCS S0502-Y 30 GLOSS</v>
      </c>
    </row>
    <row r="23" spans="1:61" s="49" customFormat="1" ht="15" hidden="1" customHeight="1" x14ac:dyDescent="0.25">
      <c r="A23" s="41">
        <v>1</v>
      </c>
      <c r="B23" s="45" t="s">
        <v>202</v>
      </c>
      <c r="C23" s="70" t="s">
        <v>203</v>
      </c>
      <c r="D23" s="35" t="s">
        <v>79</v>
      </c>
      <c r="E23" s="69" t="s">
        <v>196</v>
      </c>
      <c r="F23" s="36">
        <v>44069</v>
      </c>
      <c r="G23" s="37">
        <v>3</v>
      </c>
      <c r="H23" s="37" t="s">
        <v>125</v>
      </c>
      <c r="I23" s="46" t="s">
        <v>127</v>
      </c>
      <c r="J23" s="72" t="s">
        <v>88</v>
      </c>
      <c r="K23" s="77" t="s">
        <v>131</v>
      </c>
      <c r="L23" s="41" t="s">
        <v>60</v>
      </c>
      <c r="M23" s="76">
        <v>2100</v>
      </c>
      <c r="N23" s="72">
        <v>2160</v>
      </c>
      <c r="O23" s="47" t="s">
        <v>75</v>
      </c>
      <c r="P23" s="43" t="s">
        <v>915</v>
      </c>
      <c r="Q23" s="48"/>
      <c r="R23" s="48"/>
      <c r="S23" s="48"/>
      <c r="T23" s="48"/>
      <c r="V23" s="50"/>
      <c r="W23" s="39"/>
      <c r="X23" s="51"/>
      <c r="Y23" s="51"/>
      <c r="Z23" s="51"/>
      <c r="AA23" s="73" t="str">
        <f>VLOOKUP(BI:BI,'Codice Soffitto'!A:F,6,0)</f>
        <v>+32CO04509</v>
      </c>
      <c r="AB23" s="92" t="s">
        <v>76</v>
      </c>
      <c r="AC23" s="51"/>
      <c r="AD23" s="51"/>
      <c r="AE23" s="71"/>
      <c r="AF23" s="71"/>
      <c r="AG23" s="51"/>
      <c r="AH23" s="51" t="str">
        <f t="shared" si="1"/>
        <v>+V6298C3Z5</v>
      </c>
      <c r="AI23" s="52"/>
      <c r="AJ23" s="52"/>
      <c r="AK23" s="52"/>
      <c r="AL23" s="52"/>
      <c r="AO23" s="53"/>
      <c r="AP23" s="54"/>
      <c r="AQ23" s="54"/>
      <c r="AR23" s="55"/>
      <c r="AT23" s="39"/>
      <c r="AU23" s="56"/>
      <c r="BI23" s="49" t="str">
        <f t="shared" si="2"/>
        <v>35CREWNCS S0502-Y 30 GLOSS</v>
      </c>
    </row>
    <row r="24" spans="1:61" s="49" customFormat="1" ht="15" hidden="1" customHeight="1" x14ac:dyDescent="0.25">
      <c r="A24" s="41">
        <v>1</v>
      </c>
      <c r="B24" s="45" t="s">
        <v>202</v>
      </c>
      <c r="C24" s="70" t="s">
        <v>203</v>
      </c>
      <c r="D24" s="35" t="s">
        <v>79</v>
      </c>
      <c r="E24" s="69" t="s">
        <v>196</v>
      </c>
      <c r="F24" s="36">
        <v>44069</v>
      </c>
      <c r="G24" s="37">
        <v>3</v>
      </c>
      <c r="H24" s="37" t="s">
        <v>125</v>
      </c>
      <c r="I24" s="46" t="s">
        <v>127</v>
      </c>
      <c r="J24" s="72" t="s">
        <v>74</v>
      </c>
      <c r="K24" s="77" t="s">
        <v>132</v>
      </c>
      <c r="L24" s="41" t="s">
        <v>60</v>
      </c>
      <c r="M24" s="76">
        <v>2100</v>
      </c>
      <c r="N24" s="72">
        <v>2160</v>
      </c>
      <c r="O24" s="47" t="s">
        <v>75</v>
      </c>
      <c r="P24" s="43" t="s">
        <v>915</v>
      </c>
      <c r="Q24" s="48"/>
      <c r="R24" s="48"/>
      <c r="S24" s="48"/>
      <c r="T24" s="48"/>
      <c r="V24" s="50"/>
      <c r="W24" s="39"/>
      <c r="X24" s="51"/>
      <c r="Y24" s="51"/>
      <c r="Z24" s="51"/>
      <c r="AA24" s="73" t="str">
        <f>VLOOKUP(BI:BI,'Codice Soffitto'!A:F,6,0)</f>
        <v>+32CO04509</v>
      </c>
      <c r="AB24" s="92" t="s">
        <v>76</v>
      </c>
      <c r="AC24" s="51"/>
      <c r="AD24" s="51"/>
      <c r="AE24" s="71"/>
      <c r="AF24" s="71"/>
      <c r="AG24" s="51"/>
      <c r="AH24" s="51" t="str">
        <f t="shared" si="1"/>
        <v>+V6298C3Z5</v>
      </c>
      <c r="AI24" s="52"/>
      <c r="AJ24" s="52"/>
      <c r="AK24" s="52"/>
      <c r="AL24" s="52"/>
      <c r="AO24" s="53"/>
      <c r="AP24" s="54"/>
      <c r="AQ24" s="54"/>
      <c r="AR24" s="55"/>
      <c r="AT24" s="39"/>
      <c r="AU24" s="56"/>
      <c r="BI24" s="49" t="str">
        <f t="shared" si="2"/>
        <v>35CREWNCS S0502-Y 30 GLOSS</v>
      </c>
    </row>
    <row r="25" spans="1:61" s="49" customFormat="1" ht="15" hidden="1" customHeight="1" x14ac:dyDescent="0.25">
      <c r="A25" s="41">
        <v>1</v>
      </c>
      <c r="B25" s="45" t="s">
        <v>202</v>
      </c>
      <c r="C25" s="70" t="s">
        <v>203</v>
      </c>
      <c r="D25" s="35" t="s">
        <v>79</v>
      </c>
      <c r="E25" s="69" t="s">
        <v>196</v>
      </c>
      <c r="F25" s="36">
        <v>44069</v>
      </c>
      <c r="G25" s="37">
        <v>3</v>
      </c>
      <c r="H25" s="37" t="s">
        <v>125</v>
      </c>
      <c r="I25" s="46" t="s">
        <v>128</v>
      </c>
      <c r="J25" s="72" t="s">
        <v>88</v>
      </c>
      <c r="K25" s="77" t="s">
        <v>133</v>
      </c>
      <c r="L25" s="41" t="s">
        <v>60</v>
      </c>
      <c r="M25" s="76">
        <v>2100</v>
      </c>
      <c r="N25" s="72">
        <v>2160</v>
      </c>
      <c r="O25" s="47" t="s">
        <v>75</v>
      </c>
      <c r="P25" s="43" t="s">
        <v>915</v>
      </c>
      <c r="Q25" s="48"/>
      <c r="R25" s="48"/>
      <c r="S25" s="48"/>
      <c r="T25" s="48"/>
      <c r="V25" s="50"/>
      <c r="W25" s="39"/>
      <c r="X25" s="51"/>
      <c r="Y25" s="51"/>
      <c r="Z25" s="51"/>
      <c r="AA25" s="73" t="str">
        <f>VLOOKUP(BI:BI,'Codice Soffitto'!A:F,6,0)</f>
        <v>+32CO04509</v>
      </c>
      <c r="AB25" s="92" t="s">
        <v>76</v>
      </c>
      <c r="AC25" s="51"/>
      <c r="AD25" s="51"/>
      <c r="AE25" s="71"/>
      <c r="AF25" s="71"/>
      <c r="AG25" s="51"/>
      <c r="AH25" s="51" t="str">
        <f t="shared" si="1"/>
        <v>+V6298C3Z5</v>
      </c>
      <c r="AI25" s="52"/>
      <c r="AJ25" s="52"/>
      <c r="AK25" s="52"/>
      <c r="AL25" s="52"/>
      <c r="AO25" s="53"/>
      <c r="AP25" s="54"/>
      <c r="AQ25" s="54"/>
      <c r="AR25" s="55"/>
      <c r="AT25" s="39"/>
      <c r="AU25" s="56"/>
      <c r="BI25" s="49" t="str">
        <f t="shared" si="2"/>
        <v>35CREWNCS S0502-Y 30 GLOSS</v>
      </c>
    </row>
    <row r="26" spans="1:61" s="49" customFormat="1" ht="15" hidden="1" customHeight="1" x14ac:dyDescent="0.25">
      <c r="A26" s="41">
        <v>1</v>
      </c>
      <c r="B26" s="45" t="s">
        <v>202</v>
      </c>
      <c r="C26" s="70" t="s">
        <v>203</v>
      </c>
      <c r="D26" s="35" t="s">
        <v>79</v>
      </c>
      <c r="E26" s="69" t="s">
        <v>196</v>
      </c>
      <c r="F26" s="36">
        <v>44069</v>
      </c>
      <c r="G26" s="37">
        <v>3</v>
      </c>
      <c r="H26" s="37" t="s">
        <v>125</v>
      </c>
      <c r="I26" s="46" t="s">
        <v>128</v>
      </c>
      <c r="J26" s="72" t="s">
        <v>74</v>
      </c>
      <c r="K26" s="77" t="s">
        <v>134</v>
      </c>
      <c r="L26" s="41" t="s">
        <v>60</v>
      </c>
      <c r="M26" s="76">
        <v>2100</v>
      </c>
      <c r="N26" s="72">
        <v>2160</v>
      </c>
      <c r="O26" s="47" t="s">
        <v>75</v>
      </c>
      <c r="P26" s="43" t="s">
        <v>915</v>
      </c>
      <c r="Q26" s="48"/>
      <c r="R26" s="48"/>
      <c r="S26" s="48"/>
      <c r="T26" s="48"/>
      <c r="V26" s="50"/>
      <c r="W26" s="39"/>
      <c r="X26" s="51"/>
      <c r="Y26" s="51"/>
      <c r="Z26" s="51"/>
      <c r="AA26" s="73" t="str">
        <f>VLOOKUP(BI:BI,'Codice Soffitto'!A:F,6,0)</f>
        <v>+32CO04509</v>
      </c>
      <c r="AB26" s="92" t="s">
        <v>76</v>
      </c>
      <c r="AC26" s="51"/>
      <c r="AD26" s="51"/>
      <c r="AE26" s="71"/>
      <c r="AF26" s="71"/>
      <c r="AG26" s="51"/>
      <c r="AH26" s="51" t="str">
        <f t="shared" si="1"/>
        <v>+V6298C3Z5</v>
      </c>
      <c r="AI26" s="52"/>
      <c r="AJ26" s="52"/>
      <c r="AK26" s="52"/>
      <c r="AL26" s="52"/>
      <c r="AO26" s="53"/>
      <c r="AP26" s="54"/>
      <c r="AQ26" s="54"/>
      <c r="AR26" s="55"/>
      <c r="AT26" s="39"/>
      <c r="AU26" s="56"/>
      <c r="BI26" s="49" t="str">
        <f t="shared" si="2"/>
        <v>35CREWNCS S0502-Y 30 GLOSS</v>
      </c>
    </row>
    <row r="27" spans="1:61" s="49" customFormat="1" ht="15" hidden="1" customHeight="1" x14ac:dyDescent="0.25">
      <c r="A27" s="41">
        <v>1</v>
      </c>
      <c r="B27" s="45" t="s">
        <v>200</v>
      </c>
      <c r="C27" s="70" t="s">
        <v>197</v>
      </c>
      <c r="D27" s="35" t="s">
        <v>79</v>
      </c>
      <c r="E27" s="69" t="s">
        <v>193</v>
      </c>
      <c r="F27" s="36">
        <v>44111</v>
      </c>
      <c r="G27" s="37">
        <v>4</v>
      </c>
      <c r="H27" s="37">
        <v>2</v>
      </c>
      <c r="I27" s="78" t="s">
        <v>138</v>
      </c>
      <c r="J27" s="72" t="s">
        <v>88</v>
      </c>
      <c r="K27" s="77" t="s">
        <v>135</v>
      </c>
      <c r="L27" s="41" t="s">
        <v>60</v>
      </c>
      <c r="M27" s="76">
        <v>2100</v>
      </c>
      <c r="N27" s="72">
        <v>2160</v>
      </c>
      <c r="O27" s="47" t="s">
        <v>75</v>
      </c>
      <c r="P27" s="43" t="s">
        <v>915</v>
      </c>
      <c r="Q27" s="48"/>
      <c r="R27" s="48"/>
      <c r="S27" s="48"/>
      <c r="T27" s="48"/>
      <c r="V27" s="50"/>
      <c r="W27" s="39"/>
      <c r="X27" s="51"/>
      <c r="Y27" s="51"/>
      <c r="Z27" s="51"/>
      <c r="AA27" s="73" t="str">
        <f>VLOOKUP(BI:BI,'Codice Soffitto'!A:F,6,0)</f>
        <v>+32CO04510</v>
      </c>
      <c r="AB27" s="92" t="s">
        <v>76</v>
      </c>
      <c r="AC27" s="51"/>
      <c r="AD27" s="51"/>
      <c r="AE27" s="71"/>
      <c r="AF27" s="71"/>
      <c r="AG27" s="51"/>
      <c r="AH27" s="51" t="str">
        <f t="shared" si="1"/>
        <v>+V6298C4Z2</v>
      </c>
      <c r="AI27" s="52"/>
      <c r="AJ27" s="52"/>
      <c r="AK27" s="52"/>
      <c r="AL27" s="52"/>
      <c r="AO27" s="53"/>
      <c r="AP27" s="54"/>
      <c r="AQ27" s="54"/>
      <c r="AR27" s="55"/>
      <c r="AT27" s="39"/>
      <c r="AU27" s="56"/>
      <c r="BI27" s="49" t="str">
        <f t="shared" si="2"/>
        <v>42CREWNCS S0502-Y 30 GLOSS</v>
      </c>
    </row>
    <row r="28" spans="1:61" s="49" customFormat="1" ht="15" hidden="1" customHeight="1" x14ac:dyDescent="0.25">
      <c r="A28" s="41">
        <v>1</v>
      </c>
      <c r="B28" s="45" t="s">
        <v>200</v>
      </c>
      <c r="C28" s="70" t="s">
        <v>197</v>
      </c>
      <c r="D28" s="35" t="s">
        <v>79</v>
      </c>
      <c r="E28" s="69" t="s">
        <v>193</v>
      </c>
      <c r="F28" s="36">
        <v>44111</v>
      </c>
      <c r="G28" s="37">
        <v>4</v>
      </c>
      <c r="H28" s="37">
        <v>2</v>
      </c>
      <c r="I28" s="78" t="s">
        <v>139</v>
      </c>
      <c r="J28" s="72" t="s">
        <v>74</v>
      </c>
      <c r="K28" s="77" t="s">
        <v>136</v>
      </c>
      <c r="L28" s="41" t="s">
        <v>60</v>
      </c>
      <c r="M28" s="76">
        <v>2100</v>
      </c>
      <c r="N28" s="72">
        <v>2160</v>
      </c>
      <c r="O28" s="47" t="s">
        <v>75</v>
      </c>
      <c r="P28" s="43" t="s">
        <v>915</v>
      </c>
      <c r="Q28" s="48"/>
      <c r="R28" s="48"/>
      <c r="S28" s="48"/>
      <c r="T28" s="48"/>
      <c r="V28" s="50"/>
      <c r="W28" s="39"/>
      <c r="X28" s="51"/>
      <c r="Y28" s="51"/>
      <c r="Z28" s="51"/>
      <c r="AA28" s="73" t="str">
        <f>VLOOKUP(BI:BI,'Codice Soffitto'!A:F,6,0)</f>
        <v>+32CO04510</v>
      </c>
      <c r="AB28" s="92" t="s">
        <v>76</v>
      </c>
      <c r="AC28" s="51"/>
      <c r="AD28" s="51"/>
      <c r="AE28" s="71"/>
      <c r="AF28" s="71"/>
      <c r="AG28" s="51"/>
      <c r="AH28" s="51" t="str">
        <f t="shared" si="1"/>
        <v>+V6298C4Z2</v>
      </c>
      <c r="AI28" s="52"/>
      <c r="AJ28" s="52"/>
      <c r="AK28" s="52"/>
      <c r="AL28" s="52"/>
      <c r="AO28" s="53"/>
      <c r="AP28" s="54"/>
      <c r="AQ28" s="54"/>
      <c r="AR28" s="55"/>
      <c r="AT28" s="39"/>
      <c r="AU28" s="56"/>
      <c r="BI28" s="49" t="str">
        <f t="shared" si="2"/>
        <v>42CREWNCS S0502-Y 30 GLOSS</v>
      </c>
    </row>
    <row r="29" spans="1:61" s="49" customFormat="1" ht="15" hidden="1" customHeight="1" x14ac:dyDescent="0.25">
      <c r="A29" s="41">
        <v>1</v>
      </c>
      <c r="B29" s="45" t="s">
        <v>200</v>
      </c>
      <c r="C29" s="70" t="s">
        <v>197</v>
      </c>
      <c r="D29" s="35" t="s">
        <v>79</v>
      </c>
      <c r="E29" s="69" t="s">
        <v>193</v>
      </c>
      <c r="F29" s="36">
        <v>44111</v>
      </c>
      <c r="G29" s="37">
        <v>4</v>
      </c>
      <c r="H29" s="37">
        <v>2</v>
      </c>
      <c r="I29" s="78" t="s">
        <v>140</v>
      </c>
      <c r="J29" s="72" t="s">
        <v>74</v>
      </c>
      <c r="K29" s="77" t="s">
        <v>137</v>
      </c>
      <c r="L29" s="41" t="s">
        <v>60</v>
      </c>
      <c r="M29" s="76">
        <v>2100</v>
      </c>
      <c r="N29" s="72">
        <v>2160</v>
      </c>
      <c r="O29" s="47" t="s">
        <v>75</v>
      </c>
      <c r="P29" s="43" t="s">
        <v>915</v>
      </c>
      <c r="Q29" s="48"/>
      <c r="R29" s="48"/>
      <c r="S29" s="48"/>
      <c r="T29" s="48"/>
      <c r="V29" s="50"/>
      <c r="W29" s="39"/>
      <c r="X29" s="51"/>
      <c r="Y29" s="51"/>
      <c r="Z29" s="51"/>
      <c r="AA29" s="73" t="str">
        <f>VLOOKUP(BI:BI,'Codice Soffitto'!A:F,6,0)</f>
        <v>+32CO04510</v>
      </c>
      <c r="AB29" s="92" t="s">
        <v>76</v>
      </c>
      <c r="AC29" s="51"/>
      <c r="AD29" s="51"/>
      <c r="AE29" s="71"/>
      <c r="AF29" s="71"/>
      <c r="AG29" s="51"/>
      <c r="AH29" s="51" t="str">
        <f t="shared" si="1"/>
        <v>+V6298C4Z2</v>
      </c>
      <c r="AI29" s="52"/>
      <c r="AJ29" s="52"/>
      <c r="AK29" s="52"/>
      <c r="AL29" s="52"/>
      <c r="AO29" s="53"/>
      <c r="AP29" s="54"/>
      <c r="AQ29" s="54"/>
      <c r="AR29" s="55"/>
      <c r="AT29" s="39"/>
      <c r="AU29" s="56"/>
      <c r="BI29" s="49" t="str">
        <f t="shared" si="2"/>
        <v>42CREWNCS S0502-Y 30 GLOSS</v>
      </c>
    </row>
    <row r="30" spans="1:61" hidden="1" x14ac:dyDescent="0.25">
      <c r="A30" s="41">
        <v>1</v>
      </c>
      <c r="B30" s="45" t="s">
        <v>204</v>
      </c>
      <c r="C30" s="70" t="s">
        <v>205</v>
      </c>
      <c r="D30" s="35" t="s">
        <v>79</v>
      </c>
      <c r="E30" s="69" t="s">
        <v>879</v>
      </c>
      <c r="F30" s="36">
        <v>44216</v>
      </c>
      <c r="G30" s="37">
        <v>5</v>
      </c>
      <c r="H30" s="37">
        <v>2</v>
      </c>
      <c r="I30" s="78" t="s">
        <v>143</v>
      </c>
      <c r="J30" s="72" t="s">
        <v>88</v>
      </c>
      <c r="K30" s="77" t="s">
        <v>141</v>
      </c>
      <c r="L30" s="41" t="s">
        <v>60</v>
      </c>
      <c r="M30" s="76">
        <v>2100</v>
      </c>
      <c r="N30" s="72">
        <v>2160</v>
      </c>
      <c r="O30" s="47" t="s">
        <v>75</v>
      </c>
      <c r="P30" s="43" t="s">
        <v>915</v>
      </c>
      <c r="Q30" s="39"/>
      <c r="R30" s="39"/>
      <c r="S30" s="39"/>
      <c r="T30" s="39"/>
      <c r="U30" s="39"/>
      <c r="V30" s="39"/>
      <c r="W30" s="39"/>
      <c r="X30" s="51"/>
      <c r="Y30" s="51"/>
      <c r="Z30" s="51"/>
      <c r="AA30" s="73" t="str">
        <f>VLOOKUP(BI:BI,'Codice Soffitto'!A:F,6,0)</f>
        <v>+32CO04511</v>
      </c>
      <c r="AB30" s="92" t="s">
        <v>76</v>
      </c>
      <c r="AC30" s="51"/>
      <c r="AD30" s="51"/>
      <c r="AE30" s="71"/>
      <c r="AF30" s="71"/>
      <c r="AG30" s="51"/>
      <c r="AH30" s="51" t="str">
        <f t="shared" si="1"/>
        <v>+V6298C5Z2</v>
      </c>
      <c r="AI30" s="52"/>
      <c r="AJ30" s="52"/>
      <c r="AK30" s="52"/>
      <c r="AL30" s="52"/>
      <c r="AM30" s="39"/>
      <c r="AN30" s="39"/>
      <c r="AO30" s="39"/>
      <c r="AP30" s="54"/>
      <c r="AQ30" s="54"/>
      <c r="AR30" s="55"/>
      <c r="AS30" s="49"/>
      <c r="AT30" s="39"/>
      <c r="AU30" s="56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49" t="str">
        <f t="shared" si="2"/>
        <v>52CREWNCS S0502-Y 30 GLOSS</v>
      </c>
    </row>
    <row r="31" spans="1:61" hidden="1" x14ac:dyDescent="0.25">
      <c r="A31" s="41">
        <v>1</v>
      </c>
      <c r="B31" s="45" t="s">
        <v>204</v>
      </c>
      <c r="C31" s="70" t="s">
        <v>205</v>
      </c>
      <c r="D31" s="35" t="s">
        <v>79</v>
      </c>
      <c r="E31" s="69" t="s">
        <v>879</v>
      </c>
      <c r="F31" s="36">
        <v>44216</v>
      </c>
      <c r="G31" s="37">
        <v>5</v>
      </c>
      <c r="H31" s="37">
        <v>2</v>
      </c>
      <c r="I31" s="78" t="s">
        <v>143</v>
      </c>
      <c r="J31" s="72" t="s">
        <v>74</v>
      </c>
      <c r="K31" s="77" t="s">
        <v>142</v>
      </c>
      <c r="L31" s="41" t="s">
        <v>60</v>
      </c>
      <c r="M31" s="76">
        <v>2100</v>
      </c>
      <c r="N31" s="72">
        <v>2160</v>
      </c>
      <c r="O31" s="47" t="s">
        <v>75</v>
      </c>
      <c r="P31" s="43" t="s">
        <v>915</v>
      </c>
      <c r="Q31" s="39"/>
      <c r="R31" s="39"/>
      <c r="S31" s="39"/>
      <c r="T31" s="39"/>
      <c r="U31" s="39"/>
      <c r="V31" s="39"/>
      <c r="W31" s="39"/>
      <c r="X31" s="51"/>
      <c r="Y31" s="51"/>
      <c r="Z31" s="51"/>
      <c r="AA31" s="73" t="str">
        <f>VLOOKUP(BI:BI,'Codice Soffitto'!A:F,6,0)</f>
        <v>+32CO04511</v>
      </c>
      <c r="AB31" s="92" t="s">
        <v>76</v>
      </c>
      <c r="AC31" s="51"/>
      <c r="AD31" s="51"/>
      <c r="AE31" s="71"/>
      <c r="AF31" s="71"/>
      <c r="AG31" s="51"/>
      <c r="AH31" s="51" t="str">
        <f t="shared" si="1"/>
        <v>+V6298C5Z2</v>
      </c>
      <c r="AI31" s="52"/>
      <c r="AJ31" s="52"/>
      <c r="AK31" s="52"/>
      <c r="AL31" s="52"/>
      <c r="AM31" s="39"/>
      <c r="AN31" s="39"/>
      <c r="AO31" s="39"/>
      <c r="AP31" s="54"/>
      <c r="AQ31" s="54"/>
      <c r="AR31" s="55"/>
      <c r="AS31" s="49"/>
      <c r="AT31" s="39"/>
      <c r="AU31" s="56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49" t="str">
        <f t="shared" si="2"/>
        <v>52CREWNCS S0502-Y 30 GLOSS</v>
      </c>
    </row>
    <row r="32" spans="1:61" s="49" customFormat="1" ht="15" hidden="1" customHeight="1" x14ac:dyDescent="0.25">
      <c r="A32" s="41">
        <v>1</v>
      </c>
      <c r="B32" s="45" t="s">
        <v>206</v>
      </c>
      <c r="C32" s="70" t="s">
        <v>207</v>
      </c>
      <c r="D32" s="35" t="s">
        <v>79</v>
      </c>
      <c r="E32" s="69" t="s">
        <v>898</v>
      </c>
      <c r="F32" s="36">
        <v>44242</v>
      </c>
      <c r="G32" s="37">
        <v>3</v>
      </c>
      <c r="H32" s="37">
        <v>6</v>
      </c>
      <c r="I32" s="78" t="s">
        <v>146</v>
      </c>
      <c r="J32" s="72" t="s">
        <v>88</v>
      </c>
      <c r="K32" s="77" t="s">
        <v>144</v>
      </c>
      <c r="L32" s="41" t="s">
        <v>60</v>
      </c>
      <c r="M32" s="76">
        <v>2050</v>
      </c>
      <c r="N32" s="72">
        <v>2110</v>
      </c>
      <c r="O32" s="79" t="s">
        <v>91</v>
      </c>
      <c r="P32" s="43" t="s">
        <v>915</v>
      </c>
      <c r="Q32" s="48"/>
      <c r="R32" s="48"/>
      <c r="S32" s="48"/>
      <c r="T32" s="48"/>
      <c r="V32" s="50"/>
      <c r="W32" s="39"/>
      <c r="X32" s="51"/>
      <c r="Y32" s="51"/>
      <c r="Z32" s="51"/>
      <c r="AA32" s="73" t="str">
        <f>VLOOKUP(BI:BI,'Codice Soffitto'!A:F,6,0)</f>
        <v>+32CO04512</v>
      </c>
      <c r="AB32" s="92" t="s">
        <v>76</v>
      </c>
      <c r="AC32" s="51"/>
      <c r="AD32" s="51"/>
      <c r="AE32" s="71"/>
      <c r="AF32" s="71"/>
      <c r="AG32" s="51"/>
      <c r="AH32" s="51" t="str">
        <f t="shared" ref="AH32:AH95" si="3">CONCATENATE("+V6298C",G32,"Z",H32)</f>
        <v>+V6298C3Z6</v>
      </c>
      <c r="AI32" s="52"/>
      <c r="AJ32" s="52"/>
      <c r="AK32" s="52"/>
      <c r="AL32" s="52"/>
      <c r="AO32" s="53"/>
      <c r="AP32" s="54"/>
      <c r="AQ32" s="54"/>
      <c r="AR32" s="55"/>
      <c r="AT32" s="39"/>
      <c r="AU32" s="56"/>
      <c r="BI32" s="49" t="str">
        <f t="shared" si="2"/>
        <v>36CREWNCS S0502-Y 30 GLOSS</v>
      </c>
    </row>
    <row r="33" spans="1:61" s="49" customFormat="1" ht="15" hidden="1" customHeight="1" x14ac:dyDescent="0.25">
      <c r="A33" s="41">
        <v>1</v>
      </c>
      <c r="B33" s="45" t="s">
        <v>206</v>
      </c>
      <c r="C33" s="70" t="s">
        <v>207</v>
      </c>
      <c r="D33" s="35" t="s">
        <v>79</v>
      </c>
      <c r="E33" s="69" t="s">
        <v>898</v>
      </c>
      <c r="F33" s="36">
        <v>44242</v>
      </c>
      <c r="G33" s="37">
        <v>3</v>
      </c>
      <c r="H33" s="37">
        <v>6</v>
      </c>
      <c r="I33" s="78" t="s">
        <v>146</v>
      </c>
      <c r="J33" s="72" t="s">
        <v>74</v>
      </c>
      <c r="K33" s="77" t="s">
        <v>145</v>
      </c>
      <c r="L33" s="41" t="s">
        <v>60</v>
      </c>
      <c r="M33" s="76">
        <v>2050</v>
      </c>
      <c r="N33" s="72">
        <v>2110</v>
      </c>
      <c r="O33" s="79" t="s">
        <v>91</v>
      </c>
      <c r="P33" s="43" t="s">
        <v>915</v>
      </c>
      <c r="Q33" s="48"/>
      <c r="R33" s="48"/>
      <c r="S33" s="48"/>
      <c r="T33" s="48"/>
      <c r="V33" s="50"/>
      <c r="W33" s="39"/>
      <c r="X33" s="51"/>
      <c r="Y33" s="51"/>
      <c r="Z33" s="51"/>
      <c r="AA33" s="73" t="str">
        <f>VLOOKUP(BI:BI,'Codice Soffitto'!A:F,6,0)</f>
        <v>+32CO04512</v>
      </c>
      <c r="AB33" s="92" t="s">
        <v>76</v>
      </c>
      <c r="AC33" s="51"/>
      <c r="AD33" s="51"/>
      <c r="AE33" s="71"/>
      <c r="AF33" s="71"/>
      <c r="AG33" s="51"/>
      <c r="AH33" s="51" t="str">
        <f t="shared" si="3"/>
        <v>+V6298C3Z6</v>
      </c>
      <c r="AI33" s="52"/>
      <c r="AJ33" s="52"/>
      <c r="AK33" s="52"/>
      <c r="AL33" s="52"/>
      <c r="AO33" s="53"/>
      <c r="AP33" s="54"/>
      <c r="AQ33" s="54"/>
      <c r="AR33" s="55"/>
      <c r="AT33" s="39"/>
      <c r="AU33" s="56"/>
      <c r="BI33" s="49" t="str">
        <f t="shared" si="2"/>
        <v>36CREWNCS S0502-Y 30 GLOSS</v>
      </c>
    </row>
    <row r="34" spans="1:61" s="49" customFormat="1" ht="15" hidden="1" customHeight="1" x14ac:dyDescent="0.25">
      <c r="A34" s="41">
        <v>1</v>
      </c>
      <c r="B34" s="45" t="s">
        <v>200</v>
      </c>
      <c r="C34" s="70" t="s">
        <v>197</v>
      </c>
      <c r="D34" s="35" t="s">
        <v>79</v>
      </c>
      <c r="E34" s="69" t="s">
        <v>191</v>
      </c>
      <c r="F34" s="36">
        <v>44069</v>
      </c>
      <c r="G34" s="37">
        <v>3</v>
      </c>
      <c r="H34" s="37">
        <v>2</v>
      </c>
      <c r="I34" s="78" t="s">
        <v>113</v>
      </c>
      <c r="J34" s="72" t="s">
        <v>88</v>
      </c>
      <c r="K34" s="77" t="s">
        <v>147</v>
      </c>
      <c r="L34" s="41" t="s">
        <v>60</v>
      </c>
      <c r="M34" s="76">
        <v>2100</v>
      </c>
      <c r="N34" s="72">
        <v>2160</v>
      </c>
      <c r="O34" s="47" t="s">
        <v>75</v>
      </c>
      <c r="P34" s="43" t="s">
        <v>915</v>
      </c>
      <c r="Q34" s="48"/>
      <c r="R34" s="48"/>
      <c r="S34" s="48"/>
      <c r="T34" s="48"/>
      <c r="V34" s="50"/>
      <c r="W34" s="39"/>
      <c r="X34" s="51"/>
      <c r="Y34" s="51"/>
      <c r="Z34" s="51"/>
      <c r="AA34" s="73" t="str">
        <f>VLOOKUP(BI:BI,'Codice Soffitto'!A:F,6,0)</f>
        <v>+32CO04513</v>
      </c>
      <c r="AB34" s="92" t="s">
        <v>76</v>
      </c>
      <c r="AC34" s="51"/>
      <c r="AD34" s="51"/>
      <c r="AE34" s="71"/>
      <c r="AF34" s="71"/>
      <c r="AG34" s="51"/>
      <c r="AH34" s="51" t="str">
        <f t="shared" si="3"/>
        <v>+V6298C3Z2</v>
      </c>
      <c r="AI34" s="52"/>
      <c r="AJ34" s="52"/>
      <c r="AK34" s="52"/>
      <c r="AL34" s="52"/>
      <c r="AO34" s="53"/>
      <c r="AP34" s="54"/>
      <c r="AQ34" s="54"/>
      <c r="AR34" s="55"/>
      <c r="AT34" s="39"/>
      <c r="AU34" s="56"/>
      <c r="BI34" s="49" t="str">
        <f t="shared" si="2"/>
        <v>32CREWNCS S0502-Y 30 GLOSS</v>
      </c>
    </row>
    <row r="35" spans="1:61" s="49" customFormat="1" ht="15" hidden="1" customHeight="1" x14ac:dyDescent="0.25">
      <c r="A35" s="41">
        <v>1</v>
      </c>
      <c r="B35" s="45" t="s">
        <v>200</v>
      </c>
      <c r="C35" s="70" t="s">
        <v>197</v>
      </c>
      <c r="D35" s="35" t="s">
        <v>79</v>
      </c>
      <c r="E35" s="69" t="s">
        <v>192</v>
      </c>
      <c r="F35" s="36">
        <v>44069</v>
      </c>
      <c r="G35" s="37">
        <v>3</v>
      </c>
      <c r="H35" s="37">
        <v>2</v>
      </c>
      <c r="I35" s="78" t="s">
        <v>113</v>
      </c>
      <c r="J35" s="72" t="s">
        <v>74</v>
      </c>
      <c r="K35" s="77" t="s">
        <v>148</v>
      </c>
      <c r="L35" s="41" t="s">
        <v>60</v>
      </c>
      <c r="M35" s="76">
        <v>2100</v>
      </c>
      <c r="N35" s="72">
        <v>2160</v>
      </c>
      <c r="O35" s="47" t="s">
        <v>75</v>
      </c>
      <c r="P35" s="43" t="s">
        <v>915</v>
      </c>
      <c r="Q35" s="48"/>
      <c r="R35" s="48"/>
      <c r="S35" s="48"/>
      <c r="T35" s="48"/>
      <c r="V35" s="50"/>
      <c r="W35" s="39"/>
      <c r="X35" s="51"/>
      <c r="Y35" s="51"/>
      <c r="Z35" s="51"/>
      <c r="AA35" s="73" t="str">
        <f>VLOOKUP(BI:BI,'Codice Soffitto'!A:F,6,0)</f>
        <v>+32CO04513</v>
      </c>
      <c r="AB35" s="92" t="s">
        <v>76</v>
      </c>
      <c r="AC35" s="51"/>
      <c r="AD35" s="51"/>
      <c r="AE35" s="71"/>
      <c r="AF35" s="71"/>
      <c r="AG35" s="51"/>
      <c r="AH35" s="51" t="str">
        <f t="shared" si="3"/>
        <v>+V6298C3Z2</v>
      </c>
      <c r="AI35" s="52"/>
      <c r="AJ35" s="52"/>
      <c r="AK35" s="52"/>
      <c r="AL35" s="52"/>
      <c r="AO35" s="53"/>
      <c r="AP35" s="54"/>
      <c r="AQ35" s="54"/>
      <c r="AR35" s="55"/>
      <c r="AT35" s="39"/>
      <c r="AU35" s="56"/>
      <c r="BI35" s="49" t="str">
        <f t="shared" si="2"/>
        <v>32CREWNCS S0502-Y 30 GLOSS</v>
      </c>
    </row>
    <row r="36" spans="1:61" s="49" customFormat="1" ht="15" hidden="1" customHeight="1" x14ac:dyDescent="0.25">
      <c r="A36" s="41">
        <v>1</v>
      </c>
      <c r="B36" s="45" t="s">
        <v>200</v>
      </c>
      <c r="C36" s="70" t="s">
        <v>197</v>
      </c>
      <c r="D36" s="35" t="s">
        <v>79</v>
      </c>
      <c r="E36" s="69" t="s">
        <v>191</v>
      </c>
      <c r="F36" s="36">
        <v>44069</v>
      </c>
      <c r="G36" s="37">
        <v>3</v>
      </c>
      <c r="H36" s="37">
        <v>2</v>
      </c>
      <c r="I36" s="78" t="s">
        <v>114</v>
      </c>
      <c r="J36" s="72" t="s">
        <v>88</v>
      </c>
      <c r="K36" s="77" t="s">
        <v>149</v>
      </c>
      <c r="L36" s="41" t="s">
        <v>60</v>
      </c>
      <c r="M36" s="76">
        <v>2100</v>
      </c>
      <c r="N36" s="72">
        <v>2160</v>
      </c>
      <c r="O36" s="47" t="s">
        <v>75</v>
      </c>
      <c r="P36" s="43" t="s">
        <v>915</v>
      </c>
      <c r="Q36" s="48"/>
      <c r="R36" s="48"/>
      <c r="S36" s="48"/>
      <c r="T36" s="48"/>
      <c r="V36" s="50"/>
      <c r="W36" s="39"/>
      <c r="X36" s="51"/>
      <c r="Y36" s="51"/>
      <c r="Z36" s="51"/>
      <c r="AA36" s="73" t="str">
        <f>VLOOKUP(BI:BI,'Codice Soffitto'!A:F,6,0)</f>
        <v>+32CO04513</v>
      </c>
      <c r="AB36" s="92" t="s">
        <v>76</v>
      </c>
      <c r="AC36" s="51"/>
      <c r="AD36" s="51"/>
      <c r="AE36" s="71"/>
      <c r="AF36" s="71"/>
      <c r="AG36" s="51"/>
      <c r="AH36" s="51" t="str">
        <f t="shared" si="3"/>
        <v>+V6298C3Z2</v>
      </c>
      <c r="AI36" s="52"/>
      <c r="AJ36" s="52"/>
      <c r="AK36" s="52"/>
      <c r="AL36" s="52"/>
      <c r="AO36" s="53"/>
      <c r="AP36" s="54"/>
      <c r="AQ36" s="54"/>
      <c r="AR36" s="55"/>
      <c r="AT36" s="39"/>
      <c r="AU36" s="56"/>
      <c r="BI36" s="49" t="str">
        <f t="shared" si="2"/>
        <v>32CREWNCS S0502-Y 30 GLOSS</v>
      </c>
    </row>
    <row r="37" spans="1:61" s="49" customFormat="1" ht="15" hidden="1" customHeight="1" x14ac:dyDescent="0.25">
      <c r="A37" s="41">
        <v>1</v>
      </c>
      <c r="B37" s="45" t="s">
        <v>200</v>
      </c>
      <c r="C37" s="70" t="s">
        <v>197</v>
      </c>
      <c r="D37" s="35" t="s">
        <v>79</v>
      </c>
      <c r="E37" s="69" t="s">
        <v>192</v>
      </c>
      <c r="F37" s="36">
        <v>44069</v>
      </c>
      <c r="G37" s="37">
        <v>3</v>
      </c>
      <c r="H37" s="37">
        <v>2</v>
      </c>
      <c r="I37" s="78" t="s">
        <v>114</v>
      </c>
      <c r="J37" s="72" t="s">
        <v>74</v>
      </c>
      <c r="K37" s="77" t="s">
        <v>150</v>
      </c>
      <c r="L37" s="41" t="s">
        <v>60</v>
      </c>
      <c r="M37" s="76">
        <v>2100</v>
      </c>
      <c r="N37" s="72">
        <v>2160</v>
      </c>
      <c r="O37" s="47" t="s">
        <v>75</v>
      </c>
      <c r="P37" s="43" t="s">
        <v>915</v>
      </c>
      <c r="Q37" s="48"/>
      <c r="R37" s="48"/>
      <c r="S37" s="48"/>
      <c r="T37" s="48"/>
      <c r="V37" s="50"/>
      <c r="W37" s="39"/>
      <c r="X37" s="51"/>
      <c r="Y37" s="51"/>
      <c r="Z37" s="51"/>
      <c r="AA37" s="73" t="str">
        <f>VLOOKUP(BI:BI,'Codice Soffitto'!A:F,6,0)</f>
        <v>+32CO04513</v>
      </c>
      <c r="AB37" s="92" t="s">
        <v>76</v>
      </c>
      <c r="AC37" s="51"/>
      <c r="AD37" s="51"/>
      <c r="AE37" s="71"/>
      <c r="AF37" s="71"/>
      <c r="AG37" s="51"/>
      <c r="AH37" s="51" t="str">
        <f t="shared" si="3"/>
        <v>+V6298C3Z2</v>
      </c>
      <c r="AI37" s="52"/>
      <c r="AJ37" s="52"/>
      <c r="AK37" s="52"/>
      <c r="AL37" s="52"/>
      <c r="AO37" s="53"/>
      <c r="AP37" s="54"/>
      <c r="AQ37" s="54"/>
      <c r="AR37" s="55"/>
      <c r="AT37" s="39"/>
      <c r="AU37" s="56"/>
      <c r="BI37" s="49" t="str">
        <f t="shared" si="2"/>
        <v>32CREWNCS S0502-Y 30 GLOSS</v>
      </c>
    </row>
    <row r="38" spans="1:61" s="49" customFormat="1" ht="15" hidden="1" customHeight="1" x14ac:dyDescent="0.25">
      <c r="A38" s="41">
        <v>1</v>
      </c>
      <c r="B38" s="45" t="s">
        <v>200</v>
      </c>
      <c r="C38" s="70" t="s">
        <v>197</v>
      </c>
      <c r="D38" s="35" t="s">
        <v>79</v>
      </c>
      <c r="E38" s="69" t="s">
        <v>191</v>
      </c>
      <c r="F38" s="36">
        <v>44069</v>
      </c>
      <c r="G38" s="37">
        <v>3</v>
      </c>
      <c r="H38" s="37">
        <v>2</v>
      </c>
      <c r="I38" s="78" t="s">
        <v>115</v>
      </c>
      <c r="J38" s="72" t="s">
        <v>88</v>
      </c>
      <c r="K38" s="77" t="s">
        <v>151</v>
      </c>
      <c r="L38" s="41" t="s">
        <v>60</v>
      </c>
      <c r="M38" s="76">
        <v>2100</v>
      </c>
      <c r="N38" s="72">
        <v>2160</v>
      </c>
      <c r="O38" s="47" t="s">
        <v>75</v>
      </c>
      <c r="P38" s="43" t="s">
        <v>915</v>
      </c>
      <c r="Q38" s="48"/>
      <c r="R38" s="48"/>
      <c r="S38" s="48"/>
      <c r="T38" s="48"/>
      <c r="V38" s="50"/>
      <c r="W38" s="39"/>
      <c r="X38" s="51"/>
      <c r="Y38" s="51"/>
      <c r="Z38" s="51"/>
      <c r="AA38" s="73" t="str">
        <f>VLOOKUP(BI:BI,'Codice Soffitto'!A:F,6,0)</f>
        <v>+32CO04513</v>
      </c>
      <c r="AB38" s="92" t="s">
        <v>76</v>
      </c>
      <c r="AC38" s="51"/>
      <c r="AD38" s="51"/>
      <c r="AE38" s="71"/>
      <c r="AF38" s="71"/>
      <c r="AG38" s="51"/>
      <c r="AH38" s="51" t="str">
        <f t="shared" si="3"/>
        <v>+V6298C3Z2</v>
      </c>
      <c r="AI38" s="52"/>
      <c r="AJ38" s="52"/>
      <c r="AK38" s="52"/>
      <c r="AL38" s="52"/>
      <c r="AO38" s="53"/>
      <c r="AP38" s="54"/>
      <c r="AQ38" s="54"/>
      <c r="AR38" s="55"/>
      <c r="AT38" s="39"/>
      <c r="AU38" s="56"/>
      <c r="BI38" s="49" t="str">
        <f t="shared" si="2"/>
        <v>32CREWNCS S0502-Y 30 GLOSS</v>
      </c>
    </row>
    <row r="39" spans="1:61" s="49" customFormat="1" ht="15" hidden="1" customHeight="1" x14ac:dyDescent="0.25">
      <c r="A39" s="41">
        <v>1</v>
      </c>
      <c r="B39" s="45" t="s">
        <v>200</v>
      </c>
      <c r="C39" s="70" t="s">
        <v>197</v>
      </c>
      <c r="D39" s="35" t="s">
        <v>79</v>
      </c>
      <c r="E39" s="69" t="s">
        <v>192</v>
      </c>
      <c r="F39" s="36">
        <v>44069</v>
      </c>
      <c r="G39" s="37">
        <v>3</v>
      </c>
      <c r="H39" s="37">
        <v>2</v>
      </c>
      <c r="I39" s="78" t="s">
        <v>115</v>
      </c>
      <c r="J39" s="72" t="s">
        <v>74</v>
      </c>
      <c r="K39" s="77" t="s">
        <v>152</v>
      </c>
      <c r="L39" s="41" t="s">
        <v>60</v>
      </c>
      <c r="M39" s="76">
        <v>2100</v>
      </c>
      <c r="N39" s="72">
        <v>2160</v>
      </c>
      <c r="O39" s="47" t="s">
        <v>75</v>
      </c>
      <c r="P39" s="43" t="s">
        <v>915</v>
      </c>
      <c r="Q39" s="48"/>
      <c r="R39" s="48"/>
      <c r="S39" s="48"/>
      <c r="T39" s="48"/>
      <c r="V39" s="50"/>
      <c r="W39" s="39"/>
      <c r="X39" s="51"/>
      <c r="Y39" s="51"/>
      <c r="Z39" s="51"/>
      <c r="AA39" s="73" t="str">
        <f>VLOOKUP(BI:BI,'Codice Soffitto'!A:F,6,0)</f>
        <v>+32CO04513</v>
      </c>
      <c r="AB39" s="92" t="s">
        <v>76</v>
      </c>
      <c r="AC39" s="51"/>
      <c r="AD39" s="51"/>
      <c r="AE39" s="71"/>
      <c r="AF39" s="71"/>
      <c r="AG39" s="51"/>
      <c r="AH39" s="51" t="str">
        <f t="shared" si="3"/>
        <v>+V6298C3Z2</v>
      </c>
      <c r="AI39" s="52"/>
      <c r="AJ39" s="52"/>
      <c r="AK39" s="52"/>
      <c r="AL39" s="52"/>
      <c r="AO39" s="53"/>
      <c r="AP39" s="54"/>
      <c r="AQ39" s="54"/>
      <c r="AR39" s="55"/>
      <c r="AT39" s="39"/>
      <c r="AU39" s="56"/>
      <c r="BI39" s="49" t="str">
        <f t="shared" si="2"/>
        <v>32CREWNCS S0502-Y 30 GLOSS</v>
      </c>
    </row>
    <row r="40" spans="1:61" s="49" customFormat="1" ht="15" hidden="1" customHeight="1" x14ac:dyDescent="0.25">
      <c r="A40" s="41">
        <v>1</v>
      </c>
      <c r="B40" s="45" t="s">
        <v>208</v>
      </c>
      <c r="C40" s="70" t="s">
        <v>206</v>
      </c>
      <c r="D40" s="35" t="s">
        <v>79</v>
      </c>
      <c r="E40" s="69" t="s">
        <v>899</v>
      </c>
      <c r="F40" s="36">
        <v>44242</v>
      </c>
      <c r="G40" s="37">
        <v>4</v>
      </c>
      <c r="H40" s="37">
        <v>1</v>
      </c>
      <c r="I40" s="78" t="s">
        <v>159</v>
      </c>
      <c r="J40" s="72" t="s">
        <v>88</v>
      </c>
      <c r="K40" s="77" t="s">
        <v>153</v>
      </c>
      <c r="L40" s="41" t="s">
        <v>60</v>
      </c>
      <c r="M40" s="76">
        <v>2100</v>
      </c>
      <c r="N40" s="72">
        <v>2160</v>
      </c>
      <c r="O40" s="47" t="s">
        <v>75</v>
      </c>
      <c r="P40" s="43" t="s">
        <v>915</v>
      </c>
      <c r="Q40" s="48"/>
      <c r="R40" s="48"/>
      <c r="S40" s="48"/>
      <c r="T40" s="48"/>
      <c r="V40" s="50"/>
      <c r="W40" s="39"/>
      <c r="X40" s="51"/>
      <c r="Y40" s="51"/>
      <c r="Z40" s="51"/>
      <c r="AA40" s="73" t="str">
        <f>VLOOKUP(BI:BI,'Codice Soffitto'!A:F,6,0)</f>
        <v>+32CO04514</v>
      </c>
      <c r="AB40" s="92" t="s">
        <v>76</v>
      </c>
      <c r="AC40" s="51"/>
      <c r="AD40" s="51"/>
      <c r="AE40" s="71"/>
      <c r="AF40" s="71"/>
      <c r="AG40" s="51"/>
      <c r="AH40" s="51" t="str">
        <f t="shared" si="3"/>
        <v>+V6298C4Z1</v>
      </c>
      <c r="AI40" s="52"/>
      <c r="AJ40" s="52"/>
      <c r="AK40" s="52"/>
      <c r="AL40" s="52"/>
      <c r="AO40" s="53"/>
      <c r="AP40" s="54"/>
      <c r="AQ40" s="54"/>
      <c r="AR40" s="55"/>
      <c r="AT40" s="39"/>
      <c r="AU40" s="56"/>
      <c r="BI40" s="49" t="str">
        <f t="shared" si="2"/>
        <v>41CREWNCS S0502-Y 30 GLOSS</v>
      </c>
    </row>
    <row r="41" spans="1:61" s="49" customFormat="1" ht="15" hidden="1" customHeight="1" x14ac:dyDescent="0.25">
      <c r="A41" s="41">
        <v>1</v>
      </c>
      <c r="B41" s="45" t="s">
        <v>208</v>
      </c>
      <c r="C41" s="70" t="s">
        <v>206</v>
      </c>
      <c r="D41" s="35" t="s">
        <v>79</v>
      </c>
      <c r="E41" s="69" t="s">
        <v>899</v>
      </c>
      <c r="F41" s="36">
        <v>44242</v>
      </c>
      <c r="G41" s="37">
        <v>4</v>
      </c>
      <c r="H41" s="37">
        <v>1</v>
      </c>
      <c r="I41" s="78" t="s">
        <v>159</v>
      </c>
      <c r="J41" s="72" t="s">
        <v>74</v>
      </c>
      <c r="K41" s="77" t="s">
        <v>154</v>
      </c>
      <c r="L41" s="41" t="s">
        <v>60</v>
      </c>
      <c r="M41" s="76">
        <v>2100</v>
      </c>
      <c r="N41" s="72">
        <v>2160</v>
      </c>
      <c r="O41" s="47" t="s">
        <v>75</v>
      </c>
      <c r="P41" s="43" t="s">
        <v>915</v>
      </c>
      <c r="Q41" s="48"/>
      <c r="R41" s="48"/>
      <c r="S41" s="48"/>
      <c r="T41" s="48"/>
      <c r="V41" s="50"/>
      <c r="W41" s="39"/>
      <c r="X41" s="51"/>
      <c r="Y41" s="51"/>
      <c r="Z41" s="51"/>
      <c r="AA41" s="73" t="str">
        <f>VLOOKUP(BI:BI,'Codice Soffitto'!A:F,6,0)</f>
        <v>+32CO04514</v>
      </c>
      <c r="AB41" s="92" t="s">
        <v>76</v>
      </c>
      <c r="AC41" s="51"/>
      <c r="AD41" s="51"/>
      <c r="AE41" s="71"/>
      <c r="AF41" s="71"/>
      <c r="AG41" s="51"/>
      <c r="AH41" s="51" t="str">
        <f t="shared" si="3"/>
        <v>+V6298C4Z1</v>
      </c>
      <c r="AI41" s="52"/>
      <c r="AJ41" s="52"/>
      <c r="AK41" s="52"/>
      <c r="AL41" s="52"/>
      <c r="AO41" s="53"/>
      <c r="AP41" s="54"/>
      <c r="AQ41" s="54"/>
      <c r="AR41" s="55"/>
      <c r="AT41" s="39"/>
      <c r="AU41" s="56"/>
      <c r="BI41" s="49" t="str">
        <f t="shared" si="2"/>
        <v>41CREWNCS S0502-Y 30 GLOSS</v>
      </c>
    </row>
    <row r="42" spans="1:61" s="49" customFormat="1" ht="15" hidden="1" customHeight="1" x14ac:dyDescent="0.25">
      <c r="A42" s="41">
        <v>1</v>
      </c>
      <c r="B42" s="45" t="s">
        <v>208</v>
      </c>
      <c r="C42" s="70" t="s">
        <v>206</v>
      </c>
      <c r="D42" s="35" t="s">
        <v>79</v>
      </c>
      <c r="E42" s="69" t="s">
        <v>899</v>
      </c>
      <c r="F42" s="36">
        <v>44242</v>
      </c>
      <c r="G42" s="37">
        <v>4</v>
      </c>
      <c r="H42" s="37">
        <v>1</v>
      </c>
      <c r="I42" s="78" t="s">
        <v>160</v>
      </c>
      <c r="J42" s="72" t="s">
        <v>88</v>
      </c>
      <c r="K42" s="77" t="s">
        <v>155</v>
      </c>
      <c r="L42" s="41" t="s">
        <v>60</v>
      </c>
      <c r="M42" s="76">
        <v>2100</v>
      </c>
      <c r="N42" s="72">
        <v>2160</v>
      </c>
      <c r="O42" s="47" t="s">
        <v>158</v>
      </c>
      <c r="P42" s="43" t="s">
        <v>915</v>
      </c>
      <c r="Q42" s="48"/>
      <c r="R42" s="48"/>
      <c r="S42" s="48"/>
      <c r="T42" s="48"/>
      <c r="V42" s="50"/>
      <c r="W42" s="39"/>
      <c r="X42" s="51"/>
      <c r="Y42" s="51"/>
      <c r="Z42" s="51"/>
      <c r="AA42" s="73" t="str">
        <f>VLOOKUP(BI:BI,'Codice Soffitto'!A:F,6,0)</f>
        <v>+32CO04514</v>
      </c>
      <c r="AB42" s="92" t="s">
        <v>76</v>
      </c>
      <c r="AC42" s="51"/>
      <c r="AD42" s="51"/>
      <c r="AE42" s="71"/>
      <c r="AF42" s="71"/>
      <c r="AG42" s="51"/>
      <c r="AH42" s="51" t="str">
        <f t="shared" si="3"/>
        <v>+V6298C4Z1</v>
      </c>
      <c r="AI42" s="52"/>
      <c r="AJ42" s="52"/>
      <c r="AK42" s="52"/>
      <c r="AL42" s="52"/>
      <c r="AO42" s="53" t="s">
        <v>157</v>
      </c>
      <c r="AP42" s="54"/>
      <c r="AQ42" s="54"/>
      <c r="AR42" s="55"/>
      <c r="AT42" s="39"/>
      <c r="AU42" s="56"/>
      <c r="BI42" s="49" t="str">
        <f t="shared" si="2"/>
        <v>41CREWNCS S0502-Y 30 GLOSS</v>
      </c>
    </row>
    <row r="43" spans="1:61" s="49" customFormat="1" ht="15" hidden="1" customHeight="1" x14ac:dyDescent="0.25">
      <c r="A43" s="41">
        <v>1</v>
      </c>
      <c r="B43" s="45" t="s">
        <v>208</v>
      </c>
      <c r="C43" s="70" t="s">
        <v>206</v>
      </c>
      <c r="D43" s="35" t="s">
        <v>79</v>
      </c>
      <c r="E43" s="69" t="s">
        <v>899</v>
      </c>
      <c r="F43" s="36">
        <v>44242</v>
      </c>
      <c r="G43" s="37">
        <v>4</v>
      </c>
      <c r="H43" s="37">
        <v>1</v>
      </c>
      <c r="I43" s="78" t="s">
        <v>160</v>
      </c>
      <c r="J43" s="72" t="s">
        <v>74</v>
      </c>
      <c r="K43" s="77" t="s">
        <v>156</v>
      </c>
      <c r="L43" s="41" t="s">
        <v>60</v>
      </c>
      <c r="M43" s="76">
        <v>2100</v>
      </c>
      <c r="N43" s="72">
        <v>2160</v>
      </c>
      <c r="O43" s="47" t="s">
        <v>158</v>
      </c>
      <c r="P43" s="43" t="s">
        <v>915</v>
      </c>
      <c r="Q43" s="48"/>
      <c r="R43" s="48"/>
      <c r="S43" s="48"/>
      <c r="T43" s="48"/>
      <c r="V43" s="50"/>
      <c r="W43" s="39"/>
      <c r="X43" s="51"/>
      <c r="Y43" s="51"/>
      <c r="Z43" s="51"/>
      <c r="AA43" s="73" t="str">
        <f>VLOOKUP(BI:BI,'Codice Soffitto'!A:F,6,0)</f>
        <v>+32CO04514</v>
      </c>
      <c r="AB43" s="92" t="s">
        <v>76</v>
      </c>
      <c r="AC43" s="51"/>
      <c r="AD43" s="51"/>
      <c r="AE43" s="71"/>
      <c r="AF43" s="71"/>
      <c r="AG43" s="51"/>
      <c r="AH43" s="51" t="str">
        <f t="shared" si="3"/>
        <v>+V6298C4Z1</v>
      </c>
      <c r="AI43" s="52"/>
      <c r="AJ43" s="52"/>
      <c r="AK43" s="52"/>
      <c r="AL43" s="52"/>
      <c r="AO43" s="53" t="s">
        <v>157</v>
      </c>
      <c r="AP43" s="54"/>
      <c r="AQ43" s="54"/>
      <c r="AR43" s="55"/>
      <c r="AT43" s="39"/>
      <c r="AU43" s="56"/>
      <c r="BI43" s="49" t="str">
        <f t="shared" si="2"/>
        <v>41CREWNCS S0502-Y 30 GLOSS</v>
      </c>
    </row>
    <row r="44" spans="1:61" s="49" customFormat="1" ht="15" hidden="1" customHeight="1" x14ac:dyDescent="0.25">
      <c r="A44" s="41">
        <v>1</v>
      </c>
      <c r="B44" s="45" t="s">
        <v>209</v>
      </c>
      <c r="C44" s="70" t="s">
        <v>210</v>
      </c>
      <c r="D44" s="35" t="s">
        <v>79</v>
      </c>
      <c r="E44" s="69" t="s">
        <v>913</v>
      </c>
      <c r="F44" s="36">
        <v>44286</v>
      </c>
      <c r="G44" s="37">
        <v>5</v>
      </c>
      <c r="H44" s="37">
        <v>1</v>
      </c>
      <c r="I44" s="78" t="s">
        <v>163</v>
      </c>
      <c r="J44" s="72" t="s">
        <v>88</v>
      </c>
      <c r="K44" s="77" t="s">
        <v>161</v>
      </c>
      <c r="L44" s="41" t="s">
        <v>60</v>
      </c>
      <c r="M44" s="76">
        <v>2100</v>
      </c>
      <c r="N44" s="72">
        <v>2160</v>
      </c>
      <c r="O44" s="47" t="s">
        <v>75</v>
      </c>
      <c r="P44" s="43" t="s">
        <v>915</v>
      </c>
      <c r="Q44" s="48"/>
      <c r="R44" s="48"/>
      <c r="S44" s="48"/>
      <c r="T44" s="48"/>
      <c r="V44" s="50"/>
      <c r="W44" s="39"/>
      <c r="X44" s="51"/>
      <c r="Y44" s="51"/>
      <c r="Z44" s="51"/>
      <c r="AA44" s="73" t="str">
        <f>VLOOKUP(BI:BI,'Codice Soffitto'!A:F,6,0)</f>
        <v>+32CO04515</v>
      </c>
      <c r="AB44" s="92" t="s">
        <v>76</v>
      </c>
      <c r="AC44" s="51"/>
      <c r="AD44" s="51"/>
      <c r="AE44" s="71"/>
      <c r="AF44" s="71"/>
      <c r="AG44" s="51"/>
      <c r="AH44" s="51" t="str">
        <f t="shared" si="3"/>
        <v>+V6298C5Z1</v>
      </c>
      <c r="AI44" s="52"/>
      <c r="AJ44" s="52"/>
      <c r="AK44" s="52"/>
      <c r="AL44" s="52"/>
      <c r="AO44" s="53"/>
      <c r="AP44" s="54"/>
      <c r="AQ44" s="54"/>
      <c r="AR44" s="55"/>
      <c r="AT44" s="39"/>
      <c r="AU44" s="56"/>
      <c r="BI44" s="49" t="str">
        <f t="shared" si="2"/>
        <v>51CREWNCS S0502-Y 30 GLOSS</v>
      </c>
    </row>
    <row r="45" spans="1:61" s="49" customFormat="1" ht="15" hidden="1" customHeight="1" x14ac:dyDescent="0.25">
      <c r="A45" s="41">
        <v>1</v>
      </c>
      <c r="B45" s="45" t="s">
        <v>209</v>
      </c>
      <c r="C45" s="70" t="s">
        <v>210</v>
      </c>
      <c r="D45" s="35" t="s">
        <v>79</v>
      </c>
      <c r="E45" s="69" t="s">
        <v>913</v>
      </c>
      <c r="F45" s="36">
        <v>44286</v>
      </c>
      <c r="G45" s="37">
        <v>5</v>
      </c>
      <c r="H45" s="37">
        <v>1</v>
      </c>
      <c r="I45" s="78" t="s">
        <v>163</v>
      </c>
      <c r="J45" s="72" t="s">
        <v>74</v>
      </c>
      <c r="K45" s="77" t="s">
        <v>162</v>
      </c>
      <c r="L45" s="41" t="s">
        <v>60</v>
      </c>
      <c r="M45" s="76">
        <v>2100</v>
      </c>
      <c r="N45" s="72">
        <v>2160</v>
      </c>
      <c r="O45" s="47" t="s">
        <v>75</v>
      </c>
      <c r="P45" s="43" t="s">
        <v>915</v>
      </c>
      <c r="Q45" s="48"/>
      <c r="R45" s="48"/>
      <c r="S45" s="48"/>
      <c r="T45" s="48"/>
      <c r="V45" s="50"/>
      <c r="W45" s="39"/>
      <c r="X45" s="51"/>
      <c r="Y45" s="51"/>
      <c r="Z45" s="51"/>
      <c r="AA45" s="73" t="str">
        <f>VLOOKUP(BI:BI,'Codice Soffitto'!A:F,6,0)</f>
        <v>+32CO04515</v>
      </c>
      <c r="AB45" s="92" t="s">
        <v>76</v>
      </c>
      <c r="AC45" s="51"/>
      <c r="AD45" s="51"/>
      <c r="AE45" s="71"/>
      <c r="AF45" s="71"/>
      <c r="AG45" s="51"/>
      <c r="AH45" s="51" t="str">
        <f t="shared" si="3"/>
        <v>+V6298C5Z1</v>
      </c>
      <c r="AI45" s="52"/>
      <c r="AJ45" s="52"/>
      <c r="AK45" s="52"/>
      <c r="AL45" s="52"/>
      <c r="AO45" s="53"/>
      <c r="AP45" s="54"/>
      <c r="AQ45" s="54"/>
      <c r="AR45" s="55"/>
      <c r="AT45" s="39"/>
      <c r="AU45" s="56"/>
      <c r="BI45" s="49" t="str">
        <f t="shared" si="2"/>
        <v>51CREWNCS S0502-Y 30 GLOSS</v>
      </c>
    </row>
    <row r="46" spans="1:61" hidden="1" x14ac:dyDescent="0.25">
      <c r="A46" s="41">
        <v>1</v>
      </c>
      <c r="B46" s="45" t="s">
        <v>206</v>
      </c>
      <c r="C46" s="70" t="s">
        <v>207</v>
      </c>
      <c r="D46" s="35" t="s">
        <v>79</v>
      </c>
      <c r="E46" s="69" t="s">
        <v>910</v>
      </c>
      <c r="F46" s="36">
        <v>44252</v>
      </c>
      <c r="G46" s="37">
        <v>3</v>
      </c>
      <c r="H46" s="37">
        <v>1</v>
      </c>
      <c r="I46" s="78" t="s">
        <v>159</v>
      </c>
      <c r="J46" s="72" t="s">
        <v>88</v>
      </c>
      <c r="K46" s="77" t="s">
        <v>164</v>
      </c>
      <c r="L46" s="72" t="s">
        <v>60</v>
      </c>
      <c r="M46" s="76">
        <v>2100</v>
      </c>
      <c r="N46" s="72">
        <v>2160</v>
      </c>
      <c r="O46" s="47" t="s">
        <v>75</v>
      </c>
      <c r="P46" s="43" t="s">
        <v>915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73" t="str">
        <f>VLOOKUP(BI:BI,'Codice Soffitto'!A:F,6,0)</f>
        <v>+32CO04516</v>
      </c>
      <c r="AB46" s="90" t="s">
        <v>76</v>
      </c>
      <c r="AC46" s="39"/>
      <c r="AD46" s="39"/>
      <c r="AE46" s="39"/>
      <c r="AF46" s="39"/>
      <c r="AG46" s="39"/>
      <c r="AH46" s="51" t="str">
        <f t="shared" si="3"/>
        <v>+V6298C3Z1</v>
      </c>
      <c r="AI46" s="44"/>
      <c r="AJ46" s="57"/>
      <c r="AK46" s="44"/>
      <c r="AL46" s="44"/>
      <c r="AM46" s="39"/>
      <c r="AN46" s="39"/>
      <c r="AO46" s="39"/>
      <c r="AP46" s="39"/>
      <c r="AQ46" s="39"/>
      <c r="AR46" s="38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49" t="str">
        <f t="shared" si="2"/>
        <v>31CREWNCS S0502-Y 30 GLOSS</v>
      </c>
    </row>
    <row r="47" spans="1:61" hidden="1" x14ac:dyDescent="0.25">
      <c r="A47" s="41">
        <v>1</v>
      </c>
      <c r="B47" s="45" t="s">
        <v>206</v>
      </c>
      <c r="C47" s="70" t="s">
        <v>207</v>
      </c>
      <c r="D47" s="35" t="s">
        <v>79</v>
      </c>
      <c r="E47" s="69" t="s">
        <v>910</v>
      </c>
      <c r="F47" s="36">
        <v>44252</v>
      </c>
      <c r="G47" s="37">
        <v>3</v>
      </c>
      <c r="H47" s="37">
        <v>1</v>
      </c>
      <c r="I47" s="78" t="s">
        <v>159</v>
      </c>
      <c r="J47" s="72" t="s">
        <v>74</v>
      </c>
      <c r="K47" s="77" t="s">
        <v>165</v>
      </c>
      <c r="L47" s="72" t="s">
        <v>60</v>
      </c>
      <c r="M47" s="76">
        <v>2100</v>
      </c>
      <c r="N47" s="72">
        <v>2160</v>
      </c>
      <c r="O47" s="47" t="s">
        <v>75</v>
      </c>
      <c r="P47" s="43" t="s">
        <v>915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73" t="str">
        <f>VLOOKUP(BI:BI,'Codice Soffitto'!A:F,6,0)</f>
        <v>+32CO04516</v>
      </c>
      <c r="AB47" s="90" t="s">
        <v>76</v>
      </c>
      <c r="AC47" s="39"/>
      <c r="AD47" s="39"/>
      <c r="AE47" s="39"/>
      <c r="AF47" s="39"/>
      <c r="AG47" s="39"/>
      <c r="AH47" s="51" t="str">
        <f t="shared" si="3"/>
        <v>+V6298C3Z1</v>
      </c>
      <c r="AI47" s="44"/>
      <c r="AJ47" s="57"/>
      <c r="AK47" s="44"/>
      <c r="AL47" s="44"/>
      <c r="AM47" s="39"/>
      <c r="AN47" s="39"/>
      <c r="AO47" s="39"/>
      <c r="AP47" s="39"/>
      <c r="AQ47" s="39"/>
      <c r="AR47" s="38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49" t="str">
        <f t="shared" si="2"/>
        <v>31CREWNCS S0502-Y 30 GLOSS</v>
      </c>
    </row>
    <row r="48" spans="1:61" hidden="1" x14ac:dyDescent="0.25">
      <c r="A48" s="41">
        <v>1</v>
      </c>
      <c r="B48" s="45" t="s">
        <v>206</v>
      </c>
      <c r="C48" s="70" t="s">
        <v>207</v>
      </c>
      <c r="D48" s="35" t="s">
        <v>79</v>
      </c>
      <c r="E48" s="69" t="s">
        <v>911</v>
      </c>
      <c r="F48" s="36">
        <v>44252</v>
      </c>
      <c r="G48" s="37">
        <v>3</v>
      </c>
      <c r="H48" s="37">
        <v>1</v>
      </c>
      <c r="I48" s="78" t="s">
        <v>909</v>
      </c>
      <c r="J48" s="72" t="s">
        <v>88</v>
      </c>
      <c r="K48" s="77" t="s">
        <v>166</v>
      </c>
      <c r="L48" s="72" t="s">
        <v>60</v>
      </c>
      <c r="M48" s="76">
        <v>2050</v>
      </c>
      <c r="N48" s="72">
        <v>2110</v>
      </c>
      <c r="O48" s="87" t="s">
        <v>91</v>
      </c>
      <c r="P48" s="43" t="s">
        <v>915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73" t="str">
        <f>VLOOKUP(BI:BI,'Codice Soffitto'!A:F,6,0)</f>
        <v>+32CO04516</v>
      </c>
      <c r="AB48" s="90" t="s">
        <v>76</v>
      </c>
      <c r="AC48" s="39"/>
      <c r="AD48" s="39"/>
      <c r="AE48" s="39"/>
      <c r="AF48" s="39"/>
      <c r="AG48" s="39"/>
      <c r="AH48" s="51" t="str">
        <f t="shared" si="3"/>
        <v>+V6298C3Z1</v>
      </c>
      <c r="AI48" s="44"/>
      <c r="AJ48" s="57"/>
      <c r="AK48" s="44"/>
      <c r="AL48" s="44"/>
      <c r="AM48" s="39"/>
      <c r="AN48" s="39"/>
      <c r="AO48" s="39"/>
      <c r="AP48" s="39"/>
      <c r="AQ48" s="39"/>
      <c r="AR48" s="38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49" t="str">
        <f t="shared" si="2"/>
        <v>31CREWNCS S0502-Y 30 GLOSS</v>
      </c>
    </row>
    <row r="49" spans="1:61" hidden="1" x14ac:dyDescent="0.25">
      <c r="A49" s="41">
        <v>1</v>
      </c>
      <c r="B49" s="45" t="s">
        <v>206</v>
      </c>
      <c r="C49" s="70" t="s">
        <v>207</v>
      </c>
      <c r="D49" s="35" t="s">
        <v>79</v>
      </c>
      <c r="E49" s="69" t="s">
        <v>911</v>
      </c>
      <c r="F49" s="36">
        <v>44252</v>
      </c>
      <c r="G49" s="37">
        <v>3</v>
      </c>
      <c r="H49" s="37">
        <v>1</v>
      </c>
      <c r="I49" s="78" t="s">
        <v>909</v>
      </c>
      <c r="J49" s="72" t="s">
        <v>74</v>
      </c>
      <c r="K49" s="77" t="s">
        <v>167</v>
      </c>
      <c r="L49" s="72" t="s">
        <v>60</v>
      </c>
      <c r="M49" s="76">
        <v>2050</v>
      </c>
      <c r="N49" s="72">
        <v>2110</v>
      </c>
      <c r="O49" s="87" t="s">
        <v>91</v>
      </c>
      <c r="P49" s="43" t="s">
        <v>915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73" t="str">
        <f>VLOOKUP(BI:BI,'Codice Soffitto'!A:F,6,0)</f>
        <v>+32CO04516</v>
      </c>
      <c r="AB49" s="90" t="s">
        <v>76</v>
      </c>
      <c r="AC49" s="39"/>
      <c r="AD49" s="39"/>
      <c r="AE49" s="39"/>
      <c r="AF49" s="39"/>
      <c r="AG49" s="39"/>
      <c r="AH49" s="51" t="str">
        <f t="shared" si="3"/>
        <v>+V6298C3Z1</v>
      </c>
      <c r="AI49" s="44"/>
      <c r="AJ49" s="57"/>
      <c r="AK49" s="44"/>
      <c r="AL49" s="44"/>
      <c r="AM49" s="39"/>
      <c r="AN49" s="39"/>
      <c r="AO49" s="39"/>
      <c r="AP49" s="39"/>
      <c r="AQ49" s="39"/>
      <c r="AR49" s="38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49" t="str">
        <f t="shared" si="2"/>
        <v>31CREWNCS S0502-Y 30 GLOSS</v>
      </c>
    </row>
    <row r="50" spans="1:61" x14ac:dyDescent="0.25">
      <c r="A50" s="41">
        <v>1</v>
      </c>
      <c r="B50" s="45" t="s">
        <v>211</v>
      </c>
      <c r="C50" s="70" t="s">
        <v>212</v>
      </c>
      <c r="D50" s="35"/>
      <c r="E50" s="69"/>
      <c r="F50" s="36"/>
      <c r="G50" s="37">
        <v>5</v>
      </c>
      <c r="H50" s="37">
        <v>6</v>
      </c>
      <c r="I50" s="78" t="s">
        <v>902</v>
      </c>
      <c r="J50" s="72" t="s">
        <v>88</v>
      </c>
      <c r="K50" s="80" t="s">
        <v>168</v>
      </c>
      <c r="L50" s="72" t="s">
        <v>60</v>
      </c>
      <c r="M50" s="76" t="s">
        <v>919</v>
      </c>
      <c r="N50" s="72" t="s">
        <v>918</v>
      </c>
      <c r="O50" s="47" t="s">
        <v>920</v>
      </c>
      <c r="P50" s="43" t="s">
        <v>915</v>
      </c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73" t="str">
        <f>VLOOKUP(BI:BI,'Codice Soffitto'!A:F,6,0)</f>
        <v>+32CO04517</v>
      </c>
      <c r="AB50" s="90" t="s">
        <v>76</v>
      </c>
      <c r="AC50" s="39"/>
      <c r="AD50" s="39"/>
      <c r="AE50" s="39"/>
      <c r="AF50" s="39"/>
      <c r="AG50" s="39"/>
      <c r="AH50" s="51" t="str">
        <f t="shared" si="3"/>
        <v>+V6298C5Z6</v>
      </c>
      <c r="AI50" s="44"/>
      <c r="AJ50" s="57"/>
      <c r="AK50" s="44"/>
      <c r="AL50" s="44"/>
      <c r="AM50" s="39"/>
      <c r="AN50" s="39"/>
      <c r="AO50" s="39"/>
      <c r="AP50" s="39"/>
      <c r="AQ50" s="39"/>
      <c r="AR50" s="38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49" t="str">
        <f t="shared" si="2"/>
        <v>56CREWNCS S0502-Y 30 GLOSS</v>
      </c>
    </row>
    <row r="51" spans="1:61" x14ac:dyDescent="0.25">
      <c r="A51" s="41">
        <v>1</v>
      </c>
      <c r="B51" s="45" t="s">
        <v>211</v>
      </c>
      <c r="C51" s="70" t="s">
        <v>212</v>
      </c>
      <c r="D51" s="35"/>
      <c r="E51" s="69"/>
      <c r="F51" s="36"/>
      <c r="G51" s="37">
        <v>5</v>
      </c>
      <c r="H51" s="37">
        <v>6</v>
      </c>
      <c r="I51" s="78" t="s">
        <v>902</v>
      </c>
      <c r="J51" s="72" t="s">
        <v>74</v>
      </c>
      <c r="K51" s="80" t="s">
        <v>169</v>
      </c>
      <c r="L51" s="72" t="s">
        <v>60</v>
      </c>
      <c r="M51" s="76" t="s">
        <v>919</v>
      </c>
      <c r="N51" s="72" t="s">
        <v>918</v>
      </c>
      <c r="O51" s="47" t="s">
        <v>920</v>
      </c>
      <c r="P51" s="43" t="s">
        <v>915</v>
      </c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73" t="str">
        <f>VLOOKUP(BI:BI,'Codice Soffitto'!A:F,6,0)</f>
        <v>+32CO04517</v>
      </c>
      <c r="AB51" s="90" t="s">
        <v>76</v>
      </c>
      <c r="AC51" s="39"/>
      <c r="AD51" s="39"/>
      <c r="AE51" s="39"/>
      <c r="AF51" s="39"/>
      <c r="AG51" s="39"/>
      <c r="AH51" s="51" t="str">
        <f t="shared" si="3"/>
        <v>+V6298C5Z6</v>
      </c>
      <c r="AI51" s="44"/>
      <c r="AJ51" s="57"/>
      <c r="AK51" s="44"/>
      <c r="AL51" s="44"/>
      <c r="AM51" s="39"/>
      <c r="AN51" s="39"/>
      <c r="AO51" s="39"/>
      <c r="AP51" s="39"/>
      <c r="AQ51" s="39"/>
      <c r="AR51" s="38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49" t="str">
        <f t="shared" si="2"/>
        <v>56CREWNCS S0502-Y 30 GLOSS</v>
      </c>
    </row>
    <row r="52" spans="1:61" x14ac:dyDescent="0.25">
      <c r="A52" s="41">
        <v>1</v>
      </c>
      <c r="B52" s="45" t="s">
        <v>211</v>
      </c>
      <c r="C52" s="70" t="s">
        <v>212</v>
      </c>
      <c r="D52" s="35"/>
      <c r="E52" s="69"/>
      <c r="F52" s="36"/>
      <c r="G52" s="37">
        <v>5</v>
      </c>
      <c r="H52" s="37">
        <v>6</v>
      </c>
      <c r="I52" s="78" t="s">
        <v>903</v>
      </c>
      <c r="J52" s="72" t="s">
        <v>88</v>
      </c>
      <c r="K52" s="80" t="s">
        <v>170</v>
      </c>
      <c r="L52" s="72" t="s">
        <v>60</v>
      </c>
      <c r="M52" s="76">
        <v>2100</v>
      </c>
      <c r="N52" s="72">
        <v>2160</v>
      </c>
      <c r="O52" s="47" t="s">
        <v>75</v>
      </c>
      <c r="P52" s="43" t="s">
        <v>915</v>
      </c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73" t="str">
        <f>VLOOKUP(BI:BI,'Codice Soffitto'!A:F,6,0)</f>
        <v>+32CO04517</v>
      </c>
      <c r="AB52" s="90" t="s">
        <v>76</v>
      </c>
      <c r="AC52" s="39"/>
      <c r="AD52" s="39"/>
      <c r="AE52" s="39"/>
      <c r="AF52" s="39"/>
      <c r="AG52" s="39"/>
      <c r="AH52" s="51" t="str">
        <f t="shared" si="3"/>
        <v>+V6298C5Z6</v>
      </c>
      <c r="AI52" s="44"/>
      <c r="AJ52" s="57"/>
      <c r="AK52" s="44"/>
      <c r="AL52" s="44"/>
      <c r="AM52" s="39"/>
      <c r="AN52" s="39"/>
      <c r="AO52" s="39"/>
      <c r="AP52" s="39"/>
      <c r="AQ52" s="39"/>
      <c r="AR52" s="38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49" t="str">
        <f t="shared" si="2"/>
        <v>56CREWNCS S0502-Y 30 GLOSS</v>
      </c>
    </row>
    <row r="53" spans="1:61" x14ac:dyDescent="0.25">
      <c r="A53" s="41">
        <v>1</v>
      </c>
      <c r="B53" s="45" t="s">
        <v>211</v>
      </c>
      <c r="C53" s="70" t="s">
        <v>212</v>
      </c>
      <c r="D53" s="35"/>
      <c r="E53" s="69"/>
      <c r="F53" s="36"/>
      <c r="G53" s="37">
        <v>5</v>
      </c>
      <c r="H53" s="37">
        <v>6</v>
      </c>
      <c r="I53" s="78" t="s">
        <v>903</v>
      </c>
      <c r="J53" s="72" t="s">
        <v>74</v>
      </c>
      <c r="K53" s="80" t="s">
        <v>171</v>
      </c>
      <c r="L53" s="72" t="s">
        <v>60</v>
      </c>
      <c r="M53" s="76">
        <v>2100</v>
      </c>
      <c r="N53" s="72">
        <v>2160</v>
      </c>
      <c r="O53" s="47" t="s">
        <v>75</v>
      </c>
      <c r="P53" s="43" t="s">
        <v>915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73" t="str">
        <f>VLOOKUP(BI:BI,'Codice Soffitto'!A:F,6,0)</f>
        <v>+32CO04517</v>
      </c>
      <c r="AB53" s="90" t="s">
        <v>76</v>
      </c>
      <c r="AC53" s="39"/>
      <c r="AD53" s="39"/>
      <c r="AE53" s="39"/>
      <c r="AF53" s="39"/>
      <c r="AG53" s="39"/>
      <c r="AH53" s="51" t="str">
        <f t="shared" si="3"/>
        <v>+V6298C5Z6</v>
      </c>
      <c r="AI53" s="44"/>
      <c r="AJ53" s="57"/>
      <c r="AK53" s="44"/>
      <c r="AL53" s="44"/>
      <c r="AM53" s="39"/>
      <c r="AN53" s="39"/>
      <c r="AO53" s="39"/>
      <c r="AP53" s="39"/>
      <c r="AQ53" s="39"/>
      <c r="AR53" s="38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49" t="str">
        <f t="shared" si="2"/>
        <v>56CREWNCS S0502-Y 30 GLOSS</v>
      </c>
    </row>
    <row r="54" spans="1:61" hidden="1" x14ac:dyDescent="0.25">
      <c r="A54" s="41">
        <v>1</v>
      </c>
      <c r="B54" s="45" t="s">
        <v>213</v>
      </c>
      <c r="C54" s="70" t="s">
        <v>211</v>
      </c>
      <c r="D54" s="35"/>
      <c r="E54" s="69"/>
      <c r="F54" s="36"/>
      <c r="G54" s="37">
        <v>6</v>
      </c>
      <c r="H54" s="37">
        <v>1</v>
      </c>
      <c r="I54" s="78" t="s">
        <v>907</v>
      </c>
      <c r="J54" s="72" t="s">
        <v>88</v>
      </c>
      <c r="K54" s="80" t="s">
        <v>172</v>
      </c>
      <c r="L54" s="72" t="s">
        <v>60</v>
      </c>
      <c r="M54" s="76">
        <v>2100</v>
      </c>
      <c r="N54" s="72">
        <v>2160</v>
      </c>
      <c r="O54" s="47" t="s">
        <v>75</v>
      </c>
      <c r="P54" s="43" t="s">
        <v>915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73" t="str">
        <f>VLOOKUP(BI:BI,'Codice Soffitto'!A:F,6,0)</f>
        <v>+32CO04518</v>
      </c>
      <c r="AB54" s="90" t="s">
        <v>76</v>
      </c>
      <c r="AC54" s="39"/>
      <c r="AD54" s="39"/>
      <c r="AE54" s="39"/>
      <c r="AF54" s="39"/>
      <c r="AG54" s="39"/>
      <c r="AH54" s="51" t="str">
        <f t="shared" si="3"/>
        <v>+V6298C6Z1</v>
      </c>
      <c r="AI54" s="44"/>
      <c r="AJ54" s="57"/>
      <c r="AK54" s="44"/>
      <c r="AL54" s="44"/>
      <c r="AM54" s="39"/>
      <c r="AN54" s="39"/>
      <c r="AO54" s="39"/>
      <c r="AP54" s="39"/>
      <c r="AQ54" s="39"/>
      <c r="AR54" s="38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49" t="str">
        <f t="shared" si="2"/>
        <v>61CREWNCS S0502-Y 30 GLOSS</v>
      </c>
    </row>
    <row r="55" spans="1:61" hidden="1" x14ac:dyDescent="0.25">
      <c r="A55" s="41">
        <v>1</v>
      </c>
      <c r="B55" s="45" t="s">
        <v>213</v>
      </c>
      <c r="C55" s="70" t="s">
        <v>211</v>
      </c>
      <c r="D55" s="35"/>
      <c r="E55" s="69"/>
      <c r="F55" s="36"/>
      <c r="G55" s="37">
        <v>6</v>
      </c>
      <c r="H55" s="37">
        <v>1</v>
      </c>
      <c r="I55" s="78" t="s">
        <v>907</v>
      </c>
      <c r="J55" s="72" t="s">
        <v>74</v>
      </c>
      <c r="K55" s="80" t="s">
        <v>173</v>
      </c>
      <c r="L55" s="72" t="s">
        <v>60</v>
      </c>
      <c r="M55" s="76">
        <v>2100</v>
      </c>
      <c r="N55" s="72">
        <v>2160</v>
      </c>
      <c r="O55" s="47" t="s">
        <v>75</v>
      </c>
      <c r="P55" s="43" t="s">
        <v>915</v>
      </c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73" t="str">
        <f>VLOOKUP(BI:BI,'Codice Soffitto'!A:F,6,0)</f>
        <v>+32CO04518</v>
      </c>
      <c r="AB55" s="90" t="s">
        <v>76</v>
      </c>
      <c r="AC55" s="39"/>
      <c r="AD55" s="39"/>
      <c r="AE55" s="39"/>
      <c r="AF55" s="39"/>
      <c r="AG55" s="39"/>
      <c r="AH55" s="51" t="str">
        <f t="shared" si="3"/>
        <v>+V6298C6Z1</v>
      </c>
      <c r="AI55" s="44"/>
      <c r="AJ55" s="57"/>
      <c r="AK55" s="44"/>
      <c r="AL55" s="44"/>
      <c r="AM55" s="39"/>
      <c r="AN55" s="39"/>
      <c r="AO55" s="39"/>
      <c r="AP55" s="39"/>
      <c r="AQ55" s="39"/>
      <c r="AR55" s="38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49" t="str">
        <f t="shared" si="2"/>
        <v>61CREWNCS S0502-Y 30 GLOSS</v>
      </c>
    </row>
    <row r="56" spans="1:61" hidden="1" x14ac:dyDescent="0.25">
      <c r="A56" s="41">
        <v>1</v>
      </c>
      <c r="B56" s="45" t="s">
        <v>214</v>
      </c>
      <c r="C56" s="70" t="s">
        <v>215</v>
      </c>
      <c r="D56" s="35"/>
      <c r="E56" s="69"/>
      <c r="F56" s="36"/>
      <c r="G56" s="37">
        <v>7</v>
      </c>
      <c r="H56" s="37">
        <v>1</v>
      </c>
      <c r="I56" s="78" t="s">
        <v>904</v>
      </c>
      <c r="J56" s="72" t="s">
        <v>88</v>
      </c>
      <c r="K56" s="80" t="s">
        <v>174</v>
      </c>
      <c r="L56" s="72" t="s">
        <v>60</v>
      </c>
      <c r="M56" s="76">
        <v>2100</v>
      </c>
      <c r="N56" s="72">
        <v>2160</v>
      </c>
      <c r="O56" s="47" t="s">
        <v>75</v>
      </c>
      <c r="P56" s="43" t="s">
        <v>915</v>
      </c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73" t="str">
        <f>VLOOKUP(BI:BI,'Codice Soffitto'!A:F,6,0)</f>
        <v>+32CO04519</v>
      </c>
      <c r="AB56" s="90" t="s">
        <v>76</v>
      </c>
      <c r="AC56" s="39"/>
      <c r="AD56" s="39"/>
      <c r="AE56" s="39"/>
      <c r="AF56" s="39"/>
      <c r="AG56" s="39"/>
      <c r="AH56" s="51" t="str">
        <f t="shared" si="3"/>
        <v>+V6298C7Z1</v>
      </c>
      <c r="AI56" s="44"/>
      <c r="AJ56" s="57"/>
      <c r="AK56" s="44"/>
      <c r="AL56" s="44"/>
      <c r="AM56" s="39"/>
      <c r="AN56" s="39"/>
      <c r="AO56" s="39"/>
      <c r="AP56" s="39"/>
      <c r="AQ56" s="39"/>
      <c r="AR56" s="38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49" t="str">
        <f t="shared" si="2"/>
        <v>71CREWNCS S0502-Y 30 GLOSS</v>
      </c>
    </row>
    <row r="57" spans="1:61" hidden="1" x14ac:dyDescent="0.25">
      <c r="A57" s="41">
        <v>1</v>
      </c>
      <c r="B57" s="45" t="s">
        <v>214</v>
      </c>
      <c r="C57" s="70" t="s">
        <v>215</v>
      </c>
      <c r="D57" s="35"/>
      <c r="E57" s="69"/>
      <c r="F57" s="36"/>
      <c r="G57" s="37">
        <v>7</v>
      </c>
      <c r="H57" s="37">
        <v>1</v>
      </c>
      <c r="I57" s="78" t="s">
        <v>904</v>
      </c>
      <c r="J57" s="72" t="s">
        <v>74</v>
      </c>
      <c r="K57" s="80" t="s">
        <v>175</v>
      </c>
      <c r="L57" s="72" t="s">
        <v>60</v>
      </c>
      <c r="M57" s="76">
        <v>2100</v>
      </c>
      <c r="N57" s="72">
        <v>2160</v>
      </c>
      <c r="O57" s="47" t="s">
        <v>75</v>
      </c>
      <c r="P57" s="43" t="s">
        <v>915</v>
      </c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73" t="str">
        <f>VLOOKUP(BI:BI,'Codice Soffitto'!A:F,6,0)</f>
        <v>+32CO04519</v>
      </c>
      <c r="AB57" s="90" t="s">
        <v>76</v>
      </c>
      <c r="AC57" s="39"/>
      <c r="AD57" s="39"/>
      <c r="AE57" s="39"/>
      <c r="AF57" s="39"/>
      <c r="AG57" s="39"/>
      <c r="AH57" s="51" t="str">
        <f t="shared" si="3"/>
        <v>+V6298C7Z1</v>
      </c>
      <c r="AI57" s="44"/>
      <c r="AJ57" s="57"/>
      <c r="AK57" s="44"/>
      <c r="AL57" s="44"/>
      <c r="AM57" s="39"/>
      <c r="AN57" s="39"/>
      <c r="AO57" s="39"/>
      <c r="AP57" s="39"/>
      <c r="AQ57" s="39"/>
      <c r="AR57" s="3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49" t="str">
        <f t="shared" si="2"/>
        <v>71CREWNCS S0502-Y 30 GLOSS</v>
      </c>
    </row>
    <row r="58" spans="1:61" hidden="1" x14ac:dyDescent="0.25">
      <c r="A58" s="41">
        <v>1</v>
      </c>
      <c r="B58" s="45" t="s">
        <v>216</v>
      </c>
      <c r="C58" s="70" t="s">
        <v>214</v>
      </c>
      <c r="D58" s="35"/>
      <c r="E58" s="69"/>
      <c r="F58" s="36"/>
      <c r="G58" s="37">
        <v>8</v>
      </c>
      <c r="H58" s="37">
        <v>1</v>
      </c>
      <c r="I58" s="78" t="s">
        <v>297</v>
      </c>
      <c r="J58" s="72" t="s">
        <v>88</v>
      </c>
      <c r="K58" s="80" t="s">
        <v>176</v>
      </c>
      <c r="L58" s="72" t="s">
        <v>60</v>
      </c>
      <c r="M58" s="76">
        <v>2100</v>
      </c>
      <c r="N58" s="72">
        <v>2160</v>
      </c>
      <c r="O58" s="47" t="s">
        <v>75</v>
      </c>
      <c r="P58" s="43" t="s">
        <v>915</v>
      </c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73" t="str">
        <f>VLOOKUP(BI:BI,'Codice Soffitto'!A:F,6,0)</f>
        <v>+32CO04520</v>
      </c>
      <c r="AB58" s="90" t="s">
        <v>76</v>
      </c>
      <c r="AC58" s="39"/>
      <c r="AD58" s="39"/>
      <c r="AE58" s="39"/>
      <c r="AF58" s="39"/>
      <c r="AG58" s="39"/>
      <c r="AH58" s="51" t="str">
        <f t="shared" si="3"/>
        <v>+V6298C8Z1</v>
      </c>
      <c r="AI58" s="44"/>
      <c r="AJ58" s="57"/>
      <c r="AK58" s="44"/>
      <c r="AL58" s="44"/>
      <c r="AM58" s="39"/>
      <c r="AN58" s="39"/>
      <c r="AO58" s="39"/>
      <c r="AP58" s="39"/>
      <c r="AQ58" s="39"/>
      <c r="AR58" s="38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49" t="str">
        <f t="shared" si="2"/>
        <v>81CREWNCS S0502-Y 30 GLOSS</v>
      </c>
    </row>
    <row r="59" spans="1:61" hidden="1" x14ac:dyDescent="0.25">
      <c r="A59" s="41">
        <v>1</v>
      </c>
      <c r="B59" s="45" t="s">
        <v>216</v>
      </c>
      <c r="C59" s="70" t="s">
        <v>214</v>
      </c>
      <c r="D59" s="35"/>
      <c r="E59" s="69"/>
      <c r="F59" s="36"/>
      <c r="G59" s="37">
        <v>8</v>
      </c>
      <c r="H59" s="37">
        <v>1</v>
      </c>
      <c r="I59" s="78" t="s">
        <v>297</v>
      </c>
      <c r="J59" s="72" t="s">
        <v>74</v>
      </c>
      <c r="K59" s="80" t="s">
        <v>177</v>
      </c>
      <c r="L59" s="72" t="s">
        <v>60</v>
      </c>
      <c r="M59" s="76">
        <v>2100</v>
      </c>
      <c r="N59" s="72">
        <v>2160</v>
      </c>
      <c r="O59" s="47" t="s">
        <v>75</v>
      </c>
      <c r="P59" s="43" t="s">
        <v>915</v>
      </c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73" t="str">
        <f>VLOOKUP(BI:BI,'Codice Soffitto'!A:F,6,0)</f>
        <v>+32CO04520</v>
      </c>
      <c r="AB59" s="90" t="s">
        <v>76</v>
      </c>
      <c r="AC59" s="39"/>
      <c r="AD59" s="39"/>
      <c r="AE59" s="39"/>
      <c r="AF59" s="39"/>
      <c r="AG59" s="39"/>
      <c r="AH59" s="51" t="str">
        <f t="shared" si="3"/>
        <v>+V6298C8Z1</v>
      </c>
      <c r="AI59" s="44"/>
      <c r="AJ59" s="57"/>
      <c r="AK59" s="44"/>
      <c r="AL59" s="44"/>
      <c r="AM59" s="39"/>
      <c r="AN59" s="39"/>
      <c r="AO59" s="39"/>
      <c r="AP59" s="39"/>
      <c r="AQ59" s="39"/>
      <c r="AR59" s="38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49" t="str">
        <f t="shared" si="2"/>
        <v>81CREWNCS S0502-Y 30 GLOSS</v>
      </c>
    </row>
    <row r="60" spans="1:61" hidden="1" x14ac:dyDescent="0.25">
      <c r="A60" s="41">
        <v>1</v>
      </c>
      <c r="B60" s="45" t="s">
        <v>216</v>
      </c>
      <c r="C60" s="70" t="s">
        <v>214</v>
      </c>
      <c r="D60" s="35"/>
      <c r="E60" s="69"/>
      <c r="F60" s="36"/>
      <c r="G60" s="37">
        <v>8</v>
      </c>
      <c r="H60" s="37">
        <v>1</v>
      </c>
      <c r="I60" s="78" t="s">
        <v>905</v>
      </c>
      <c r="J60" s="72" t="s">
        <v>88</v>
      </c>
      <c r="K60" s="80" t="s">
        <v>178</v>
      </c>
      <c r="L60" s="72" t="s">
        <v>60</v>
      </c>
      <c r="M60" s="76">
        <v>2100</v>
      </c>
      <c r="N60" s="72">
        <v>2160</v>
      </c>
      <c r="O60" s="47" t="s">
        <v>75</v>
      </c>
      <c r="P60" s="43" t="s">
        <v>915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73" t="str">
        <f>VLOOKUP(BI:BI,'Codice Soffitto'!A:F,6,0)</f>
        <v>+32CO04520</v>
      </c>
      <c r="AB60" s="90" t="s">
        <v>76</v>
      </c>
      <c r="AC60" s="39"/>
      <c r="AD60" s="39"/>
      <c r="AE60" s="39"/>
      <c r="AF60" s="39"/>
      <c r="AG60" s="39"/>
      <c r="AH60" s="51" t="str">
        <f t="shared" si="3"/>
        <v>+V6298C8Z1</v>
      </c>
      <c r="AI60" s="44"/>
      <c r="AJ60" s="57"/>
      <c r="AK60" s="44"/>
      <c r="AL60" s="44"/>
      <c r="AM60" s="39"/>
      <c r="AN60" s="39"/>
      <c r="AO60" s="39"/>
      <c r="AP60" s="39"/>
      <c r="AQ60" s="39"/>
      <c r="AR60" s="38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49" t="str">
        <f t="shared" si="2"/>
        <v>81CREWNCS S0502-Y 30 GLOSS</v>
      </c>
    </row>
    <row r="61" spans="1:61" hidden="1" x14ac:dyDescent="0.25">
      <c r="A61" s="41">
        <v>1</v>
      </c>
      <c r="B61" s="45" t="s">
        <v>216</v>
      </c>
      <c r="C61" s="70" t="s">
        <v>214</v>
      </c>
      <c r="D61" s="35"/>
      <c r="E61" s="69"/>
      <c r="F61" s="36"/>
      <c r="G61" s="37">
        <v>8</v>
      </c>
      <c r="H61" s="37">
        <v>1</v>
      </c>
      <c r="I61" s="105" t="s">
        <v>906</v>
      </c>
      <c r="J61" s="72" t="s">
        <v>74</v>
      </c>
      <c r="K61" s="80" t="s">
        <v>179</v>
      </c>
      <c r="L61" s="72" t="s">
        <v>60</v>
      </c>
      <c r="M61" s="76">
        <v>2100</v>
      </c>
      <c r="N61" s="72">
        <v>2160</v>
      </c>
      <c r="O61" s="47" t="s">
        <v>75</v>
      </c>
      <c r="P61" s="43" t="s">
        <v>915</v>
      </c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73" t="str">
        <f>VLOOKUP(BI:BI,'Codice Soffitto'!A:F,6,0)</f>
        <v>+32CO04520</v>
      </c>
      <c r="AB61" s="90" t="s">
        <v>76</v>
      </c>
      <c r="AC61" s="39"/>
      <c r="AD61" s="39"/>
      <c r="AE61" s="39"/>
      <c r="AF61" s="39"/>
      <c r="AG61" s="39"/>
      <c r="AH61" s="51" t="str">
        <f t="shared" si="3"/>
        <v>+V6298C8Z1</v>
      </c>
      <c r="AI61" s="44"/>
      <c r="AJ61" s="57"/>
      <c r="AK61" s="44"/>
      <c r="AL61" s="44"/>
      <c r="AM61" s="39"/>
      <c r="AN61" s="39"/>
      <c r="AO61" s="39"/>
      <c r="AP61" s="39"/>
      <c r="AQ61" s="39"/>
      <c r="AR61" s="38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49" t="str">
        <f t="shared" si="2"/>
        <v>81CREWNCS S0502-Y 30 GLOSS</v>
      </c>
    </row>
    <row r="62" spans="1:61" hidden="1" x14ac:dyDescent="0.25">
      <c r="A62" s="41">
        <v>1</v>
      </c>
      <c r="B62" s="45" t="s">
        <v>217</v>
      </c>
      <c r="C62" s="70" t="s">
        <v>218</v>
      </c>
      <c r="D62" s="35"/>
      <c r="E62" s="69"/>
      <c r="F62" s="36"/>
      <c r="G62" s="37">
        <v>9</v>
      </c>
      <c r="H62" s="37">
        <v>1</v>
      </c>
      <c r="I62" s="78" t="s">
        <v>292</v>
      </c>
      <c r="J62" s="72" t="s">
        <v>88</v>
      </c>
      <c r="K62" s="80" t="s">
        <v>180</v>
      </c>
      <c r="L62" s="72" t="s">
        <v>60</v>
      </c>
      <c r="M62" s="76">
        <v>2100</v>
      </c>
      <c r="N62" s="72">
        <v>2160</v>
      </c>
      <c r="O62" s="47" t="s">
        <v>75</v>
      </c>
      <c r="P62" s="43" t="s">
        <v>915</v>
      </c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73" t="str">
        <f>VLOOKUP(BI:BI,'Codice Soffitto'!A:F,6,0)</f>
        <v>+32CO04521</v>
      </c>
      <c r="AB62" s="90" t="s">
        <v>76</v>
      </c>
      <c r="AC62" s="39"/>
      <c r="AD62" s="39"/>
      <c r="AE62" s="39"/>
      <c r="AF62" s="39"/>
      <c r="AG62" s="39"/>
      <c r="AH62" s="51" t="str">
        <f t="shared" si="3"/>
        <v>+V6298C9Z1</v>
      </c>
      <c r="AI62" s="44"/>
      <c r="AJ62" s="57"/>
      <c r="AK62" s="44"/>
      <c r="AL62" s="44"/>
      <c r="AM62" s="39"/>
      <c r="AN62" s="39"/>
      <c r="AO62" s="39"/>
      <c r="AP62" s="39"/>
      <c r="AQ62" s="39"/>
      <c r="AR62" s="38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49" t="str">
        <f t="shared" si="2"/>
        <v>91CREWNCS S0502-Y 30 GLOSS</v>
      </c>
    </row>
    <row r="63" spans="1:61" hidden="1" x14ac:dyDescent="0.25">
      <c r="A63" s="41">
        <v>1</v>
      </c>
      <c r="B63" s="45" t="s">
        <v>217</v>
      </c>
      <c r="C63" s="70" t="s">
        <v>218</v>
      </c>
      <c r="D63" s="35"/>
      <c r="E63" s="69"/>
      <c r="F63" s="36"/>
      <c r="G63" s="37">
        <v>9</v>
      </c>
      <c r="H63" s="37">
        <v>1</v>
      </c>
      <c r="I63" s="78" t="s">
        <v>292</v>
      </c>
      <c r="J63" s="72" t="s">
        <v>74</v>
      </c>
      <c r="K63" s="80" t="s">
        <v>181</v>
      </c>
      <c r="L63" s="72" t="s">
        <v>60</v>
      </c>
      <c r="M63" s="76">
        <v>2100</v>
      </c>
      <c r="N63" s="72">
        <v>2160</v>
      </c>
      <c r="O63" s="47" t="s">
        <v>75</v>
      </c>
      <c r="P63" s="43" t="s">
        <v>915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73" t="str">
        <f>VLOOKUP(BI:BI,'Codice Soffitto'!A:F,6,0)</f>
        <v>+32CO04521</v>
      </c>
      <c r="AB63" s="90" t="s">
        <v>76</v>
      </c>
      <c r="AC63" s="39"/>
      <c r="AD63" s="39"/>
      <c r="AE63" s="39"/>
      <c r="AF63" s="39"/>
      <c r="AG63" s="39"/>
      <c r="AH63" s="51" t="str">
        <f t="shared" si="3"/>
        <v>+V6298C9Z1</v>
      </c>
      <c r="AI63" s="44"/>
      <c r="AJ63" s="57"/>
      <c r="AK63" s="44"/>
      <c r="AL63" s="44"/>
      <c r="AM63" s="39"/>
      <c r="AN63" s="39"/>
      <c r="AO63" s="39"/>
      <c r="AP63" s="39"/>
      <c r="AQ63" s="39"/>
      <c r="AR63" s="38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49" t="str">
        <f t="shared" si="2"/>
        <v>91CREWNCS S0502-Y 30 GLOSS</v>
      </c>
    </row>
    <row r="64" spans="1:61" hidden="1" x14ac:dyDescent="0.25">
      <c r="A64" s="41">
        <v>1</v>
      </c>
      <c r="B64" s="45" t="s">
        <v>219</v>
      </c>
      <c r="C64" s="70" t="s">
        <v>220</v>
      </c>
      <c r="D64" s="35"/>
      <c r="E64" s="69"/>
      <c r="F64" s="36"/>
      <c r="G64" s="37">
        <v>11</v>
      </c>
      <c r="H64" s="37">
        <v>1</v>
      </c>
      <c r="I64" s="78" t="s">
        <v>908</v>
      </c>
      <c r="J64" s="72" t="s">
        <v>88</v>
      </c>
      <c r="K64" s="80" t="s">
        <v>182</v>
      </c>
      <c r="L64" s="72" t="s">
        <v>60</v>
      </c>
      <c r="M64" s="76">
        <v>2100</v>
      </c>
      <c r="N64" s="72">
        <v>2160</v>
      </c>
      <c r="O64" s="47" t="s">
        <v>75</v>
      </c>
      <c r="P64" s="43" t="s">
        <v>915</v>
      </c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73" t="str">
        <f>VLOOKUP(BI:BI,'Codice Soffitto'!A:F,6,0)</f>
        <v>+32CO04522</v>
      </c>
      <c r="AB64" s="90" t="s">
        <v>76</v>
      </c>
      <c r="AC64" s="39"/>
      <c r="AD64" s="39"/>
      <c r="AE64" s="39"/>
      <c r="AF64" s="39"/>
      <c r="AG64" s="39"/>
      <c r="AH64" s="51" t="str">
        <f t="shared" si="3"/>
        <v>+V6298C11Z1</v>
      </c>
      <c r="AI64" s="44"/>
      <c r="AJ64" s="57"/>
      <c r="AK64" s="44"/>
      <c r="AL64" s="44"/>
      <c r="AM64" s="39"/>
      <c r="AN64" s="39"/>
      <c r="AO64" s="39"/>
      <c r="AP64" s="39"/>
      <c r="AQ64" s="39"/>
      <c r="AR64" s="38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49" t="str">
        <f t="shared" si="2"/>
        <v>111CREWNCS S0502-Y 30 GLOSS</v>
      </c>
    </row>
    <row r="65" spans="1:61" hidden="1" x14ac:dyDescent="0.25">
      <c r="A65" s="41">
        <v>1</v>
      </c>
      <c r="B65" s="45" t="s">
        <v>219</v>
      </c>
      <c r="C65" s="70" t="s">
        <v>220</v>
      </c>
      <c r="D65" s="35"/>
      <c r="E65" s="69"/>
      <c r="F65" s="36"/>
      <c r="G65" s="37">
        <v>11</v>
      </c>
      <c r="H65" s="37">
        <v>1</v>
      </c>
      <c r="I65" s="78" t="s">
        <v>908</v>
      </c>
      <c r="J65" s="72" t="s">
        <v>74</v>
      </c>
      <c r="K65" s="80" t="s">
        <v>183</v>
      </c>
      <c r="L65" s="72" t="s">
        <v>60</v>
      </c>
      <c r="M65" s="76">
        <v>2100</v>
      </c>
      <c r="N65" s="72">
        <v>2160</v>
      </c>
      <c r="O65" s="47" t="s">
        <v>75</v>
      </c>
      <c r="P65" s="43" t="s">
        <v>915</v>
      </c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73" t="str">
        <f>VLOOKUP(BI:BI,'Codice Soffitto'!A:F,6,0)</f>
        <v>+32CO04522</v>
      </c>
      <c r="AB65" s="90" t="s">
        <v>76</v>
      </c>
      <c r="AC65" s="39"/>
      <c r="AD65" s="39"/>
      <c r="AE65" s="39"/>
      <c r="AF65" s="39"/>
      <c r="AG65" s="39"/>
      <c r="AH65" s="51" t="str">
        <f t="shared" si="3"/>
        <v>+V6298C11Z1</v>
      </c>
      <c r="AI65" s="44"/>
      <c r="AJ65" s="57"/>
      <c r="AK65" s="44"/>
      <c r="AL65" s="44"/>
      <c r="AM65" s="39"/>
      <c r="AN65" s="39"/>
      <c r="AO65" s="39"/>
      <c r="AP65" s="39"/>
      <c r="AQ65" s="39"/>
      <c r="AR65" s="38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49" t="str">
        <f t="shared" si="2"/>
        <v>111CREWNCS S0502-Y 30 GLOSS</v>
      </c>
    </row>
    <row r="66" spans="1:61" hidden="1" x14ac:dyDescent="0.25">
      <c r="A66" s="41">
        <v>1</v>
      </c>
      <c r="B66" s="45" t="s">
        <v>221</v>
      </c>
      <c r="C66" s="70" t="s">
        <v>222</v>
      </c>
      <c r="D66" s="35"/>
      <c r="E66" s="69"/>
      <c r="F66" s="36"/>
      <c r="G66" s="37">
        <v>12</v>
      </c>
      <c r="H66" s="37">
        <v>1</v>
      </c>
      <c r="I66" s="78" t="s">
        <v>297</v>
      </c>
      <c r="J66" s="72" t="s">
        <v>88</v>
      </c>
      <c r="K66" s="80" t="s">
        <v>184</v>
      </c>
      <c r="L66" s="72" t="s">
        <v>60</v>
      </c>
      <c r="M66" s="76">
        <v>2100</v>
      </c>
      <c r="N66" s="72">
        <v>2160</v>
      </c>
      <c r="O66" s="47" t="s">
        <v>75</v>
      </c>
      <c r="P66" s="43" t="s">
        <v>915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73" t="str">
        <f>VLOOKUP(BI:BI,'Codice Soffitto'!A:F,6,0)</f>
        <v>+32CO04523</v>
      </c>
      <c r="AB66" s="90" t="s">
        <v>76</v>
      </c>
      <c r="AC66" s="39"/>
      <c r="AD66" s="39"/>
      <c r="AE66" s="39"/>
      <c r="AF66" s="39"/>
      <c r="AG66" s="39"/>
      <c r="AH66" s="51" t="str">
        <f t="shared" si="3"/>
        <v>+V6298C12Z1</v>
      </c>
      <c r="AI66" s="44"/>
      <c r="AJ66" s="57"/>
      <c r="AK66" s="44"/>
      <c r="AL66" s="44"/>
      <c r="AM66" s="39"/>
      <c r="AN66" s="39"/>
      <c r="AO66" s="39"/>
      <c r="AP66" s="39"/>
      <c r="AQ66" s="39"/>
      <c r="AR66" s="38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49" t="str">
        <f t="shared" si="2"/>
        <v>121CREWNCS S0502-Y 30 GLOSS</v>
      </c>
    </row>
    <row r="67" spans="1:61" hidden="1" x14ac:dyDescent="0.25">
      <c r="A67" s="41">
        <v>1</v>
      </c>
      <c r="B67" s="45" t="s">
        <v>221</v>
      </c>
      <c r="C67" s="70" t="s">
        <v>222</v>
      </c>
      <c r="D67" s="35"/>
      <c r="E67" s="69"/>
      <c r="F67" s="36"/>
      <c r="G67" s="37">
        <v>12</v>
      </c>
      <c r="H67" s="37">
        <v>1</v>
      </c>
      <c r="I67" s="78" t="s">
        <v>297</v>
      </c>
      <c r="J67" s="72" t="s">
        <v>74</v>
      </c>
      <c r="K67" s="80" t="s">
        <v>185</v>
      </c>
      <c r="L67" s="72" t="s">
        <v>60</v>
      </c>
      <c r="M67" s="76">
        <v>2100</v>
      </c>
      <c r="N67" s="72">
        <v>2160</v>
      </c>
      <c r="O67" s="47" t="s">
        <v>75</v>
      </c>
      <c r="P67" s="43" t="s">
        <v>915</v>
      </c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73" t="str">
        <f>VLOOKUP(BI:BI,'Codice Soffitto'!A:F,6,0)</f>
        <v>+32CO04523</v>
      </c>
      <c r="AB67" s="90" t="s">
        <v>76</v>
      </c>
      <c r="AC67" s="39"/>
      <c r="AD67" s="39"/>
      <c r="AE67" s="39"/>
      <c r="AF67" s="39"/>
      <c r="AG67" s="39"/>
      <c r="AH67" s="51" t="str">
        <f t="shared" si="3"/>
        <v>+V6298C12Z1</v>
      </c>
      <c r="AI67" s="44"/>
      <c r="AJ67" s="57"/>
      <c r="AK67" s="44"/>
      <c r="AL67" s="44"/>
      <c r="AM67" s="39"/>
      <c r="AN67" s="39"/>
      <c r="AO67" s="39"/>
      <c r="AP67" s="39"/>
      <c r="AQ67" s="39"/>
      <c r="AR67" s="38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49" t="str">
        <f t="shared" si="2"/>
        <v>121CREWNCS S0502-Y 30 GLOSS</v>
      </c>
    </row>
    <row r="68" spans="1:61" hidden="1" x14ac:dyDescent="0.25">
      <c r="A68" s="41">
        <v>1</v>
      </c>
      <c r="B68" s="45" t="s">
        <v>223</v>
      </c>
      <c r="C68" s="70" t="s">
        <v>221</v>
      </c>
      <c r="D68" s="35"/>
      <c r="E68" s="69"/>
      <c r="F68" s="36"/>
      <c r="G68" s="37">
        <v>13</v>
      </c>
      <c r="H68" s="37">
        <v>1</v>
      </c>
      <c r="I68" s="78" t="s">
        <v>641</v>
      </c>
      <c r="J68" s="72" t="s">
        <v>74</v>
      </c>
      <c r="K68" s="80" t="s">
        <v>186</v>
      </c>
      <c r="L68" s="72" t="s">
        <v>60</v>
      </c>
      <c r="M68" s="76">
        <v>2100</v>
      </c>
      <c r="N68" s="72">
        <v>2160</v>
      </c>
      <c r="O68" s="47" t="s">
        <v>75</v>
      </c>
      <c r="P68" s="43" t="s">
        <v>915</v>
      </c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73" t="str">
        <f>VLOOKUP(BI:BI,'Codice Soffitto'!A:F,6,0)</f>
        <v>+32CO04524</v>
      </c>
      <c r="AB68" s="90" t="s">
        <v>76</v>
      </c>
      <c r="AC68" s="39"/>
      <c r="AD68" s="39"/>
      <c r="AE68" s="39"/>
      <c r="AF68" s="39"/>
      <c r="AG68" s="39"/>
      <c r="AH68" s="51" t="str">
        <f t="shared" si="3"/>
        <v>+V6298C13Z1</v>
      </c>
      <c r="AI68" s="44"/>
      <c r="AJ68" s="57"/>
      <c r="AK68" s="44"/>
      <c r="AL68" s="44"/>
      <c r="AM68" s="39"/>
      <c r="AN68" s="39"/>
      <c r="AO68" s="39"/>
      <c r="AP68" s="39"/>
      <c r="AQ68" s="39"/>
      <c r="AR68" s="38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49" t="str">
        <f t="shared" ref="BI68:BI131" si="4">CONCATENATE(G:G,H:H,L:L,AB:AB)</f>
        <v>131CREWNCS S0502-Y 30 GLOSS</v>
      </c>
    </row>
    <row r="69" spans="1:61" hidden="1" x14ac:dyDescent="0.25">
      <c r="A69" s="41">
        <v>1</v>
      </c>
      <c r="B69" s="45" t="s">
        <v>224</v>
      </c>
      <c r="C69" s="70" t="s">
        <v>225</v>
      </c>
      <c r="D69" s="35"/>
      <c r="E69" s="69"/>
      <c r="F69" s="36"/>
      <c r="G69" s="37">
        <v>14</v>
      </c>
      <c r="H69" s="37">
        <v>1</v>
      </c>
      <c r="I69" s="78" t="s">
        <v>159</v>
      </c>
      <c r="J69" s="72" t="s">
        <v>88</v>
      </c>
      <c r="K69" s="80" t="s">
        <v>187</v>
      </c>
      <c r="L69" s="72" t="s">
        <v>60</v>
      </c>
      <c r="M69" s="39">
        <v>2110</v>
      </c>
      <c r="N69" s="39">
        <v>2170</v>
      </c>
      <c r="O69" s="47" t="s">
        <v>75</v>
      </c>
      <c r="P69" s="98" t="s">
        <v>916</v>
      </c>
      <c r="Q69" s="97" t="s">
        <v>917</v>
      </c>
      <c r="R69" s="39"/>
      <c r="S69" s="39"/>
      <c r="T69" s="39"/>
      <c r="U69" s="39"/>
      <c r="V69" s="39"/>
      <c r="W69" s="39"/>
      <c r="X69" s="39"/>
      <c r="Y69" s="39"/>
      <c r="Z69" s="39"/>
      <c r="AA69" s="73" t="str">
        <f>VLOOKUP(BI:BI,'Codice Soffitto'!A:F,6,0)</f>
        <v>+32CO04525</v>
      </c>
      <c r="AB69" s="90" t="s">
        <v>76</v>
      </c>
      <c r="AC69" s="39"/>
      <c r="AD69" s="39"/>
      <c r="AE69" s="39"/>
      <c r="AF69" s="39"/>
      <c r="AG69" s="39"/>
      <c r="AH69" s="51" t="str">
        <f t="shared" si="3"/>
        <v>+V6298C14Z1</v>
      </c>
      <c r="AI69" s="44"/>
      <c r="AJ69" s="57"/>
      <c r="AK69" s="44"/>
      <c r="AL69" s="44"/>
      <c r="AM69" s="39"/>
      <c r="AN69" s="39"/>
      <c r="AO69" s="39"/>
      <c r="AP69" s="39"/>
      <c r="AQ69" s="39"/>
      <c r="AR69" s="38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49" t="str">
        <f t="shared" si="4"/>
        <v>141CREWNCS S0502-Y 30 GLOSS</v>
      </c>
    </row>
    <row r="70" spans="1:61" hidden="1" x14ac:dyDescent="0.25">
      <c r="A70" s="41">
        <v>1</v>
      </c>
      <c r="B70" s="45" t="s">
        <v>224</v>
      </c>
      <c r="C70" s="70" t="s">
        <v>225</v>
      </c>
      <c r="D70" s="35"/>
      <c r="E70" s="69"/>
      <c r="F70" s="36"/>
      <c r="G70" s="37">
        <v>14</v>
      </c>
      <c r="H70" s="37">
        <v>1</v>
      </c>
      <c r="I70" s="78" t="s">
        <v>159</v>
      </c>
      <c r="J70" s="72" t="s">
        <v>74</v>
      </c>
      <c r="K70" s="80" t="s">
        <v>188</v>
      </c>
      <c r="L70" s="72" t="s">
        <v>60</v>
      </c>
      <c r="M70" s="39">
        <v>2110</v>
      </c>
      <c r="N70" s="39">
        <v>2170</v>
      </c>
      <c r="O70" s="47" t="s">
        <v>75</v>
      </c>
      <c r="P70" s="98" t="s">
        <v>916</v>
      </c>
      <c r="Q70" s="97" t="s">
        <v>917</v>
      </c>
      <c r="R70" s="39"/>
      <c r="S70" s="39"/>
      <c r="T70" s="39"/>
      <c r="U70" s="39"/>
      <c r="V70" s="39"/>
      <c r="W70" s="39"/>
      <c r="X70" s="39"/>
      <c r="Y70" s="39"/>
      <c r="Z70" s="39"/>
      <c r="AA70" s="73" t="str">
        <f>VLOOKUP(BI:BI,'Codice Soffitto'!A:F,6,0)</f>
        <v>+32CO04525</v>
      </c>
      <c r="AB70" s="90" t="s">
        <v>76</v>
      </c>
      <c r="AC70" s="39"/>
      <c r="AD70" s="39"/>
      <c r="AE70" s="39"/>
      <c r="AF70" s="39"/>
      <c r="AG70" s="39"/>
      <c r="AH70" s="51" t="str">
        <f t="shared" si="3"/>
        <v>+V6298C14Z1</v>
      </c>
      <c r="AI70" s="44"/>
      <c r="AJ70" s="57"/>
      <c r="AK70" s="44"/>
      <c r="AL70" s="44"/>
      <c r="AM70" s="39"/>
      <c r="AN70" s="39"/>
      <c r="AO70" s="39"/>
      <c r="AP70" s="39"/>
      <c r="AQ70" s="39"/>
      <c r="AR70" s="38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49" t="str">
        <f t="shared" si="4"/>
        <v>141CREWNCS S0502-Y 30 GLOSS</v>
      </c>
    </row>
    <row r="71" spans="1:61" hidden="1" x14ac:dyDescent="0.25">
      <c r="A71" s="41">
        <v>1</v>
      </c>
      <c r="B71" s="45"/>
      <c r="C71" s="70"/>
      <c r="D71" s="35" t="s">
        <v>79</v>
      </c>
      <c r="E71" s="69" t="s">
        <v>914</v>
      </c>
      <c r="F71" s="36">
        <v>44292</v>
      </c>
      <c r="G71" s="37">
        <v>5</v>
      </c>
      <c r="H71" s="37">
        <v>2</v>
      </c>
      <c r="I71" s="78" t="s">
        <v>287</v>
      </c>
      <c r="J71" s="72" t="s">
        <v>88</v>
      </c>
      <c r="K71" s="81" t="s">
        <v>227</v>
      </c>
      <c r="L71" s="72" t="s">
        <v>82</v>
      </c>
      <c r="M71" s="39">
        <v>2110</v>
      </c>
      <c r="N71" s="39">
        <v>2170</v>
      </c>
      <c r="O71" s="89" t="s">
        <v>75</v>
      </c>
      <c r="P71" s="98" t="s">
        <v>916</v>
      </c>
      <c r="Q71" s="97" t="s">
        <v>917</v>
      </c>
      <c r="R71" s="39"/>
      <c r="S71" s="39"/>
      <c r="T71" s="39"/>
      <c r="U71" s="39"/>
      <c r="V71" s="39"/>
      <c r="W71" s="39"/>
      <c r="X71" s="39"/>
      <c r="Y71" s="39"/>
      <c r="Z71" s="39"/>
      <c r="AA71" s="73" t="str">
        <f>VLOOKUP(BI:BI,'Codice Soffitto'!A:F,6,0)</f>
        <v>+32CO04526</v>
      </c>
      <c r="AB71" s="90" t="s">
        <v>84</v>
      </c>
      <c r="AC71" s="39"/>
      <c r="AD71" s="39"/>
      <c r="AE71" s="39"/>
      <c r="AF71" s="39"/>
      <c r="AG71" s="39"/>
      <c r="AH71" s="51" t="str">
        <f t="shared" si="3"/>
        <v>+V6298C5Z2</v>
      </c>
      <c r="AI71" s="44"/>
      <c r="AJ71" s="57"/>
      <c r="AK71" s="44"/>
      <c r="AL71" s="44"/>
      <c r="AM71" s="39"/>
      <c r="AN71" s="39"/>
      <c r="AO71" s="39"/>
      <c r="AP71" s="39"/>
      <c r="AQ71" s="39"/>
      <c r="AR71" s="38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49" t="str">
        <f t="shared" si="4"/>
        <v>52PAXPREPAINTED NCS S 0300-N 30 GLOSS</v>
      </c>
    </row>
    <row r="72" spans="1:61" hidden="1" x14ac:dyDescent="0.25">
      <c r="A72" s="41">
        <v>1</v>
      </c>
      <c r="B72" s="45"/>
      <c r="C72" s="70"/>
      <c r="D72" s="35" t="s">
        <v>79</v>
      </c>
      <c r="E72" s="69" t="s">
        <v>914</v>
      </c>
      <c r="F72" s="36">
        <v>44292</v>
      </c>
      <c r="G72" s="37">
        <v>5</v>
      </c>
      <c r="H72" s="37">
        <v>2</v>
      </c>
      <c r="I72" s="78" t="s">
        <v>287</v>
      </c>
      <c r="J72" s="72" t="s">
        <v>74</v>
      </c>
      <c r="K72" s="81" t="s">
        <v>228</v>
      </c>
      <c r="L72" s="72" t="s">
        <v>82</v>
      </c>
      <c r="M72" s="39">
        <v>2110</v>
      </c>
      <c r="N72" s="39">
        <v>2170</v>
      </c>
      <c r="O72" s="89" t="s">
        <v>75</v>
      </c>
      <c r="P72" s="98" t="s">
        <v>916</v>
      </c>
      <c r="Q72" s="97" t="s">
        <v>917</v>
      </c>
      <c r="R72" s="39"/>
      <c r="S72" s="39"/>
      <c r="T72" s="39"/>
      <c r="U72" s="39"/>
      <c r="V72" s="39"/>
      <c r="W72" s="39"/>
      <c r="X72" s="39"/>
      <c r="Y72" s="39"/>
      <c r="Z72" s="39"/>
      <c r="AA72" s="73" t="str">
        <f>VLOOKUP(BI:BI,'Codice Soffitto'!A:F,6,0)</f>
        <v>+32CO04526</v>
      </c>
      <c r="AB72" s="90" t="s">
        <v>84</v>
      </c>
      <c r="AC72" s="39"/>
      <c r="AD72" s="39"/>
      <c r="AE72" s="39"/>
      <c r="AF72" s="39"/>
      <c r="AG72" s="39"/>
      <c r="AH72" s="51" t="str">
        <f t="shared" si="3"/>
        <v>+V6298C5Z2</v>
      </c>
      <c r="AI72" s="44"/>
      <c r="AJ72" s="57"/>
      <c r="AK72" s="44"/>
      <c r="AL72" s="44"/>
      <c r="AM72" s="39"/>
      <c r="AN72" s="39"/>
      <c r="AO72" s="39"/>
      <c r="AP72" s="39"/>
      <c r="AQ72" s="39"/>
      <c r="AR72" s="38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49" t="str">
        <f t="shared" si="4"/>
        <v>52PAXPREPAINTED NCS S 0300-N 30 GLOSS</v>
      </c>
    </row>
    <row r="73" spans="1:61" hidden="1" x14ac:dyDescent="0.25">
      <c r="A73" s="41">
        <v>1</v>
      </c>
      <c r="B73" s="45"/>
      <c r="C73" s="70"/>
      <c r="D73" s="35" t="s">
        <v>79</v>
      </c>
      <c r="E73" s="69" t="s">
        <v>878</v>
      </c>
      <c r="F73" s="36">
        <v>44216</v>
      </c>
      <c r="G73" s="37">
        <v>5</v>
      </c>
      <c r="H73" s="37">
        <v>3</v>
      </c>
      <c r="I73" s="78" t="s">
        <v>288</v>
      </c>
      <c r="J73" s="72" t="s">
        <v>88</v>
      </c>
      <c r="K73" s="81" t="s">
        <v>229</v>
      </c>
      <c r="L73" s="72" t="s">
        <v>82</v>
      </c>
      <c r="M73" s="39">
        <v>2110</v>
      </c>
      <c r="N73" s="39">
        <v>2170</v>
      </c>
      <c r="O73" s="89" t="s">
        <v>75</v>
      </c>
      <c r="P73" s="98" t="s">
        <v>916</v>
      </c>
      <c r="Q73" s="97" t="s">
        <v>917</v>
      </c>
      <c r="R73" s="39"/>
      <c r="S73" s="39"/>
      <c r="T73" s="39"/>
      <c r="U73" s="39"/>
      <c r="V73" s="39"/>
      <c r="W73" s="39"/>
      <c r="X73" s="39"/>
      <c r="Y73" s="39"/>
      <c r="Z73" s="39"/>
      <c r="AA73" s="73" t="str">
        <f>VLOOKUP(BI:BI,'Codice Soffitto'!A:F,6,0)</f>
        <v>+32CO04527</v>
      </c>
      <c r="AB73" s="90" t="s">
        <v>84</v>
      </c>
      <c r="AC73" s="39"/>
      <c r="AD73" s="39"/>
      <c r="AE73" s="39"/>
      <c r="AF73" s="39"/>
      <c r="AG73" s="39"/>
      <c r="AH73" s="51" t="str">
        <f t="shared" si="3"/>
        <v>+V6298C5Z3</v>
      </c>
      <c r="AI73" s="44"/>
      <c r="AJ73" s="57"/>
      <c r="AK73" s="44"/>
      <c r="AL73" s="44"/>
      <c r="AM73" s="39"/>
      <c r="AN73" s="39"/>
      <c r="AO73" s="39"/>
      <c r="AP73" s="39"/>
      <c r="AQ73" s="39"/>
      <c r="AR73" s="38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49" t="str">
        <f t="shared" si="4"/>
        <v>53PAXPREPAINTED NCS S 0300-N 30 GLOSS</v>
      </c>
    </row>
    <row r="74" spans="1:61" hidden="1" x14ac:dyDescent="0.25">
      <c r="A74" s="41">
        <v>1</v>
      </c>
      <c r="B74" s="45"/>
      <c r="C74" s="70"/>
      <c r="D74" s="35" t="s">
        <v>79</v>
      </c>
      <c r="E74" s="69" t="s">
        <v>878</v>
      </c>
      <c r="F74" s="36">
        <v>44216</v>
      </c>
      <c r="G74" s="37">
        <v>5</v>
      </c>
      <c r="H74" s="37">
        <v>3</v>
      </c>
      <c r="I74" s="78" t="s">
        <v>288</v>
      </c>
      <c r="J74" s="72" t="s">
        <v>74</v>
      </c>
      <c r="K74" s="81" t="s">
        <v>230</v>
      </c>
      <c r="L74" s="72" t="s">
        <v>82</v>
      </c>
      <c r="M74" s="39">
        <v>2110</v>
      </c>
      <c r="N74" s="39">
        <v>2170</v>
      </c>
      <c r="O74" s="89" t="s">
        <v>75</v>
      </c>
      <c r="P74" s="98" t="s">
        <v>916</v>
      </c>
      <c r="Q74" s="97" t="s">
        <v>917</v>
      </c>
      <c r="R74" s="39"/>
      <c r="S74" s="39"/>
      <c r="T74" s="39"/>
      <c r="U74" s="39"/>
      <c r="V74" s="39"/>
      <c r="W74" s="39"/>
      <c r="X74" s="39"/>
      <c r="Y74" s="39"/>
      <c r="Z74" s="39"/>
      <c r="AA74" s="73" t="str">
        <f>VLOOKUP(BI:BI,'Codice Soffitto'!A:F,6,0)</f>
        <v>+32CO04527</v>
      </c>
      <c r="AB74" s="90" t="s">
        <v>84</v>
      </c>
      <c r="AC74" s="39"/>
      <c r="AD74" s="39"/>
      <c r="AE74" s="39"/>
      <c r="AF74" s="39"/>
      <c r="AG74" s="39"/>
      <c r="AH74" s="51" t="str">
        <f t="shared" si="3"/>
        <v>+V6298C5Z3</v>
      </c>
      <c r="AI74" s="44"/>
      <c r="AJ74" s="57"/>
      <c r="AK74" s="44"/>
      <c r="AL74" s="44"/>
      <c r="AM74" s="39"/>
      <c r="AN74" s="39"/>
      <c r="AO74" s="39"/>
      <c r="AP74" s="39"/>
      <c r="AQ74" s="39"/>
      <c r="AR74" s="38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49" t="str">
        <f t="shared" si="4"/>
        <v>53PAXPREPAINTED NCS S 0300-N 30 GLOSS</v>
      </c>
    </row>
    <row r="75" spans="1:61" hidden="1" x14ac:dyDescent="0.25">
      <c r="A75" s="41">
        <v>1</v>
      </c>
      <c r="B75" s="45"/>
      <c r="C75" s="70"/>
      <c r="D75" s="35" t="s">
        <v>79</v>
      </c>
      <c r="E75" s="69" t="s">
        <v>880</v>
      </c>
      <c r="F75" s="36">
        <v>44216</v>
      </c>
      <c r="G75" s="37">
        <v>5</v>
      </c>
      <c r="H75" s="37">
        <v>4</v>
      </c>
      <c r="I75" s="78" t="s">
        <v>289</v>
      </c>
      <c r="J75" s="72" t="s">
        <v>88</v>
      </c>
      <c r="K75" s="81" t="s">
        <v>231</v>
      </c>
      <c r="L75" s="72" t="s">
        <v>82</v>
      </c>
      <c r="M75" s="89" t="s">
        <v>881</v>
      </c>
      <c r="N75" s="88" t="s">
        <v>648</v>
      </c>
      <c r="O75" s="88" t="s">
        <v>286</v>
      </c>
      <c r="P75" s="98" t="s">
        <v>916</v>
      </c>
      <c r="Q75" s="97" t="s">
        <v>917</v>
      </c>
      <c r="R75" s="39"/>
      <c r="S75" s="39"/>
      <c r="T75" s="39"/>
      <c r="U75" s="39"/>
      <c r="V75" s="39"/>
      <c r="W75" s="39"/>
      <c r="X75" s="39"/>
      <c r="Y75" s="39"/>
      <c r="Z75" s="39"/>
      <c r="AA75" s="73" t="str">
        <f>VLOOKUP(BI:BI,'Codice Soffitto'!A:F,6,0)</f>
        <v>+32CO04528</v>
      </c>
      <c r="AB75" s="90" t="s">
        <v>84</v>
      </c>
      <c r="AC75" s="39"/>
      <c r="AD75" s="39"/>
      <c r="AE75" s="39"/>
      <c r="AF75" s="39"/>
      <c r="AG75" s="39"/>
      <c r="AH75" s="51" t="str">
        <f t="shared" si="3"/>
        <v>+V6298C5Z4</v>
      </c>
      <c r="AI75" s="44"/>
      <c r="AJ75" s="57"/>
      <c r="AK75" s="44"/>
      <c r="AL75" s="44"/>
      <c r="AM75" s="39"/>
      <c r="AN75" s="39"/>
      <c r="AO75" s="39"/>
      <c r="AP75" s="39"/>
      <c r="AQ75" s="39"/>
      <c r="AR75" s="38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49" t="str">
        <f t="shared" si="4"/>
        <v>54PAXPREPAINTED NCS S 0300-N 30 GLOSS</v>
      </c>
    </row>
    <row r="76" spans="1:61" hidden="1" x14ac:dyDescent="0.25">
      <c r="A76" s="41">
        <v>1</v>
      </c>
      <c r="B76" s="45"/>
      <c r="C76" s="70"/>
      <c r="D76" s="35" t="s">
        <v>79</v>
      </c>
      <c r="E76" s="69" t="s">
        <v>880</v>
      </c>
      <c r="F76" s="36">
        <v>44216</v>
      </c>
      <c r="G76" s="37">
        <v>5</v>
      </c>
      <c r="H76" s="37">
        <v>4</v>
      </c>
      <c r="I76" s="78" t="s">
        <v>289</v>
      </c>
      <c r="J76" s="72" t="s">
        <v>74</v>
      </c>
      <c r="K76" s="81" t="s">
        <v>232</v>
      </c>
      <c r="L76" s="72" t="s">
        <v>82</v>
      </c>
      <c r="M76" s="89" t="s">
        <v>881</v>
      </c>
      <c r="N76" s="88" t="s">
        <v>648</v>
      </c>
      <c r="O76" s="88" t="s">
        <v>286</v>
      </c>
      <c r="P76" s="98" t="s">
        <v>916</v>
      </c>
      <c r="Q76" s="97" t="s">
        <v>917</v>
      </c>
      <c r="R76" s="39"/>
      <c r="S76" s="39"/>
      <c r="T76" s="39"/>
      <c r="U76" s="39"/>
      <c r="V76" s="39"/>
      <c r="W76" s="39"/>
      <c r="X76" s="39"/>
      <c r="Y76" s="39"/>
      <c r="Z76" s="39"/>
      <c r="AA76" s="73" t="str">
        <f>VLOOKUP(BI:BI,'Codice Soffitto'!A:F,6,0)</f>
        <v>+32CO04528</v>
      </c>
      <c r="AB76" s="90" t="s">
        <v>84</v>
      </c>
      <c r="AC76" s="39"/>
      <c r="AD76" s="39"/>
      <c r="AE76" s="39"/>
      <c r="AF76" s="39"/>
      <c r="AG76" s="39"/>
      <c r="AH76" s="51" t="str">
        <f t="shared" si="3"/>
        <v>+V6298C5Z4</v>
      </c>
      <c r="AI76" s="44"/>
      <c r="AJ76" s="57"/>
      <c r="AK76" s="44"/>
      <c r="AL76" s="44"/>
      <c r="AM76" s="39"/>
      <c r="AN76" s="39"/>
      <c r="AO76" s="39"/>
      <c r="AP76" s="39"/>
      <c r="AQ76" s="39"/>
      <c r="AR76" s="38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49" t="str">
        <f t="shared" si="4"/>
        <v>54PAXPREPAINTED NCS S 0300-N 30 GLOSS</v>
      </c>
    </row>
    <row r="77" spans="1:61" hidden="1" x14ac:dyDescent="0.25">
      <c r="A77" s="41">
        <v>1</v>
      </c>
      <c r="B77" s="45"/>
      <c r="C77" s="70"/>
      <c r="D77" s="35" t="s">
        <v>79</v>
      </c>
      <c r="E77" s="69" t="s">
        <v>912</v>
      </c>
      <c r="F77" s="36">
        <v>44286</v>
      </c>
      <c r="G77" s="37">
        <v>5</v>
      </c>
      <c r="H77" s="37">
        <v>5</v>
      </c>
      <c r="I77" s="78" t="s">
        <v>290</v>
      </c>
      <c r="J77" s="72" t="s">
        <v>88</v>
      </c>
      <c r="K77" s="81" t="s">
        <v>233</v>
      </c>
      <c r="L77" s="72" t="s">
        <v>82</v>
      </c>
      <c r="M77" s="39">
        <v>2110</v>
      </c>
      <c r="N77" s="39">
        <v>2170</v>
      </c>
      <c r="O77" s="89" t="s">
        <v>75</v>
      </c>
      <c r="P77" s="98" t="s">
        <v>916</v>
      </c>
      <c r="Q77" s="97" t="s">
        <v>917</v>
      </c>
      <c r="R77" s="39"/>
      <c r="S77" s="39"/>
      <c r="T77" s="39"/>
      <c r="U77" s="39"/>
      <c r="V77" s="39"/>
      <c r="W77" s="39"/>
      <c r="X77" s="39"/>
      <c r="Y77" s="39"/>
      <c r="Z77" s="39"/>
      <c r="AA77" s="73" t="str">
        <f>VLOOKUP(BI:BI,'Codice Soffitto'!A:F,6,0)</f>
        <v>+32CO04529</v>
      </c>
      <c r="AB77" s="90" t="s">
        <v>84</v>
      </c>
      <c r="AC77" s="39"/>
      <c r="AD77" s="39"/>
      <c r="AE77" s="39"/>
      <c r="AF77" s="39"/>
      <c r="AG77" s="39"/>
      <c r="AH77" s="51" t="str">
        <f t="shared" si="3"/>
        <v>+V6298C5Z5</v>
      </c>
      <c r="AI77" s="44"/>
      <c r="AJ77" s="57"/>
      <c r="AK77" s="44"/>
      <c r="AL77" s="44"/>
      <c r="AM77" s="39"/>
      <c r="AN77" s="39"/>
      <c r="AO77" s="39"/>
      <c r="AP77" s="39"/>
      <c r="AQ77" s="39"/>
      <c r="AR77" s="38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49" t="str">
        <f t="shared" si="4"/>
        <v>55PAXPREPAINTED NCS S 0300-N 30 GLOSS</v>
      </c>
    </row>
    <row r="78" spans="1:61" hidden="1" x14ac:dyDescent="0.25">
      <c r="A78" s="41">
        <v>1</v>
      </c>
      <c r="B78" s="45"/>
      <c r="C78" s="70"/>
      <c r="D78" s="35" t="s">
        <v>79</v>
      </c>
      <c r="E78" s="69" t="s">
        <v>912</v>
      </c>
      <c r="F78" s="36">
        <v>44286</v>
      </c>
      <c r="G78" s="37">
        <v>5</v>
      </c>
      <c r="H78" s="37">
        <v>5</v>
      </c>
      <c r="I78" s="78" t="s">
        <v>290</v>
      </c>
      <c r="J78" s="72" t="s">
        <v>74</v>
      </c>
      <c r="K78" s="81" t="s">
        <v>234</v>
      </c>
      <c r="L78" s="72" t="s">
        <v>82</v>
      </c>
      <c r="M78" s="39">
        <v>2110</v>
      </c>
      <c r="N78" s="39">
        <v>2170</v>
      </c>
      <c r="O78" s="89" t="s">
        <v>75</v>
      </c>
      <c r="P78" s="98" t="s">
        <v>916</v>
      </c>
      <c r="Q78" s="97" t="s">
        <v>917</v>
      </c>
      <c r="R78" s="39"/>
      <c r="S78" s="39"/>
      <c r="T78" s="39"/>
      <c r="U78" s="39"/>
      <c r="V78" s="39"/>
      <c r="W78" s="39"/>
      <c r="X78" s="39"/>
      <c r="Y78" s="39"/>
      <c r="Z78" s="39"/>
      <c r="AA78" s="73" t="str">
        <f>VLOOKUP(BI:BI,'Codice Soffitto'!A:F,6,0)</f>
        <v>+32CO04529</v>
      </c>
      <c r="AB78" s="90" t="s">
        <v>84</v>
      </c>
      <c r="AC78" s="39"/>
      <c r="AD78" s="39"/>
      <c r="AE78" s="39"/>
      <c r="AF78" s="39"/>
      <c r="AG78" s="39"/>
      <c r="AH78" s="51" t="str">
        <f t="shared" si="3"/>
        <v>+V6298C5Z5</v>
      </c>
      <c r="AI78" s="44"/>
      <c r="AJ78" s="57"/>
      <c r="AK78" s="44"/>
      <c r="AL78" s="44"/>
      <c r="AM78" s="39"/>
      <c r="AN78" s="39"/>
      <c r="AO78" s="39"/>
      <c r="AP78" s="39"/>
      <c r="AQ78" s="39"/>
      <c r="AR78" s="38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49" t="str">
        <f t="shared" si="4"/>
        <v>55PAXPREPAINTED NCS S 0300-N 30 GLOSS</v>
      </c>
    </row>
    <row r="79" spans="1:61" hidden="1" x14ac:dyDescent="0.25">
      <c r="A79" s="41">
        <v>1</v>
      </c>
      <c r="B79" s="45"/>
      <c r="C79" s="70"/>
      <c r="D79" s="35" t="s">
        <v>79</v>
      </c>
      <c r="E79" s="69" t="s">
        <v>879</v>
      </c>
      <c r="F79" s="36">
        <v>44216</v>
      </c>
      <c r="G79" s="37">
        <v>5</v>
      </c>
      <c r="H79" s="37">
        <v>5</v>
      </c>
      <c r="I79" s="78" t="s">
        <v>291</v>
      </c>
      <c r="J79" s="72" t="s">
        <v>226</v>
      </c>
      <c r="K79" s="81" t="s">
        <v>235</v>
      </c>
      <c r="L79" s="35" t="s">
        <v>60</v>
      </c>
      <c r="M79" s="76">
        <v>2100</v>
      </c>
      <c r="N79" s="72">
        <v>2160</v>
      </c>
      <c r="O79" s="47" t="s">
        <v>75</v>
      </c>
      <c r="P79" s="43" t="s">
        <v>915</v>
      </c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73" t="str">
        <f>VLOOKUP(BI:BI,'Codice Soffitto'!A:F,6,0)</f>
        <v>+32CO04530</v>
      </c>
      <c r="AB79" s="90" t="s">
        <v>76</v>
      </c>
      <c r="AC79" s="39"/>
      <c r="AD79" s="39"/>
      <c r="AE79" s="39"/>
      <c r="AF79" s="39"/>
      <c r="AG79" s="39"/>
      <c r="AH79" s="51" t="str">
        <f t="shared" si="3"/>
        <v>+V6298C5Z5</v>
      </c>
      <c r="AI79" s="44"/>
      <c r="AJ79" s="57"/>
      <c r="AK79" s="44"/>
      <c r="AL79" s="44"/>
      <c r="AM79" s="39"/>
      <c r="AN79" s="39"/>
      <c r="AO79" s="39"/>
      <c r="AP79" s="39"/>
      <c r="AQ79" s="39"/>
      <c r="AR79" s="3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49" t="str">
        <f t="shared" si="4"/>
        <v>55CREWNCS S0502-Y 30 GLOSS</v>
      </c>
    </row>
    <row r="80" spans="1:61" hidden="1" x14ac:dyDescent="0.25">
      <c r="A80" s="41">
        <v>1</v>
      </c>
      <c r="B80" s="45"/>
      <c r="C80" s="70"/>
      <c r="D80" s="35"/>
      <c r="E80" s="69"/>
      <c r="F80" s="36"/>
      <c r="G80" s="37">
        <v>9</v>
      </c>
      <c r="H80" s="37">
        <v>1</v>
      </c>
      <c r="I80" s="78" t="s">
        <v>292</v>
      </c>
      <c r="J80" s="72" t="s">
        <v>88</v>
      </c>
      <c r="K80" s="80" t="s">
        <v>236</v>
      </c>
      <c r="L80" s="72" t="s">
        <v>82</v>
      </c>
      <c r="M80" s="89" t="s">
        <v>881</v>
      </c>
      <c r="N80" s="88" t="s">
        <v>648</v>
      </c>
      <c r="O80" s="88" t="s">
        <v>286</v>
      </c>
      <c r="P80" s="98" t="s">
        <v>916</v>
      </c>
      <c r="Q80" s="97" t="s">
        <v>917</v>
      </c>
      <c r="R80" s="39"/>
      <c r="S80" s="39"/>
      <c r="T80" s="39"/>
      <c r="U80" s="39"/>
      <c r="V80" s="39"/>
      <c r="W80" s="39"/>
      <c r="X80" s="39"/>
      <c r="Y80" s="39"/>
      <c r="Z80" s="39"/>
      <c r="AA80" s="73" t="str">
        <f>VLOOKUP(BI:BI,'Codice Soffitto'!A:F,6,0)</f>
        <v>+32CO04531</v>
      </c>
      <c r="AB80" s="90" t="s">
        <v>84</v>
      </c>
      <c r="AC80" s="39"/>
      <c r="AD80" s="39"/>
      <c r="AE80" s="39"/>
      <c r="AF80" s="39"/>
      <c r="AG80" s="39"/>
      <c r="AH80" s="51" t="str">
        <f t="shared" si="3"/>
        <v>+V6298C9Z1</v>
      </c>
      <c r="AI80" s="44"/>
      <c r="AJ80" s="57"/>
      <c r="AK80" s="44"/>
      <c r="AL80" s="44"/>
      <c r="AM80" s="39"/>
      <c r="AN80" s="39"/>
      <c r="AO80" s="39"/>
      <c r="AP80" s="39"/>
      <c r="AQ80" s="39"/>
      <c r="AR80" s="38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49" t="str">
        <f t="shared" si="4"/>
        <v>91PAXPREPAINTED NCS S 0300-N 30 GLOSS</v>
      </c>
    </row>
    <row r="81" spans="1:61" hidden="1" x14ac:dyDescent="0.25">
      <c r="A81" s="41">
        <v>1</v>
      </c>
      <c r="B81" s="45"/>
      <c r="C81" s="70"/>
      <c r="D81" s="35"/>
      <c r="E81" s="69"/>
      <c r="F81" s="36"/>
      <c r="G81" s="37">
        <v>9</v>
      </c>
      <c r="H81" s="37">
        <v>1</v>
      </c>
      <c r="I81" s="78" t="s">
        <v>292</v>
      </c>
      <c r="J81" s="72" t="s">
        <v>74</v>
      </c>
      <c r="K81" s="80" t="s">
        <v>237</v>
      </c>
      <c r="L81" s="72" t="s">
        <v>82</v>
      </c>
      <c r="M81" s="89" t="s">
        <v>881</v>
      </c>
      <c r="N81" s="88" t="s">
        <v>648</v>
      </c>
      <c r="O81" s="88" t="s">
        <v>286</v>
      </c>
      <c r="P81" s="98" t="s">
        <v>916</v>
      </c>
      <c r="Q81" s="97" t="s">
        <v>917</v>
      </c>
      <c r="R81" s="39"/>
      <c r="S81" s="39"/>
      <c r="T81" s="39"/>
      <c r="U81" s="39"/>
      <c r="V81" s="39"/>
      <c r="W81" s="39"/>
      <c r="X81" s="39"/>
      <c r="Y81" s="39"/>
      <c r="Z81" s="39"/>
      <c r="AA81" s="73" t="str">
        <f>VLOOKUP(BI:BI,'Codice Soffitto'!A:F,6,0)</f>
        <v>+32CO04531</v>
      </c>
      <c r="AB81" s="90" t="s">
        <v>84</v>
      </c>
      <c r="AC81" s="39"/>
      <c r="AD81" s="39"/>
      <c r="AE81" s="39"/>
      <c r="AF81" s="39"/>
      <c r="AG81" s="39"/>
      <c r="AH81" s="51" t="str">
        <f t="shared" si="3"/>
        <v>+V6298C9Z1</v>
      </c>
      <c r="AI81" s="44"/>
      <c r="AJ81" s="57"/>
      <c r="AK81" s="44"/>
      <c r="AL81" s="44"/>
      <c r="AM81" s="39"/>
      <c r="AN81" s="39"/>
      <c r="AO81" s="39"/>
      <c r="AP81" s="39"/>
      <c r="AQ81" s="39"/>
      <c r="AR81" s="38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49" t="str">
        <f t="shared" si="4"/>
        <v>91PAXPREPAINTED NCS S 0300-N 30 GLOSS</v>
      </c>
    </row>
    <row r="82" spans="1:61" hidden="1" x14ac:dyDescent="0.25">
      <c r="A82" s="41">
        <v>1</v>
      </c>
      <c r="B82" s="45"/>
      <c r="C82" s="70"/>
      <c r="D82" s="35"/>
      <c r="E82" s="69"/>
      <c r="F82" s="36"/>
      <c r="G82" s="37">
        <v>9</v>
      </c>
      <c r="H82" s="37">
        <v>2</v>
      </c>
      <c r="I82" s="78" t="s">
        <v>287</v>
      </c>
      <c r="J82" s="72" t="s">
        <v>88</v>
      </c>
      <c r="K82" s="80" t="s">
        <v>238</v>
      </c>
      <c r="L82" s="72" t="s">
        <v>82</v>
      </c>
      <c r="M82" s="89" t="s">
        <v>881</v>
      </c>
      <c r="N82" s="88" t="s">
        <v>648</v>
      </c>
      <c r="O82" s="88" t="s">
        <v>286</v>
      </c>
      <c r="P82" s="98" t="s">
        <v>916</v>
      </c>
      <c r="Q82" s="97" t="s">
        <v>917</v>
      </c>
      <c r="R82" s="39"/>
      <c r="S82" s="39"/>
      <c r="T82" s="39"/>
      <c r="U82" s="39"/>
      <c r="V82" s="39"/>
      <c r="W82" s="39"/>
      <c r="X82" s="39"/>
      <c r="Y82" s="39"/>
      <c r="Z82" s="39"/>
      <c r="AA82" s="73" t="str">
        <f>VLOOKUP(BI:BI,'Codice Soffitto'!A:F,6,0)</f>
        <v>+32CO04532</v>
      </c>
      <c r="AB82" s="90" t="s">
        <v>84</v>
      </c>
      <c r="AC82" s="39"/>
      <c r="AD82" s="39"/>
      <c r="AE82" s="39"/>
      <c r="AF82" s="39"/>
      <c r="AG82" s="39"/>
      <c r="AH82" s="51" t="str">
        <f t="shared" si="3"/>
        <v>+V6298C9Z2</v>
      </c>
      <c r="AI82" s="44"/>
      <c r="AJ82" s="57"/>
      <c r="AK82" s="44"/>
      <c r="AL82" s="44"/>
      <c r="AM82" s="39"/>
      <c r="AN82" s="39"/>
      <c r="AO82" s="39"/>
      <c r="AP82" s="39"/>
      <c r="AQ82" s="39"/>
      <c r="AR82" s="38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49" t="str">
        <f t="shared" si="4"/>
        <v>92PAXPREPAINTED NCS S 0300-N 30 GLOSS</v>
      </c>
    </row>
    <row r="83" spans="1:61" hidden="1" x14ac:dyDescent="0.25">
      <c r="A83" s="41">
        <v>1</v>
      </c>
      <c r="B83" s="45"/>
      <c r="C83" s="70"/>
      <c r="D83" s="35"/>
      <c r="E83" s="69"/>
      <c r="F83" s="36"/>
      <c r="G83" s="37">
        <v>9</v>
      </c>
      <c r="H83" s="37">
        <v>2</v>
      </c>
      <c r="I83" s="78" t="s">
        <v>287</v>
      </c>
      <c r="J83" s="72" t="s">
        <v>74</v>
      </c>
      <c r="K83" s="80" t="s">
        <v>239</v>
      </c>
      <c r="L83" s="72" t="s">
        <v>82</v>
      </c>
      <c r="M83" s="89" t="s">
        <v>881</v>
      </c>
      <c r="N83" s="88" t="s">
        <v>648</v>
      </c>
      <c r="O83" s="88" t="s">
        <v>286</v>
      </c>
      <c r="P83" s="98" t="s">
        <v>916</v>
      </c>
      <c r="Q83" s="97" t="s">
        <v>917</v>
      </c>
      <c r="R83" s="39"/>
      <c r="S83" s="39"/>
      <c r="T83" s="39"/>
      <c r="U83" s="39"/>
      <c r="V83" s="39"/>
      <c r="W83" s="39"/>
      <c r="X83" s="39"/>
      <c r="Y83" s="39"/>
      <c r="Z83" s="39"/>
      <c r="AA83" s="73" t="str">
        <f>VLOOKUP(BI:BI,'Codice Soffitto'!A:F,6,0)</f>
        <v>+32CO04532</v>
      </c>
      <c r="AB83" s="90" t="s">
        <v>84</v>
      </c>
      <c r="AC83" s="39"/>
      <c r="AD83" s="39"/>
      <c r="AE83" s="39"/>
      <c r="AF83" s="39"/>
      <c r="AG83" s="39"/>
      <c r="AH83" s="51" t="str">
        <f t="shared" si="3"/>
        <v>+V6298C9Z2</v>
      </c>
      <c r="AI83" s="44"/>
      <c r="AJ83" s="57"/>
      <c r="AK83" s="44"/>
      <c r="AL83" s="44"/>
      <c r="AM83" s="39"/>
      <c r="AN83" s="39"/>
      <c r="AO83" s="39"/>
      <c r="AP83" s="39"/>
      <c r="AQ83" s="39"/>
      <c r="AR83" s="38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49" t="str">
        <f t="shared" si="4"/>
        <v>92PAXPREPAINTED NCS S 0300-N 30 GLOSS</v>
      </c>
    </row>
    <row r="84" spans="1:61" hidden="1" x14ac:dyDescent="0.25">
      <c r="A84" s="41">
        <v>1</v>
      </c>
      <c r="B84" s="45"/>
      <c r="C84" s="70"/>
      <c r="D84" s="35"/>
      <c r="E84" s="69"/>
      <c r="F84" s="36"/>
      <c r="G84" s="37">
        <v>9</v>
      </c>
      <c r="H84" s="37">
        <v>3</v>
      </c>
      <c r="I84" s="78" t="s">
        <v>288</v>
      </c>
      <c r="J84" s="72" t="s">
        <v>88</v>
      </c>
      <c r="K84" s="80" t="s">
        <v>240</v>
      </c>
      <c r="L84" s="72" t="s">
        <v>82</v>
      </c>
      <c r="M84" s="39">
        <v>2110</v>
      </c>
      <c r="N84" s="39">
        <v>2170</v>
      </c>
      <c r="O84" s="89" t="s">
        <v>75</v>
      </c>
      <c r="P84" s="98" t="s">
        <v>916</v>
      </c>
      <c r="Q84" s="97" t="s">
        <v>917</v>
      </c>
      <c r="R84" s="39"/>
      <c r="S84" s="39"/>
      <c r="T84" s="39"/>
      <c r="U84" s="39"/>
      <c r="V84" s="39"/>
      <c r="W84" s="39"/>
      <c r="X84" s="39"/>
      <c r="Y84" s="39"/>
      <c r="Z84" s="39"/>
      <c r="AA84" s="73" t="str">
        <f>VLOOKUP(BI:BI,'Codice Soffitto'!A:F,6,0)</f>
        <v>+32CO04533</v>
      </c>
      <c r="AB84" s="90" t="s">
        <v>84</v>
      </c>
      <c r="AC84" s="39"/>
      <c r="AD84" s="39"/>
      <c r="AE84" s="39"/>
      <c r="AF84" s="39"/>
      <c r="AG84" s="39"/>
      <c r="AH84" s="51" t="str">
        <f t="shared" si="3"/>
        <v>+V6298C9Z3</v>
      </c>
      <c r="AI84" s="44"/>
      <c r="AJ84" s="57"/>
      <c r="AK84" s="44"/>
      <c r="AL84" s="44"/>
      <c r="AM84" s="39"/>
      <c r="AN84" s="39"/>
      <c r="AO84" s="39"/>
      <c r="AP84" s="39"/>
      <c r="AQ84" s="39"/>
      <c r="AR84" s="38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49" t="str">
        <f t="shared" si="4"/>
        <v>93PAXPREPAINTED NCS S 0300-N 30 GLOSS</v>
      </c>
    </row>
    <row r="85" spans="1:61" hidden="1" x14ac:dyDescent="0.25">
      <c r="A85" s="41">
        <v>1</v>
      </c>
      <c r="B85" s="45"/>
      <c r="C85" s="70"/>
      <c r="D85" s="35"/>
      <c r="E85" s="69"/>
      <c r="F85" s="36"/>
      <c r="G85" s="37">
        <v>9</v>
      </c>
      <c r="H85" s="37">
        <v>3</v>
      </c>
      <c r="I85" s="78" t="s">
        <v>288</v>
      </c>
      <c r="J85" s="72" t="s">
        <v>74</v>
      </c>
      <c r="K85" s="80" t="s">
        <v>241</v>
      </c>
      <c r="L85" s="72" t="s">
        <v>82</v>
      </c>
      <c r="M85" s="39">
        <v>2110</v>
      </c>
      <c r="N85" s="39">
        <v>2170</v>
      </c>
      <c r="O85" s="89" t="s">
        <v>75</v>
      </c>
      <c r="P85" s="98" t="s">
        <v>916</v>
      </c>
      <c r="Q85" s="97" t="s">
        <v>917</v>
      </c>
      <c r="R85" s="39"/>
      <c r="S85" s="39"/>
      <c r="T85" s="39"/>
      <c r="U85" s="39"/>
      <c r="V85" s="39"/>
      <c r="W85" s="39"/>
      <c r="X85" s="39"/>
      <c r="Y85" s="39"/>
      <c r="Z85" s="39"/>
      <c r="AA85" s="73" t="str">
        <f>VLOOKUP(BI:BI,'Codice Soffitto'!A:F,6,0)</f>
        <v>+32CO04533</v>
      </c>
      <c r="AB85" s="90" t="s">
        <v>84</v>
      </c>
      <c r="AC85" s="39"/>
      <c r="AD85" s="39"/>
      <c r="AE85" s="39"/>
      <c r="AF85" s="39"/>
      <c r="AG85" s="39"/>
      <c r="AH85" s="51" t="str">
        <f t="shared" si="3"/>
        <v>+V6298C9Z3</v>
      </c>
      <c r="AI85" s="44"/>
      <c r="AJ85" s="57"/>
      <c r="AK85" s="44"/>
      <c r="AL85" s="44"/>
      <c r="AM85" s="39"/>
      <c r="AN85" s="39"/>
      <c r="AO85" s="39"/>
      <c r="AP85" s="39"/>
      <c r="AQ85" s="39"/>
      <c r="AR85" s="38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49" t="str">
        <f t="shared" si="4"/>
        <v>93PAXPREPAINTED NCS S 0300-N 30 GLOSS</v>
      </c>
    </row>
    <row r="86" spans="1:61" hidden="1" x14ac:dyDescent="0.25">
      <c r="A86" s="41">
        <v>1</v>
      </c>
      <c r="B86" s="45"/>
      <c r="C86" s="70"/>
      <c r="D86" s="35"/>
      <c r="E86" s="69"/>
      <c r="F86" s="36"/>
      <c r="G86" s="37">
        <v>9</v>
      </c>
      <c r="H86" s="37">
        <v>4</v>
      </c>
      <c r="I86" s="78" t="s">
        <v>293</v>
      </c>
      <c r="J86" s="72" t="s">
        <v>88</v>
      </c>
      <c r="K86" s="80" t="s">
        <v>242</v>
      </c>
      <c r="L86" s="72" t="s">
        <v>82</v>
      </c>
      <c r="M86" s="39">
        <v>2110</v>
      </c>
      <c r="N86" s="39">
        <v>2170</v>
      </c>
      <c r="O86" s="89" t="s">
        <v>75</v>
      </c>
      <c r="P86" s="98" t="s">
        <v>916</v>
      </c>
      <c r="Q86" s="97" t="s">
        <v>917</v>
      </c>
      <c r="R86" s="39"/>
      <c r="S86" s="39"/>
      <c r="T86" s="39"/>
      <c r="U86" s="39"/>
      <c r="V86" s="39"/>
      <c r="W86" s="39"/>
      <c r="X86" s="39"/>
      <c r="Y86" s="39"/>
      <c r="Z86" s="39"/>
      <c r="AA86" s="73" t="str">
        <f>VLOOKUP(BI:BI,'Codice Soffitto'!A:F,6,0)</f>
        <v>+32CO04534</v>
      </c>
      <c r="AB86" s="90" t="s">
        <v>84</v>
      </c>
      <c r="AC86" s="39"/>
      <c r="AD86" s="39"/>
      <c r="AE86" s="39"/>
      <c r="AF86" s="39"/>
      <c r="AG86" s="39"/>
      <c r="AH86" s="51" t="str">
        <f t="shared" si="3"/>
        <v>+V6298C9Z4</v>
      </c>
      <c r="AI86" s="44"/>
      <c r="AJ86" s="57"/>
      <c r="AK86" s="44"/>
      <c r="AL86" s="44"/>
      <c r="AM86" s="39"/>
      <c r="AN86" s="39"/>
      <c r="AO86" s="39"/>
      <c r="AP86" s="39"/>
      <c r="AQ86" s="39"/>
      <c r="AR86" s="38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49" t="str">
        <f t="shared" si="4"/>
        <v>94PAXPREPAINTED NCS S 0300-N 30 GLOSS</v>
      </c>
    </row>
    <row r="87" spans="1:61" hidden="1" x14ac:dyDescent="0.25">
      <c r="A87" s="41">
        <v>1</v>
      </c>
      <c r="B87" s="45"/>
      <c r="C87" s="70"/>
      <c r="D87" s="35"/>
      <c r="E87" s="69"/>
      <c r="F87" s="36"/>
      <c r="G87" s="37">
        <v>9</v>
      </c>
      <c r="H87" s="37">
        <v>4</v>
      </c>
      <c r="I87" s="78" t="s">
        <v>293</v>
      </c>
      <c r="J87" s="72" t="s">
        <v>74</v>
      </c>
      <c r="K87" s="80" t="s">
        <v>243</v>
      </c>
      <c r="L87" s="72" t="s">
        <v>82</v>
      </c>
      <c r="M87" s="39">
        <v>2110</v>
      </c>
      <c r="N87" s="39">
        <v>2170</v>
      </c>
      <c r="O87" s="89" t="s">
        <v>75</v>
      </c>
      <c r="P87" s="98" t="s">
        <v>916</v>
      </c>
      <c r="Q87" s="97" t="s">
        <v>917</v>
      </c>
      <c r="R87" s="39"/>
      <c r="S87" s="39"/>
      <c r="T87" s="39"/>
      <c r="U87" s="39"/>
      <c r="V87" s="39"/>
      <c r="W87" s="39"/>
      <c r="X87" s="39"/>
      <c r="Y87" s="39"/>
      <c r="Z87" s="39"/>
      <c r="AA87" s="73" t="str">
        <f>VLOOKUP(BI:BI,'Codice Soffitto'!A:F,6,0)</f>
        <v>+32CO04534</v>
      </c>
      <c r="AB87" s="90" t="s">
        <v>84</v>
      </c>
      <c r="AC87" s="39"/>
      <c r="AD87" s="39"/>
      <c r="AE87" s="39"/>
      <c r="AF87" s="39"/>
      <c r="AG87" s="39"/>
      <c r="AH87" s="51" t="str">
        <f t="shared" si="3"/>
        <v>+V6298C9Z4</v>
      </c>
      <c r="AI87" s="44"/>
      <c r="AJ87" s="57"/>
      <c r="AK87" s="44"/>
      <c r="AL87" s="44"/>
      <c r="AM87" s="39"/>
      <c r="AN87" s="39"/>
      <c r="AO87" s="39"/>
      <c r="AP87" s="39"/>
      <c r="AQ87" s="39"/>
      <c r="AR87" s="38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49" t="str">
        <f t="shared" si="4"/>
        <v>94PAXPREPAINTED NCS S 0300-N 30 GLOSS</v>
      </c>
    </row>
    <row r="88" spans="1:61" hidden="1" x14ac:dyDescent="0.25">
      <c r="A88" s="41">
        <v>1</v>
      </c>
      <c r="B88" s="45"/>
      <c r="C88" s="70"/>
      <c r="D88" s="35"/>
      <c r="E88" s="69"/>
      <c r="F88" s="36"/>
      <c r="G88" s="37">
        <v>9</v>
      </c>
      <c r="H88" s="37">
        <v>5</v>
      </c>
      <c r="I88" s="78" t="s">
        <v>290</v>
      </c>
      <c r="J88" s="72" t="s">
        <v>88</v>
      </c>
      <c r="K88" s="80" t="s">
        <v>244</v>
      </c>
      <c r="L88" s="72" t="s">
        <v>82</v>
      </c>
      <c r="M88" s="39">
        <v>2110</v>
      </c>
      <c r="N88" s="39">
        <v>2170</v>
      </c>
      <c r="O88" s="88" t="s">
        <v>75</v>
      </c>
      <c r="P88" s="98" t="s">
        <v>916</v>
      </c>
      <c r="Q88" s="97" t="s">
        <v>917</v>
      </c>
      <c r="R88" s="39"/>
      <c r="S88" s="39"/>
      <c r="T88" s="39"/>
      <c r="U88" s="39"/>
      <c r="V88" s="39"/>
      <c r="W88" s="39"/>
      <c r="X88" s="39"/>
      <c r="Y88" s="39"/>
      <c r="Z88" s="39"/>
      <c r="AA88" s="73" t="str">
        <f>VLOOKUP(BI:BI,'Codice Soffitto'!A:F,6,0)</f>
        <v>+32CO04535</v>
      </c>
      <c r="AB88" s="90" t="s">
        <v>84</v>
      </c>
      <c r="AC88" s="39"/>
      <c r="AD88" s="39"/>
      <c r="AE88" s="39"/>
      <c r="AF88" s="39"/>
      <c r="AG88" s="39"/>
      <c r="AH88" s="51" t="str">
        <f t="shared" si="3"/>
        <v>+V6298C9Z5</v>
      </c>
      <c r="AI88" s="44"/>
      <c r="AJ88" s="57"/>
      <c r="AK88" s="44"/>
      <c r="AL88" s="44"/>
      <c r="AM88" s="39"/>
      <c r="AN88" s="39"/>
      <c r="AO88" s="39"/>
      <c r="AP88" s="39"/>
      <c r="AQ88" s="39"/>
      <c r="AR88" s="38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49" t="str">
        <f t="shared" si="4"/>
        <v>95PAXPREPAINTED NCS S 0300-N 30 GLOSS</v>
      </c>
    </row>
    <row r="89" spans="1:61" hidden="1" x14ac:dyDescent="0.25">
      <c r="A89" s="41">
        <v>1</v>
      </c>
      <c r="B89" s="45"/>
      <c r="C89" s="70"/>
      <c r="D89" s="35"/>
      <c r="E89" s="69"/>
      <c r="F89" s="36"/>
      <c r="G89" s="37">
        <v>9</v>
      </c>
      <c r="H89" s="37">
        <v>5</v>
      </c>
      <c r="I89" s="78" t="s">
        <v>290</v>
      </c>
      <c r="J89" s="72" t="s">
        <v>74</v>
      </c>
      <c r="K89" s="80" t="s">
        <v>245</v>
      </c>
      <c r="L89" s="72" t="s">
        <v>82</v>
      </c>
      <c r="M89" s="89" t="s">
        <v>881</v>
      </c>
      <c r="N89" s="88" t="s">
        <v>648</v>
      </c>
      <c r="O89" s="88" t="s">
        <v>286</v>
      </c>
      <c r="P89" s="98" t="s">
        <v>916</v>
      </c>
      <c r="Q89" s="97" t="s">
        <v>917</v>
      </c>
      <c r="R89" s="39"/>
      <c r="S89" s="39"/>
      <c r="T89" s="39"/>
      <c r="U89" s="39"/>
      <c r="V89" s="39"/>
      <c r="W89" s="39"/>
      <c r="X89" s="39"/>
      <c r="Y89" s="39"/>
      <c r="Z89" s="39"/>
      <c r="AA89" s="73" t="str">
        <f>VLOOKUP(BI:BI,'Codice Soffitto'!A:F,6,0)</f>
        <v>+32CO04535</v>
      </c>
      <c r="AB89" s="90" t="s">
        <v>84</v>
      </c>
      <c r="AC89" s="39"/>
      <c r="AD89" s="39"/>
      <c r="AE89" s="39"/>
      <c r="AF89" s="39"/>
      <c r="AG89" s="39"/>
      <c r="AH89" s="51" t="str">
        <f t="shared" si="3"/>
        <v>+V6298C9Z5</v>
      </c>
      <c r="AI89" s="44"/>
      <c r="AJ89" s="57"/>
      <c r="AK89" s="44"/>
      <c r="AL89" s="44"/>
      <c r="AM89" s="39"/>
      <c r="AN89" s="39"/>
      <c r="AO89" s="39"/>
      <c r="AP89" s="39"/>
      <c r="AQ89" s="39"/>
      <c r="AR89" s="38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49" t="str">
        <f t="shared" si="4"/>
        <v>95PAXPREPAINTED NCS S 0300-N 30 GLOSS</v>
      </c>
    </row>
    <row r="90" spans="1:61" hidden="1" x14ac:dyDescent="0.25">
      <c r="A90" s="41">
        <v>1</v>
      </c>
      <c r="B90" s="45"/>
      <c r="C90" s="70"/>
      <c r="D90" s="35"/>
      <c r="E90" s="69"/>
      <c r="F90" s="36"/>
      <c r="G90" s="37">
        <v>9</v>
      </c>
      <c r="H90" s="37">
        <v>6</v>
      </c>
      <c r="I90" s="78" t="s">
        <v>294</v>
      </c>
      <c r="J90" s="72" t="s">
        <v>88</v>
      </c>
      <c r="K90" s="80" t="s">
        <v>246</v>
      </c>
      <c r="L90" s="72" t="s">
        <v>82</v>
      </c>
      <c r="M90" s="39">
        <v>2110</v>
      </c>
      <c r="N90" s="39">
        <v>2170</v>
      </c>
      <c r="O90" s="89" t="s">
        <v>75</v>
      </c>
      <c r="P90" s="98" t="s">
        <v>916</v>
      </c>
      <c r="Q90" s="97" t="s">
        <v>917</v>
      </c>
      <c r="R90" s="39"/>
      <c r="S90" s="39"/>
      <c r="T90" s="39"/>
      <c r="U90" s="39"/>
      <c r="V90" s="39"/>
      <c r="W90" s="39"/>
      <c r="X90" s="39"/>
      <c r="Y90" s="39"/>
      <c r="Z90" s="39"/>
      <c r="AA90" s="73" t="str">
        <f>VLOOKUP(BI:BI,'Codice Soffitto'!A:F,6,0)</f>
        <v>+32CO04536</v>
      </c>
      <c r="AB90" s="90" t="s">
        <v>84</v>
      </c>
      <c r="AC90" s="39"/>
      <c r="AD90" s="39"/>
      <c r="AE90" s="39"/>
      <c r="AF90" s="39"/>
      <c r="AG90" s="39"/>
      <c r="AH90" s="51" t="str">
        <f t="shared" si="3"/>
        <v>+V6298C9Z6</v>
      </c>
      <c r="AI90" s="44"/>
      <c r="AJ90" s="57"/>
      <c r="AK90" s="44"/>
      <c r="AL90" s="44"/>
      <c r="AM90" s="39"/>
      <c r="AN90" s="39"/>
      <c r="AO90" s="39"/>
      <c r="AP90" s="39"/>
      <c r="AQ90" s="39"/>
      <c r="AR90" s="38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49" t="str">
        <f t="shared" si="4"/>
        <v>96PAXPREPAINTED NCS S 0300-N 30 GLOSS</v>
      </c>
    </row>
    <row r="91" spans="1:61" hidden="1" x14ac:dyDescent="0.25">
      <c r="A91" s="41">
        <v>1</v>
      </c>
      <c r="B91" s="45"/>
      <c r="C91" s="70"/>
      <c r="D91" s="35"/>
      <c r="E91" s="69"/>
      <c r="F91" s="36"/>
      <c r="G91" s="37">
        <v>9</v>
      </c>
      <c r="H91" s="37">
        <v>6</v>
      </c>
      <c r="I91" s="78" t="s">
        <v>294</v>
      </c>
      <c r="J91" s="72" t="s">
        <v>74</v>
      </c>
      <c r="K91" s="80" t="s">
        <v>247</v>
      </c>
      <c r="L91" s="72" t="s">
        <v>82</v>
      </c>
      <c r="M91" s="39">
        <v>2110</v>
      </c>
      <c r="N91" s="39">
        <v>2170</v>
      </c>
      <c r="O91" s="89" t="s">
        <v>75</v>
      </c>
      <c r="P91" s="98" t="s">
        <v>916</v>
      </c>
      <c r="Q91" s="97" t="s">
        <v>917</v>
      </c>
      <c r="R91" s="39"/>
      <c r="S91" s="39"/>
      <c r="T91" s="39"/>
      <c r="U91" s="39"/>
      <c r="V91" s="39"/>
      <c r="W91" s="39"/>
      <c r="X91" s="39"/>
      <c r="Y91" s="39"/>
      <c r="Z91" s="39"/>
      <c r="AA91" s="73" t="str">
        <f>VLOOKUP(BI:BI,'Codice Soffitto'!A:F,6,0)</f>
        <v>+32CO04536</v>
      </c>
      <c r="AB91" s="90" t="s">
        <v>84</v>
      </c>
      <c r="AC91" s="39"/>
      <c r="AD91" s="39"/>
      <c r="AE91" s="39"/>
      <c r="AF91" s="39"/>
      <c r="AG91" s="39"/>
      <c r="AH91" s="51" t="str">
        <f t="shared" si="3"/>
        <v>+V6298C9Z6</v>
      </c>
      <c r="AI91" s="44"/>
      <c r="AJ91" s="57"/>
      <c r="AK91" s="44"/>
      <c r="AL91" s="44"/>
      <c r="AM91" s="39"/>
      <c r="AN91" s="39"/>
      <c r="AO91" s="39"/>
      <c r="AP91" s="39"/>
      <c r="AQ91" s="39"/>
      <c r="AR91" s="38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49" t="str">
        <f t="shared" si="4"/>
        <v>96PAXPREPAINTED NCS S 0300-N 30 GLOSS</v>
      </c>
    </row>
    <row r="92" spans="1:61" hidden="1" x14ac:dyDescent="0.25">
      <c r="A92" s="41">
        <v>1</v>
      </c>
      <c r="B92" s="45"/>
      <c r="C92" s="70"/>
      <c r="D92" s="35"/>
      <c r="E92" s="69"/>
      <c r="F92" s="36"/>
      <c r="G92" s="37">
        <v>10</v>
      </c>
      <c r="H92" s="37">
        <v>1</v>
      </c>
      <c r="I92" s="78" t="s">
        <v>295</v>
      </c>
      <c r="J92" s="72" t="s">
        <v>88</v>
      </c>
      <c r="K92" s="80" t="s">
        <v>248</v>
      </c>
      <c r="L92" s="72" t="s">
        <v>82</v>
      </c>
      <c r="M92" s="39">
        <v>2110</v>
      </c>
      <c r="N92" s="39">
        <v>2170</v>
      </c>
      <c r="O92" s="89" t="s">
        <v>75</v>
      </c>
      <c r="P92" s="98" t="s">
        <v>916</v>
      </c>
      <c r="Q92" s="97" t="s">
        <v>917</v>
      </c>
      <c r="R92" s="39"/>
      <c r="S92" s="39"/>
      <c r="T92" s="39"/>
      <c r="U92" s="39"/>
      <c r="V92" s="39"/>
      <c r="W92" s="39"/>
      <c r="X92" s="39"/>
      <c r="Y92" s="39"/>
      <c r="Z92" s="39"/>
      <c r="AA92" s="73" t="str">
        <f>VLOOKUP(BI:BI,'Codice Soffitto'!A:F,6,0)</f>
        <v>+32CO04537</v>
      </c>
      <c r="AB92" s="90" t="s">
        <v>84</v>
      </c>
      <c r="AC92" s="39"/>
      <c r="AD92" s="39"/>
      <c r="AE92" s="39"/>
      <c r="AF92" s="39"/>
      <c r="AG92" s="39"/>
      <c r="AH92" s="51" t="str">
        <f t="shared" si="3"/>
        <v>+V6298C10Z1</v>
      </c>
      <c r="AI92" s="44"/>
      <c r="AJ92" s="57"/>
      <c r="AK92" s="44"/>
      <c r="AL92" s="44"/>
      <c r="AM92" s="39"/>
      <c r="AN92" s="39"/>
      <c r="AO92" s="39"/>
      <c r="AP92" s="39"/>
      <c r="AQ92" s="39"/>
      <c r="AR92" s="38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49" t="str">
        <f t="shared" si="4"/>
        <v>101PAXPREPAINTED NCS S 0300-N 30 GLOSS</v>
      </c>
    </row>
    <row r="93" spans="1:61" hidden="1" x14ac:dyDescent="0.25">
      <c r="A93" s="41">
        <v>1</v>
      </c>
      <c r="B93" s="45"/>
      <c r="C93" s="70"/>
      <c r="D93" s="35"/>
      <c r="E93" s="69"/>
      <c r="F93" s="36"/>
      <c r="G93" s="37">
        <v>10</v>
      </c>
      <c r="H93" s="37">
        <v>1</v>
      </c>
      <c r="I93" s="78" t="s">
        <v>295</v>
      </c>
      <c r="J93" s="72" t="s">
        <v>74</v>
      </c>
      <c r="K93" s="80" t="s">
        <v>249</v>
      </c>
      <c r="L93" s="72" t="s">
        <v>82</v>
      </c>
      <c r="M93" s="39">
        <v>2110</v>
      </c>
      <c r="N93" s="39">
        <v>2170</v>
      </c>
      <c r="O93" s="89" t="s">
        <v>75</v>
      </c>
      <c r="P93" s="98" t="s">
        <v>916</v>
      </c>
      <c r="Q93" s="97" t="s">
        <v>917</v>
      </c>
      <c r="R93" s="39"/>
      <c r="S93" s="39"/>
      <c r="T93" s="39"/>
      <c r="U93" s="39"/>
      <c r="V93" s="39"/>
      <c r="W93" s="39"/>
      <c r="X93" s="39"/>
      <c r="Y93" s="39"/>
      <c r="Z93" s="39"/>
      <c r="AA93" s="73" t="str">
        <f>VLOOKUP(BI:BI,'Codice Soffitto'!A:F,6,0)</f>
        <v>+32CO04537</v>
      </c>
      <c r="AB93" s="90" t="s">
        <v>84</v>
      </c>
      <c r="AC93" s="39"/>
      <c r="AD93" s="39"/>
      <c r="AE93" s="39"/>
      <c r="AF93" s="39"/>
      <c r="AG93" s="39"/>
      <c r="AH93" s="51" t="str">
        <f t="shared" si="3"/>
        <v>+V6298C10Z1</v>
      </c>
      <c r="AI93" s="44"/>
      <c r="AJ93" s="57"/>
      <c r="AK93" s="44"/>
      <c r="AL93" s="44"/>
      <c r="AM93" s="39"/>
      <c r="AN93" s="39"/>
      <c r="AO93" s="39"/>
      <c r="AP93" s="39"/>
      <c r="AQ93" s="39"/>
      <c r="AR93" s="38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49" t="str">
        <f t="shared" si="4"/>
        <v>101PAXPREPAINTED NCS S 0300-N 30 GLOSS</v>
      </c>
    </row>
    <row r="94" spans="1:61" hidden="1" x14ac:dyDescent="0.25">
      <c r="A94" s="41">
        <v>1</v>
      </c>
      <c r="B94" s="45"/>
      <c r="C94" s="70"/>
      <c r="D94" s="35"/>
      <c r="E94" s="69"/>
      <c r="F94" s="36"/>
      <c r="G94" s="37">
        <v>10</v>
      </c>
      <c r="H94" s="37">
        <v>2</v>
      </c>
      <c r="I94" s="78" t="s">
        <v>287</v>
      </c>
      <c r="J94" s="72" t="s">
        <v>88</v>
      </c>
      <c r="K94" s="80" t="s">
        <v>250</v>
      </c>
      <c r="L94" s="72" t="s">
        <v>82</v>
      </c>
      <c r="M94" s="39">
        <v>2110</v>
      </c>
      <c r="N94" s="39">
        <v>2170</v>
      </c>
      <c r="O94" s="89" t="s">
        <v>75</v>
      </c>
      <c r="P94" s="98" t="s">
        <v>916</v>
      </c>
      <c r="Q94" s="97" t="s">
        <v>917</v>
      </c>
      <c r="R94" s="39"/>
      <c r="S94" s="39"/>
      <c r="T94" s="39"/>
      <c r="U94" s="39"/>
      <c r="V94" s="39"/>
      <c r="W94" s="39"/>
      <c r="X94" s="39"/>
      <c r="Y94" s="39"/>
      <c r="Z94" s="39"/>
      <c r="AA94" s="73" t="str">
        <f>VLOOKUP(BI:BI,'Codice Soffitto'!A:F,6,0)</f>
        <v>+32CO04538</v>
      </c>
      <c r="AB94" s="90" t="s">
        <v>84</v>
      </c>
      <c r="AC94" s="39"/>
      <c r="AD94" s="39"/>
      <c r="AE94" s="39"/>
      <c r="AF94" s="39"/>
      <c r="AG94" s="39"/>
      <c r="AH94" s="51" t="str">
        <f t="shared" si="3"/>
        <v>+V6298C10Z2</v>
      </c>
      <c r="AI94" s="44"/>
      <c r="AJ94" s="57"/>
      <c r="AK94" s="44"/>
      <c r="AL94" s="44"/>
      <c r="AM94" s="39"/>
      <c r="AN94" s="39"/>
      <c r="AO94" s="39"/>
      <c r="AP94" s="39"/>
      <c r="AQ94" s="39"/>
      <c r="AR94" s="38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49" t="str">
        <f t="shared" si="4"/>
        <v>102PAXPREPAINTED NCS S 0300-N 30 GLOSS</v>
      </c>
    </row>
    <row r="95" spans="1:61" hidden="1" x14ac:dyDescent="0.25">
      <c r="A95" s="41">
        <v>1</v>
      </c>
      <c r="B95" s="45"/>
      <c r="C95" s="70"/>
      <c r="D95" s="35"/>
      <c r="E95" s="69"/>
      <c r="F95" s="36"/>
      <c r="G95" s="37">
        <v>10</v>
      </c>
      <c r="H95" s="37">
        <v>2</v>
      </c>
      <c r="I95" s="78" t="s">
        <v>287</v>
      </c>
      <c r="J95" s="72" t="s">
        <v>74</v>
      </c>
      <c r="K95" s="80" t="s">
        <v>251</v>
      </c>
      <c r="L95" s="72" t="s">
        <v>82</v>
      </c>
      <c r="M95" s="39">
        <v>2110</v>
      </c>
      <c r="N95" s="39">
        <v>2170</v>
      </c>
      <c r="O95" s="89" t="s">
        <v>75</v>
      </c>
      <c r="P95" s="98" t="s">
        <v>916</v>
      </c>
      <c r="Q95" s="97" t="s">
        <v>917</v>
      </c>
      <c r="R95" s="39"/>
      <c r="S95" s="39"/>
      <c r="T95" s="39"/>
      <c r="U95" s="39"/>
      <c r="V95" s="39"/>
      <c r="W95" s="39"/>
      <c r="X95" s="39"/>
      <c r="Y95" s="39"/>
      <c r="Z95" s="39"/>
      <c r="AA95" s="73" t="str">
        <f>VLOOKUP(BI:BI,'Codice Soffitto'!A:F,6,0)</f>
        <v>+32CO04538</v>
      </c>
      <c r="AB95" s="90" t="s">
        <v>84</v>
      </c>
      <c r="AC95" s="39"/>
      <c r="AD95" s="39"/>
      <c r="AE95" s="39"/>
      <c r="AF95" s="39"/>
      <c r="AG95" s="39"/>
      <c r="AH95" s="51" t="str">
        <f t="shared" si="3"/>
        <v>+V6298C10Z2</v>
      </c>
      <c r="AI95" s="44"/>
      <c r="AJ95" s="57"/>
      <c r="AK95" s="44"/>
      <c r="AL95" s="44"/>
      <c r="AM95" s="39"/>
      <c r="AN95" s="39"/>
      <c r="AO95" s="39"/>
      <c r="AP95" s="39"/>
      <c r="AQ95" s="39"/>
      <c r="AR95" s="38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49" t="str">
        <f t="shared" si="4"/>
        <v>102PAXPREPAINTED NCS S 0300-N 30 GLOSS</v>
      </c>
    </row>
    <row r="96" spans="1:61" hidden="1" x14ac:dyDescent="0.25">
      <c r="A96" s="41">
        <v>1</v>
      </c>
      <c r="B96" s="45"/>
      <c r="C96" s="70"/>
      <c r="D96" s="35"/>
      <c r="E96" s="69"/>
      <c r="F96" s="36"/>
      <c r="G96" s="37">
        <v>10</v>
      </c>
      <c r="H96" s="37">
        <v>3</v>
      </c>
      <c r="I96" s="78" t="s">
        <v>882</v>
      </c>
      <c r="J96" s="72" t="s">
        <v>88</v>
      </c>
      <c r="K96" s="80" t="s">
        <v>252</v>
      </c>
      <c r="L96" s="72" t="s">
        <v>82</v>
      </c>
      <c r="M96" s="39">
        <v>2110</v>
      </c>
      <c r="N96" s="39">
        <v>2170</v>
      </c>
      <c r="O96" s="39" t="s">
        <v>75</v>
      </c>
      <c r="P96" s="98" t="s">
        <v>916</v>
      </c>
      <c r="Q96" s="97" t="s">
        <v>917</v>
      </c>
      <c r="R96" s="39"/>
      <c r="S96" s="39"/>
      <c r="T96" s="39"/>
      <c r="U96" s="39"/>
      <c r="V96" s="39"/>
      <c r="W96" s="39"/>
      <c r="X96" s="39"/>
      <c r="Y96" s="39"/>
      <c r="Z96" s="39"/>
      <c r="AA96" s="73" t="str">
        <f>VLOOKUP(BI:BI,'Codice Soffitto'!A:F,6,0)</f>
        <v>+32CO04539</v>
      </c>
      <c r="AB96" s="90" t="s">
        <v>84</v>
      </c>
      <c r="AC96" s="39"/>
      <c r="AD96" s="39"/>
      <c r="AE96" s="39"/>
      <c r="AF96" s="39"/>
      <c r="AG96" s="39"/>
      <c r="AH96" s="51" t="str">
        <f t="shared" ref="AH96:AH129" si="5">CONCATENATE("+V6298C",G96,"Z",H96)</f>
        <v>+V6298C10Z3</v>
      </c>
      <c r="AI96" s="44"/>
      <c r="AJ96" s="57"/>
      <c r="AK96" s="44"/>
      <c r="AL96" s="44"/>
      <c r="AM96" s="39"/>
      <c r="AN96" s="39"/>
      <c r="AO96" s="39"/>
      <c r="AP96" s="39"/>
      <c r="AQ96" s="39"/>
      <c r="AR96" s="38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49" t="str">
        <f t="shared" si="4"/>
        <v>103PAXPREPAINTED NCS S 0300-N 30 GLOSS</v>
      </c>
    </row>
    <row r="97" spans="1:61" hidden="1" x14ac:dyDescent="0.25">
      <c r="A97" s="41">
        <v>1</v>
      </c>
      <c r="B97" s="45"/>
      <c r="C97" s="70"/>
      <c r="D97" s="35"/>
      <c r="E97" s="69"/>
      <c r="F97" s="36"/>
      <c r="G97" s="37">
        <v>10</v>
      </c>
      <c r="H97" s="37">
        <v>3</v>
      </c>
      <c r="I97" s="78" t="s">
        <v>882</v>
      </c>
      <c r="J97" s="72" t="s">
        <v>74</v>
      </c>
      <c r="K97" s="80" t="s">
        <v>253</v>
      </c>
      <c r="L97" s="72" t="s">
        <v>82</v>
      </c>
      <c r="M97" s="39">
        <v>2110</v>
      </c>
      <c r="N97" s="39">
        <v>2170</v>
      </c>
      <c r="O97" s="39" t="s">
        <v>75</v>
      </c>
      <c r="P97" s="98" t="s">
        <v>916</v>
      </c>
      <c r="Q97" s="97" t="s">
        <v>917</v>
      </c>
      <c r="R97" s="39"/>
      <c r="S97" s="39"/>
      <c r="T97" s="39"/>
      <c r="U97" s="39"/>
      <c r="V97" s="39"/>
      <c r="W97" s="39"/>
      <c r="X97" s="39"/>
      <c r="Y97" s="39"/>
      <c r="Z97" s="39"/>
      <c r="AA97" s="73" t="str">
        <f>VLOOKUP(BI:BI,'Codice Soffitto'!A:F,6,0)</f>
        <v>+32CO04539</v>
      </c>
      <c r="AB97" s="90" t="s">
        <v>84</v>
      </c>
      <c r="AC97" s="39"/>
      <c r="AD97" s="39"/>
      <c r="AE97" s="39"/>
      <c r="AF97" s="39"/>
      <c r="AG97" s="39"/>
      <c r="AH97" s="51" t="str">
        <f t="shared" si="5"/>
        <v>+V6298C10Z3</v>
      </c>
      <c r="AI97" s="44"/>
      <c r="AJ97" s="57"/>
      <c r="AK97" s="44"/>
      <c r="AL97" s="44"/>
      <c r="AM97" s="39"/>
      <c r="AN97" s="39"/>
      <c r="AO97" s="39"/>
      <c r="AP97" s="39"/>
      <c r="AQ97" s="39"/>
      <c r="AR97" s="38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49" t="str">
        <f t="shared" si="4"/>
        <v>103PAXPREPAINTED NCS S 0300-N 30 GLOSS</v>
      </c>
    </row>
    <row r="98" spans="1:61" hidden="1" x14ac:dyDescent="0.25">
      <c r="A98" s="41">
        <v>1</v>
      </c>
      <c r="B98" s="45"/>
      <c r="C98" s="70"/>
      <c r="D98" s="35"/>
      <c r="E98" s="69"/>
      <c r="F98" s="36"/>
      <c r="G98" s="37">
        <v>10</v>
      </c>
      <c r="H98" s="37">
        <v>4</v>
      </c>
      <c r="I98" s="78" t="s">
        <v>890</v>
      </c>
      <c r="J98" s="72" t="s">
        <v>88</v>
      </c>
      <c r="K98" s="80" t="s">
        <v>254</v>
      </c>
      <c r="L98" s="72" t="s">
        <v>82</v>
      </c>
      <c r="M98" s="39">
        <v>2110</v>
      </c>
      <c r="N98" s="39">
        <v>2170</v>
      </c>
      <c r="O98" s="39" t="s">
        <v>75</v>
      </c>
      <c r="P98" s="98" t="s">
        <v>916</v>
      </c>
      <c r="Q98" s="97" t="s">
        <v>917</v>
      </c>
      <c r="R98" s="39"/>
      <c r="S98" s="39"/>
      <c r="T98" s="39"/>
      <c r="U98" s="39"/>
      <c r="V98" s="39"/>
      <c r="W98" s="39"/>
      <c r="X98" s="39"/>
      <c r="Y98" s="39"/>
      <c r="Z98" s="39"/>
      <c r="AA98" s="73" t="str">
        <f>VLOOKUP(BI:BI,'Codice Soffitto'!A:F,6,0)</f>
        <v>+32CO04540</v>
      </c>
      <c r="AB98" s="90" t="s">
        <v>84</v>
      </c>
      <c r="AC98" s="39"/>
      <c r="AD98" s="39"/>
      <c r="AE98" s="39"/>
      <c r="AF98" s="39"/>
      <c r="AG98" s="39"/>
      <c r="AH98" s="51" t="str">
        <f t="shared" si="5"/>
        <v>+V6298C10Z4</v>
      </c>
      <c r="AI98" s="44"/>
      <c r="AJ98" s="57"/>
      <c r="AK98" s="44"/>
      <c r="AL98" s="44"/>
      <c r="AM98" s="39"/>
      <c r="AN98" s="39"/>
      <c r="AO98" s="39"/>
      <c r="AP98" s="39"/>
      <c r="AQ98" s="39"/>
      <c r="AR98" s="38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49" t="str">
        <f t="shared" si="4"/>
        <v>104PAXPREPAINTED NCS S 0300-N 30 GLOSS</v>
      </c>
    </row>
    <row r="99" spans="1:61" hidden="1" x14ac:dyDescent="0.25">
      <c r="A99" s="41">
        <v>1</v>
      </c>
      <c r="B99" s="45"/>
      <c r="C99" s="70"/>
      <c r="D99" s="35"/>
      <c r="E99" s="69"/>
      <c r="F99" s="36"/>
      <c r="G99" s="37">
        <v>10</v>
      </c>
      <c r="H99" s="37">
        <v>4</v>
      </c>
      <c r="I99" s="78" t="s">
        <v>890</v>
      </c>
      <c r="J99" s="72" t="s">
        <v>74</v>
      </c>
      <c r="K99" s="80" t="s">
        <v>255</v>
      </c>
      <c r="L99" s="72" t="s">
        <v>82</v>
      </c>
      <c r="M99" s="39">
        <v>2110</v>
      </c>
      <c r="N99" s="39">
        <v>2170</v>
      </c>
      <c r="O99" s="39" t="s">
        <v>75</v>
      </c>
      <c r="P99" s="98" t="s">
        <v>916</v>
      </c>
      <c r="Q99" s="97" t="s">
        <v>917</v>
      </c>
      <c r="R99" s="39"/>
      <c r="S99" s="39"/>
      <c r="T99" s="39"/>
      <c r="U99" s="39"/>
      <c r="V99" s="39"/>
      <c r="W99" s="39"/>
      <c r="X99" s="39"/>
      <c r="Y99" s="39"/>
      <c r="Z99" s="39"/>
      <c r="AA99" s="73" t="str">
        <f>VLOOKUP(BI:BI,'Codice Soffitto'!A:F,6,0)</f>
        <v>+32CO04540</v>
      </c>
      <c r="AB99" s="90" t="s">
        <v>84</v>
      </c>
      <c r="AC99" s="39"/>
      <c r="AD99" s="39"/>
      <c r="AE99" s="39"/>
      <c r="AF99" s="39"/>
      <c r="AG99" s="39"/>
      <c r="AH99" s="51" t="str">
        <f t="shared" si="5"/>
        <v>+V6298C10Z4</v>
      </c>
      <c r="AI99" s="44"/>
      <c r="AJ99" s="57"/>
      <c r="AK99" s="44"/>
      <c r="AL99" s="44"/>
      <c r="AM99" s="39"/>
      <c r="AN99" s="39"/>
      <c r="AO99" s="39"/>
      <c r="AP99" s="39"/>
      <c r="AQ99" s="39"/>
      <c r="AR99" s="38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49" t="str">
        <f t="shared" si="4"/>
        <v>104PAXPREPAINTED NCS S 0300-N 30 GLOSS</v>
      </c>
    </row>
    <row r="100" spans="1:61" hidden="1" x14ac:dyDescent="0.25">
      <c r="A100" s="41">
        <v>1</v>
      </c>
      <c r="B100" s="45"/>
      <c r="C100" s="70"/>
      <c r="D100" s="35"/>
      <c r="E100" s="69"/>
      <c r="F100" s="36"/>
      <c r="G100" s="37">
        <v>10</v>
      </c>
      <c r="H100" s="37">
        <v>5</v>
      </c>
      <c r="I100" s="78" t="s">
        <v>290</v>
      </c>
      <c r="J100" s="72" t="s">
        <v>88</v>
      </c>
      <c r="K100" s="80" t="s">
        <v>256</v>
      </c>
      <c r="L100" s="72" t="s">
        <v>82</v>
      </c>
      <c r="M100" s="39">
        <v>2110</v>
      </c>
      <c r="N100" s="39">
        <v>2170</v>
      </c>
      <c r="O100" s="39" t="s">
        <v>75</v>
      </c>
      <c r="P100" s="98" t="s">
        <v>916</v>
      </c>
      <c r="Q100" s="97" t="s">
        <v>917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73" t="str">
        <f>VLOOKUP(BI:BI,'Codice Soffitto'!A:F,6,0)</f>
        <v>+32CO04541</v>
      </c>
      <c r="AB100" s="90" t="s">
        <v>84</v>
      </c>
      <c r="AC100" s="39"/>
      <c r="AD100" s="39"/>
      <c r="AE100" s="39"/>
      <c r="AF100" s="39"/>
      <c r="AG100" s="39"/>
      <c r="AH100" s="51" t="str">
        <f t="shared" si="5"/>
        <v>+V6298C10Z5</v>
      </c>
      <c r="AI100" s="44"/>
      <c r="AJ100" s="57"/>
      <c r="AK100" s="44"/>
      <c r="AL100" s="44"/>
      <c r="AM100" s="39"/>
      <c r="AN100" s="39"/>
      <c r="AO100" s="39"/>
      <c r="AP100" s="39"/>
      <c r="AQ100" s="39"/>
      <c r="AR100" s="38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49" t="str">
        <f t="shared" si="4"/>
        <v>105PAXPREPAINTED NCS S 0300-N 30 GLOSS</v>
      </c>
    </row>
    <row r="101" spans="1:61" hidden="1" x14ac:dyDescent="0.25">
      <c r="A101" s="41">
        <v>1</v>
      </c>
      <c r="B101" s="45"/>
      <c r="C101" s="70"/>
      <c r="D101" s="35"/>
      <c r="E101" s="69"/>
      <c r="F101" s="36"/>
      <c r="G101" s="37">
        <v>10</v>
      </c>
      <c r="H101" s="37">
        <v>5</v>
      </c>
      <c r="I101" s="78" t="s">
        <v>290</v>
      </c>
      <c r="J101" s="72" t="s">
        <v>74</v>
      </c>
      <c r="K101" s="80" t="s">
        <v>257</v>
      </c>
      <c r="L101" s="72" t="s">
        <v>82</v>
      </c>
      <c r="M101" s="39">
        <v>2110</v>
      </c>
      <c r="N101" s="39">
        <v>2170</v>
      </c>
      <c r="O101" s="39" t="s">
        <v>75</v>
      </c>
      <c r="P101" s="98" t="s">
        <v>916</v>
      </c>
      <c r="Q101" s="97" t="s">
        <v>917</v>
      </c>
      <c r="R101" s="39"/>
      <c r="S101" s="39"/>
      <c r="T101" s="39"/>
      <c r="U101" s="39"/>
      <c r="V101" s="39"/>
      <c r="W101" s="39"/>
      <c r="X101" s="39"/>
      <c r="Y101" s="39"/>
      <c r="Z101" s="39"/>
      <c r="AA101" s="73" t="str">
        <f>VLOOKUP(BI:BI,'Codice Soffitto'!A:F,6,0)</f>
        <v>+32CO04541</v>
      </c>
      <c r="AB101" s="90" t="s">
        <v>84</v>
      </c>
      <c r="AC101" s="39"/>
      <c r="AD101" s="39"/>
      <c r="AE101" s="39"/>
      <c r="AF101" s="39"/>
      <c r="AG101" s="39"/>
      <c r="AH101" s="51" t="str">
        <f t="shared" si="5"/>
        <v>+V6298C10Z5</v>
      </c>
      <c r="AI101" s="44"/>
      <c r="AJ101" s="57"/>
      <c r="AK101" s="44"/>
      <c r="AL101" s="44"/>
      <c r="AM101" s="39"/>
      <c r="AN101" s="39"/>
      <c r="AO101" s="39"/>
      <c r="AP101" s="39"/>
      <c r="AQ101" s="39"/>
      <c r="AR101" s="3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49" t="str">
        <f t="shared" si="4"/>
        <v>105PAXPREPAINTED NCS S 0300-N 30 GLOSS</v>
      </c>
    </row>
    <row r="102" spans="1:61" hidden="1" x14ac:dyDescent="0.25">
      <c r="A102" s="41">
        <v>1</v>
      </c>
      <c r="B102" s="45"/>
      <c r="C102" s="70"/>
      <c r="D102" s="35"/>
      <c r="E102" s="69"/>
      <c r="F102" s="36"/>
      <c r="G102" s="37">
        <v>10</v>
      </c>
      <c r="H102" s="37">
        <v>6</v>
      </c>
      <c r="I102" s="78" t="s">
        <v>296</v>
      </c>
      <c r="J102" s="72" t="s">
        <v>88</v>
      </c>
      <c r="K102" s="80" t="s">
        <v>258</v>
      </c>
      <c r="L102" s="72" t="s">
        <v>82</v>
      </c>
      <c r="M102" s="39">
        <v>2110</v>
      </c>
      <c r="N102" s="39">
        <v>2170</v>
      </c>
      <c r="O102" s="39" t="s">
        <v>75</v>
      </c>
      <c r="P102" s="98" t="s">
        <v>916</v>
      </c>
      <c r="Q102" s="97" t="s">
        <v>917</v>
      </c>
      <c r="R102" s="39"/>
      <c r="S102" s="39"/>
      <c r="T102" s="39"/>
      <c r="U102" s="39"/>
      <c r="V102" s="39"/>
      <c r="W102" s="39"/>
      <c r="X102" s="39"/>
      <c r="Y102" s="39"/>
      <c r="Z102" s="39"/>
      <c r="AA102" s="73" t="str">
        <f>VLOOKUP(BI:BI,'Codice Soffitto'!A:F,6,0)</f>
        <v>+32CO04542</v>
      </c>
      <c r="AB102" s="90" t="s">
        <v>84</v>
      </c>
      <c r="AC102" s="39"/>
      <c r="AD102" s="39"/>
      <c r="AE102" s="39"/>
      <c r="AF102" s="39"/>
      <c r="AG102" s="39"/>
      <c r="AH102" s="51" t="str">
        <f t="shared" si="5"/>
        <v>+V6298C10Z6</v>
      </c>
      <c r="AI102" s="44"/>
      <c r="AJ102" s="57"/>
      <c r="AK102" s="44"/>
      <c r="AL102" s="44"/>
      <c r="AM102" s="39"/>
      <c r="AN102" s="39"/>
      <c r="AO102" s="39"/>
      <c r="AP102" s="39"/>
      <c r="AQ102" s="39"/>
      <c r="AR102" s="38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49" t="str">
        <f t="shared" si="4"/>
        <v>106PAXPREPAINTED NCS S 0300-N 30 GLOSS</v>
      </c>
    </row>
    <row r="103" spans="1:61" hidden="1" x14ac:dyDescent="0.25">
      <c r="A103" s="41">
        <v>1</v>
      </c>
      <c r="B103" s="45"/>
      <c r="C103" s="70"/>
      <c r="D103" s="35"/>
      <c r="E103" s="69"/>
      <c r="F103" s="36"/>
      <c r="G103" s="37">
        <v>10</v>
      </c>
      <c r="H103" s="37">
        <v>6</v>
      </c>
      <c r="I103" s="78" t="s">
        <v>296</v>
      </c>
      <c r="J103" s="72" t="s">
        <v>74</v>
      </c>
      <c r="K103" s="80" t="s">
        <v>259</v>
      </c>
      <c r="L103" s="72" t="s">
        <v>82</v>
      </c>
      <c r="M103" s="39">
        <v>2110</v>
      </c>
      <c r="N103" s="39">
        <v>2170</v>
      </c>
      <c r="O103" s="39" t="s">
        <v>75</v>
      </c>
      <c r="P103" s="98" t="s">
        <v>916</v>
      </c>
      <c r="Q103" s="97" t="s">
        <v>917</v>
      </c>
      <c r="R103" s="39"/>
      <c r="S103" s="39"/>
      <c r="T103" s="39"/>
      <c r="U103" s="39"/>
      <c r="V103" s="39"/>
      <c r="W103" s="39"/>
      <c r="X103" s="39"/>
      <c r="Y103" s="39"/>
      <c r="Z103" s="39"/>
      <c r="AA103" s="73" t="str">
        <f>VLOOKUP(BI:BI,'Codice Soffitto'!A:F,6,0)</f>
        <v>+32CO04542</v>
      </c>
      <c r="AB103" s="90" t="s">
        <v>84</v>
      </c>
      <c r="AC103" s="39"/>
      <c r="AD103" s="39"/>
      <c r="AE103" s="39"/>
      <c r="AF103" s="39"/>
      <c r="AG103" s="39"/>
      <c r="AH103" s="51" t="str">
        <f t="shared" si="5"/>
        <v>+V6298C10Z6</v>
      </c>
      <c r="AI103" s="44"/>
      <c r="AJ103" s="57"/>
      <c r="AK103" s="44"/>
      <c r="AL103" s="44"/>
      <c r="AM103" s="39"/>
      <c r="AN103" s="39"/>
      <c r="AO103" s="39"/>
      <c r="AP103" s="39"/>
      <c r="AQ103" s="39"/>
      <c r="AR103" s="38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49" t="str">
        <f t="shared" si="4"/>
        <v>106PAXPREPAINTED NCS S 0300-N 30 GLOSS</v>
      </c>
    </row>
    <row r="104" spans="1:61" hidden="1" x14ac:dyDescent="0.25">
      <c r="A104" s="41">
        <v>1</v>
      </c>
      <c r="B104" s="45"/>
      <c r="C104" s="70"/>
      <c r="D104" s="35"/>
      <c r="E104" s="69"/>
      <c r="F104" s="36"/>
      <c r="G104" s="37">
        <v>11</v>
      </c>
      <c r="H104" s="37">
        <v>1</v>
      </c>
      <c r="I104" s="78" t="s">
        <v>295</v>
      </c>
      <c r="J104" s="72" t="s">
        <v>88</v>
      </c>
      <c r="K104" s="80" t="s">
        <v>260</v>
      </c>
      <c r="L104" s="72" t="s">
        <v>82</v>
      </c>
      <c r="M104" s="39">
        <v>2110</v>
      </c>
      <c r="N104" s="39">
        <v>2170</v>
      </c>
      <c r="O104" s="39" t="s">
        <v>75</v>
      </c>
      <c r="P104" s="98" t="s">
        <v>916</v>
      </c>
      <c r="Q104" s="97" t="s">
        <v>917</v>
      </c>
      <c r="R104" s="39"/>
      <c r="S104" s="39"/>
      <c r="T104" s="39"/>
      <c r="U104" s="39"/>
      <c r="V104" s="39"/>
      <c r="W104" s="39"/>
      <c r="X104" s="39"/>
      <c r="Y104" s="39"/>
      <c r="Z104" s="39"/>
      <c r="AA104" s="73" t="str">
        <f>VLOOKUP(BI:BI,'Codice Soffitto'!A:F,6,0)</f>
        <v>+32CO04543</v>
      </c>
      <c r="AB104" s="90" t="s">
        <v>84</v>
      </c>
      <c r="AC104" s="39"/>
      <c r="AD104" s="39"/>
      <c r="AE104" s="39"/>
      <c r="AF104" s="39"/>
      <c r="AG104" s="39"/>
      <c r="AH104" s="51" t="str">
        <f t="shared" si="5"/>
        <v>+V6298C11Z1</v>
      </c>
      <c r="AI104" s="44"/>
      <c r="AJ104" s="57"/>
      <c r="AK104" s="44"/>
      <c r="AL104" s="44"/>
      <c r="AM104" s="39"/>
      <c r="AN104" s="39"/>
      <c r="AO104" s="39"/>
      <c r="AP104" s="39"/>
      <c r="AQ104" s="39"/>
      <c r="AR104" s="38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49" t="str">
        <f t="shared" si="4"/>
        <v>111PAXPREPAINTED NCS S 0300-N 30 GLOSS</v>
      </c>
    </row>
    <row r="105" spans="1:61" hidden="1" x14ac:dyDescent="0.25">
      <c r="A105" s="41">
        <v>1</v>
      </c>
      <c r="B105" s="45"/>
      <c r="C105" s="70"/>
      <c r="D105" s="35"/>
      <c r="E105" s="69"/>
      <c r="F105" s="36"/>
      <c r="G105" s="37">
        <v>11</v>
      </c>
      <c r="H105" s="37">
        <v>1</v>
      </c>
      <c r="I105" s="78" t="s">
        <v>295</v>
      </c>
      <c r="J105" s="72" t="s">
        <v>74</v>
      </c>
      <c r="K105" s="80" t="s">
        <v>261</v>
      </c>
      <c r="L105" s="72" t="s">
        <v>82</v>
      </c>
      <c r="M105" s="39">
        <v>2110</v>
      </c>
      <c r="N105" s="39">
        <v>2170</v>
      </c>
      <c r="O105" s="39" t="s">
        <v>75</v>
      </c>
      <c r="P105" s="98" t="s">
        <v>916</v>
      </c>
      <c r="Q105" s="97" t="s">
        <v>917</v>
      </c>
      <c r="R105" s="39"/>
      <c r="S105" s="39"/>
      <c r="T105" s="39"/>
      <c r="U105" s="39"/>
      <c r="V105" s="39"/>
      <c r="W105" s="39"/>
      <c r="X105" s="39"/>
      <c r="Y105" s="39"/>
      <c r="Z105" s="39"/>
      <c r="AA105" s="73" t="str">
        <f>VLOOKUP(BI:BI,'Codice Soffitto'!A:F,6,0)</f>
        <v>+32CO04543</v>
      </c>
      <c r="AB105" s="90" t="s">
        <v>84</v>
      </c>
      <c r="AC105" s="39"/>
      <c r="AD105" s="39"/>
      <c r="AE105" s="39"/>
      <c r="AF105" s="39"/>
      <c r="AG105" s="39"/>
      <c r="AH105" s="51" t="str">
        <f t="shared" si="5"/>
        <v>+V6298C11Z1</v>
      </c>
      <c r="AI105" s="44"/>
      <c r="AJ105" s="57"/>
      <c r="AK105" s="44"/>
      <c r="AL105" s="44"/>
      <c r="AM105" s="39"/>
      <c r="AN105" s="39"/>
      <c r="AO105" s="39"/>
      <c r="AP105" s="39"/>
      <c r="AQ105" s="39"/>
      <c r="AR105" s="38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49" t="str">
        <f t="shared" si="4"/>
        <v>111PAXPREPAINTED NCS S 0300-N 30 GLOSS</v>
      </c>
    </row>
    <row r="106" spans="1:61" hidden="1" x14ac:dyDescent="0.25">
      <c r="A106" s="41">
        <v>1</v>
      </c>
      <c r="B106" s="45"/>
      <c r="C106" s="70"/>
      <c r="D106" s="35"/>
      <c r="E106" s="69"/>
      <c r="F106" s="36"/>
      <c r="G106" s="37">
        <v>11</v>
      </c>
      <c r="H106" s="37">
        <v>2</v>
      </c>
      <c r="I106" s="78" t="s">
        <v>287</v>
      </c>
      <c r="J106" s="72" t="s">
        <v>88</v>
      </c>
      <c r="K106" s="80" t="s">
        <v>262</v>
      </c>
      <c r="L106" s="72" t="s">
        <v>82</v>
      </c>
      <c r="M106" s="39">
        <v>2110</v>
      </c>
      <c r="N106" s="39">
        <v>2170</v>
      </c>
      <c r="O106" s="39" t="s">
        <v>75</v>
      </c>
      <c r="P106" s="98" t="s">
        <v>916</v>
      </c>
      <c r="Q106" s="97" t="s">
        <v>917</v>
      </c>
      <c r="R106" s="39"/>
      <c r="S106" s="39"/>
      <c r="T106" s="39"/>
      <c r="U106" s="39"/>
      <c r="V106" s="39"/>
      <c r="W106" s="39"/>
      <c r="X106" s="39"/>
      <c r="Y106" s="39"/>
      <c r="Z106" s="39"/>
      <c r="AA106" s="73" t="str">
        <f>VLOOKUP(BI:BI,'Codice Soffitto'!A:F,6,0)</f>
        <v>+32CO04544</v>
      </c>
      <c r="AB106" s="90" t="s">
        <v>84</v>
      </c>
      <c r="AC106" s="39"/>
      <c r="AD106" s="39"/>
      <c r="AE106" s="39"/>
      <c r="AF106" s="39"/>
      <c r="AG106" s="39"/>
      <c r="AH106" s="51" t="str">
        <f t="shared" si="5"/>
        <v>+V6298C11Z2</v>
      </c>
      <c r="AI106" s="44"/>
      <c r="AJ106" s="57"/>
      <c r="AK106" s="44"/>
      <c r="AL106" s="44"/>
      <c r="AM106" s="39"/>
      <c r="AN106" s="39"/>
      <c r="AO106" s="39"/>
      <c r="AP106" s="39"/>
      <c r="AQ106" s="39"/>
      <c r="AR106" s="38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49" t="str">
        <f t="shared" si="4"/>
        <v>112PAXPREPAINTED NCS S 0300-N 30 GLOSS</v>
      </c>
    </row>
    <row r="107" spans="1:61" hidden="1" x14ac:dyDescent="0.25">
      <c r="A107" s="41">
        <v>1</v>
      </c>
      <c r="B107" s="45"/>
      <c r="C107" s="70"/>
      <c r="D107" s="35"/>
      <c r="E107" s="69"/>
      <c r="F107" s="36"/>
      <c r="G107" s="37">
        <v>11</v>
      </c>
      <c r="H107" s="37">
        <v>2</v>
      </c>
      <c r="I107" s="78" t="s">
        <v>287</v>
      </c>
      <c r="J107" s="72" t="s">
        <v>74</v>
      </c>
      <c r="K107" s="80" t="s">
        <v>263</v>
      </c>
      <c r="L107" s="72" t="s">
        <v>82</v>
      </c>
      <c r="M107" s="39">
        <v>2110</v>
      </c>
      <c r="N107" s="39">
        <v>2170</v>
      </c>
      <c r="O107" s="39" t="s">
        <v>75</v>
      </c>
      <c r="P107" s="98" t="s">
        <v>916</v>
      </c>
      <c r="Q107" s="97" t="s">
        <v>917</v>
      </c>
      <c r="R107" s="39"/>
      <c r="S107" s="39"/>
      <c r="T107" s="39"/>
      <c r="U107" s="39"/>
      <c r="V107" s="39"/>
      <c r="W107" s="39"/>
      <c r="X107" s="39"/>
      <c r="Y107" s="39"/>
      <c r="Z107" s="39"/>
      <c r="AA107" s="73" t="str">
        <f>VLOOKUP(BI:BI,'Codice Soffitto'!A:F,6,0)</f>
        <v>+32CO04544</v>
      </c>
      <c r="AB107" s="90" t="s">
        <v>84</v>
      </c>
      <c r="AC107" s="39"/>
      <c r="AD107" s="39"/>
      <c r="AE107" s="39"/>
      <c r="AF107" s="39"/>
      <c r="AG107" s="39"/>
      <c r="AH107" s="51" t="str">
        <f t="shared" si="5"/>
        <v>+V6298C11Z2</v>
      </c>
      <c r="AI107" s="44"/>
      <c r="AJ107" s="57"/>
      <c r="AK107" s="44"/>
      <c r="AL107" s="44"/>
      <c r="AM107" s="39"/>
      <c r="AN107" s="39"/>
      <c r="AO107" s="39"/>
      <c r="AP107" s="39"/>
      <c r="AQ107" s="39"/>
      <c r="AR107" s="38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49" t="str">
        <f t="shared" si="4"/>
        <v>112PAXPREPAINTED NCS S 0300-N 30 GLOSS</v>
      </c>
    </row>
    <row r="108" spans="1:61" hidden="1" x14ac:dyDescent="0.25">
      <c r="A108" s="41">
        <v>1</v>
      </c>
      <c r="B108" s="45"/>
      <c r="C108" s="70"/>
      <c r="D108" s="35"/>
      <c r="E108" s="69"/>
      <c r="F108" s="36"/>
      <c r="G108" s="37">
        <v>11</v>
      </c>
      <c r="H108" s="37">
        <v>3</v>
      </c>
      <c r="I108" s="78" t="s">
        <v>288</v>
      </c>
      <c r="J108" s="72" t="s">
        <v>88</v>
      </c>
      <c r="K108" s="80" t="s">
        <v>264</v>
      </c>
      <c r="L108" s="72" t="s">
        <v>82</v>
      </c>
      <c r="M108" s="39">
        <v>2110</v>
      </c>
      <c r="N108" s="39">
        <v>2170</v>
      </c>
      <c r="O108" s="39" t="s">
        <v>75</v>
      </c>
      <c r="P108" s="98" t="s">
        <v>916</v>
      </c>
      <c r="Q108" s="97" t="s">
        <v>917</v>
      </c>
      <c r="R108" s="39"/>
      <c r="S108" s="39"/>
      <c r="T108" s="39"/>
      <c r="U108" s="39"/>
      <c r="V108" s="39"/>
      <c r="W108" s="39"/>
      <c r="X108" s="39"/>
      <c r="Y108" s="39"/>
      <c r="Z108" s="39"/>
      <c r="AA108" s="73" t="str">
        <f>VLOOKUP(BI:BI,'Codice Soffitto'!A:F,6,0)</f>
        <v>+32CO04545</v>
      </c>
      <c r="AB108" s="90" t="s">
        <v>84</v>
      </c>
      <c r="AC108" s="39"/>
      <c r="AD108" s="39"/>
      <c r="AE108" s="39"/>
      <c r="AF108" s="39"/>
      <c r="AG108" s="39"/>
      <c r="AH108" s="51" t="str">
        <f t="shared" si="5"/>
        <v>+V6298C11Z3</v>
      </c>
      <c r="AI108" s="44"/>
      <c r="AJ108" s="57"/>
      <c r="AK108" s="44"/>
      <c r="AL108" s="44"/>
      <c r="AM108" s="39"/>
      <c r="AN108" s="39"/>
      <c r="AO108" s="39"/>
      <c r="AP108" s="39"/>
      <c r="AQ108" s="39"/>
      <c r="AR108" s="38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49" t="str">
        <f t="shared" si="4"/>
        <v>113PAXPREPAINTED NCS S 0300-N 30 GLOSS</v>
      </c>
    </row>
    <row r="109" spans="1:61" hidden="1" x14ac:dyDescent="0.25">
      <c r="A109" s="41">
        <v>1</v>
      </c>
      <c r="B109" s="45"/>
      <c r="C109" s="70"/>
      <c r="D109" s="35"/>
      <c r="E109" s="69"/>
      <c r="F109" s="36"/>
      <c r="G109" s="37">
        <v>11</v>
      </c>
      <c r="H109" s="37">
        <v>3</v>
      </c>
      <c r="I109" s="78" t="s">
        <v>288</v>
      </c>
      <c r="J109" s="72" t="s">
        <v>74</v>
      </c>
      <c r="K109" s="80" t="s">
        <v>265</v>
      </c>
      <c r="L109" s="72" t="s">
        <v>82</v>
      </c>
      <c r="M109" s="39">
        <v>2110</v>
      </c>
      <c r="N109" s="39">
        <v>2170</v>
      </c>
      <c r="O109" s="39" t="s">
        <v>75</v>
      </c>
      <c r="P109" s="98" t="s">
        <v>916</v>
      </c>
      <c r="Q109" s="97" t="s">
        <v>917</v>
      </c>
      <c r="R109" s="39"/>
      <c r="S109" s="39"/>
      <c r="T109" s="39"/>
      <c r="U109" s="39"/>
      <c r="V109" s="39"/>
      <c r="W109" s="39"/>
      <c r="X109" s="39"/>
      <c r="Y109" s="39"/>
      <c r="Z109" s="39"/>
      <c r="AA109" s="73" t="str">
        <f>VLOOKUP(BI:BI,'Codice Soffitto'!A:F,6,0)</f>
        <v>+32CO04545</v>
      </c>
      <c r="AB109" s="90" t="s">
        <v>84</v>
      </c>
      <c r="AC109" s="39"/>
      <c r="AD109" s="39"/>
      <c r="AE109" s="39"/>
      <c r="AF109" s="39"/>
      <c r="AG109" s="39"/>
      <c r="AH109" s="51" t="str">
        <f t="shared" si="5"/>
        <v>+V6298C11Z3</v>
      </c>
      <c r="AI109" s="44"/>
      <c r="AJ109" s="57"/>
      <c r="AK109" s="44"/>
      <c r="AL109" s="44"/>
      <c r="AM109" s="39"/>
      <c r="AN109" s="39"/>
      <c r="AO109" s="39"/>
      <c r="AP109" s="39"/>
      <c r="AQ109" s="39"/>
      <c r="AR109" s="38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49" t="str">
        <f t="shared" si="4"/>
        <v>113PAXPREPAINTED NCS S 0300-N 30 GLOSS</v>
      </c>
    </row>
    <row r="110" spans="1:61" hidden="1" x14ac:dyDescent="0.25">
      <c r="A110" s="41">
        <v>1</v>
      </c>
      <c r="B110" s="45"/>
      <c r="C110" s="70"/>
      <c r="D110" s="35"/>
      <c r="E110" s="69"/>
      <c r="F110" s="36"/>
      <c r="G110" s="37">
        <v>11</v>
      </c>
      <c r="H110" s="37">
        <v>4</v>
      </c>
      <c r="I110" s="78" t="s">
        <v>293</v>
      </c>
      <c r="J110" s="72" t="s">
        <v>88</v>
      </c>
      <c r="K110" s="80" t="s">
        <v>266</v>
      </c>
      <c r="L110" s="72" t="s">
        <v>82</v>
      </c>
      <c r="M110" s="39">
        <v>2110</v>
      </c>
      <c r="N110" s="39">
        <v>2170</v>
      </c>
      <c r="O110" s="39" t="s">
        <v>75</v>
      </c>
      <c r="P110" s="98" t="s">
        <v>916</v>
      </c>
      <c r="Q110" s="97" t="s">
        <v>917</v>
      </c>
      <c r="R110" s="39"/>
      <c r="S110" s="39"/>
      <c r="T110" s="39"/>
      <c r="U110" s="39"/>
      <c r="V110" s="39"/>
      <c r="W110" s="39"/>
      <c r="X110" s="39"/>
      <c r="Y110" s="39"/>
      <c r="Z110" s="39"/>
      <c r="AA110" s="73" t="str">
        <f>VLOOKUP(BI:BI,'Codice Soffitto'!A:F,6,0)</f>
        <v>+32CO04546</v>
      </c>
      <c r="AB110" s="90" t="s">
        <v>84</v>
      </c>
      <c r="AC110" s="39"/>
      <c r="AD110" s="39"/>
      <c r="AE110" s="39"/>
      <c r="AF110" s="39"/>
      <c r="AG110" s="39"/>
      <c r="AH110" s="51" t="str">
        <f t="shared" si="5"/>
        <v>+V6298C11Z4</v>
      </c>
      <c r="AI110" s="44"/>
      <c r="AJ110" s="57"/>
      <c r="AK110" s="44"/>
      <c r="AL110" s="44"/>
      <c r="AM110" s="39"/>
      <c r="AN110" s="39"/>
      <c r="AO110" s="39"/>
      <c r="AP110" s="39"/>
      <c r="AQ110" s="39"/>
      <c r="AR110" s="38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49" t="str">
        <f t="shared" si="4"/>
        <v>114PAXPREPAINTED NCS S 0300-N 30 GLOSS</v>
      </c>
    </row>
    <row r="111" spans="1:61" hidden="1" x14ac:dyDescent="0.25">
      <c r="A111" s="41">
        <v>1</v>
      </c>
      <c r="B111" s="45"/>
      <c r="C111" s="70"/>
      <c r="D111" s="35"/>
      <c r="E111" s="69"/>
      <c r="F111" s="36"/>
      <c r="G111" s="37">
        <v>11</v>
      </c>
      <c r="H111" s="37">
        <v>4</v>
      </c>
      <c r="I111" s="78" t="s">
        <v>293</v>
      </c>
      <c r="J111" s="72" t="s">
        <v>74</v>
      </c>
      <c r="K111" s="80" t="s">
        <v>267</v>
      </c>
      <c r="L111" s="72" t="s">
        <v>82</v>
      </c>
      <c r="M111" s="39">
        <v>2110</v>
      </c>
      <c r="N111" s="39">
        <v>2170</v>
      </c>
      <c r="O111" s="39" t="s">
        <v>75</v>
      </c>
      <c r="P111" s="98" t="s">
        <v>916</v>
      </c>
      <c r="Q111" s="97" t="s">
        <v>917</v>
      </c>
      <c r="R111" s="39"/>
      <c r="S111" s="39"/>
      <c r="T111" s="39"/>
      <c r="U111" s="39"/>
      <c r="V111" s="39"/>
      <c r="W111" s="39"/>
      <c r="X111" s="39"/>
      <c r="Y111" s="39"/>
      <c r="Z111" s="39"/>
      <c r="AA111" s="73" t="str">
        <f>VLOOKUP(BI:BI,'Codice Soffitto'!A:F,6,0)</f>
        <v>+32CO04546</v>
      </c>
      <c r="AB111" s="90" t="s">
        <v>84</v>
      </c>
      <c r="AC111" s="39"/>
      <c r="AD111" s="39"/>
      <c r="AE111" s="39"/>
      <c r="AF111" s="39"/>
      <c r="AG111" s="39"/>
      <c r="AH111" s="51" t="str">
        <f t="shared" si="5"/>
        <v>+V6298C11Z4</v>
      </c>
      <c r="AI111" s="44"/>
      <c r="AJ111" s="57"/>
      <c r="AK111" s="44"/>
      <c r="AL111" s="44"/>
      <c r="AM111" s="39"/>
      <c r="AN111" s="39"/>
      <c r="AO111" s="39"/>
      <c r="AP111" s="39"/>
      <c r="AQ111" s="39"/>
      <c r="AR111" s="38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49" t="str">
        <f t="shared" si="4"/>
        <v>114PAXPREPAINTED NCS S 0300-N 30 GLOSS</v>
      </c>
    </row>
    <row r="112" spans="1:61" hidden="1" x14ac:dyDescent="0.25">
      <c r="A112" s="41">
        <v>1</v>
      </c>
      <c r="B112" s="45"/>
      <c r="C112" s="70"/>
      <c r="D112" s="35"/>
      <c r="E112" s="69"/>
      <c r="F112" s="36"/>
      <c r="G112" s="37">
        <v>11</v>
      </c>
      <c r="H112" s="37">
        <v>5</v>
      </c>
      <c r="I112" s="78" t="s">
        <v>290</v>
      </c>
      <c r="J112" s="72" t="s">
        <v>88</v>
      </c>
      <c r="K112" s="80" t="s">
        <v>268</v>
      </c>
      <c r="L112" s="72" t="s">
        <v>82</v>
      </c>
      <c r="M112" s="39">
        <v>2110</v>
      </c>
      <c r="N112" s="39">
        <v>2170</v>
      </c>
      <c r="O112" s="39" t="s">
        <v>75</v>
      </c>
      <c r="P112" s="98" t="s">
        <v>916</v>
      </c>
      <c r="Q112" s="97" t="s">
        <v>917</v>
      </c>
      <c r="R112" s="39"/>
      <c r="S112" s="39"/>
      <c r="T112" s="39"/>
      <c r="U112" s="39"/>
      <c r="V112" s="39"/>
      <c r="W112" s="39"/>
      <c r="X112" s="39"/>
      <c r="Y112" s="39"/>
      <c r="Z112" s="39"/>
      <c r="AA112" s="73" t="str">
        <f>VLOOKUP(BI:BI,'Codice Soffitto'!A:F,6,0)</f>
        <v>+32CO04547</v>
      </c>
      <c r="AB112" s="90" t="s">
        <v>84</v>
      </c>
      <c r="AC112" s="39"/>
      <c r="AD112" s="39"/>
      <c r="AE112" s="39"/>
      <c r="AF112" s="39"/>
      <c r="AG112" s="39"/>
      <c r="AH112" s="51" t="str">
        <f t="shared" si="5"/>
        <v>+V6298C11Z5</v>
      </c>
      <c r="AI112" s="44"/>
      <c r="AJ112" s="57"/>
      <c r="AK112" s="44"/>
      <c r="AL112" s="44"/>
      <c r="AM112" s="39"/>
      <c r="AN112" s="39"/>
      <c r="AO112" s="39"/>
      <c r="AP112" s="39"/>
      <c r="AQ112" s="39"/>
      <c r="AR112" s="38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49" t="str">
        <f t="shared" si="4"/>
        <v>115PAXPREPAINTED NCS S 0300-N 30 GLOSS</v>
      </c>
    </row>
    <row r="113" spans="1:61" hidden="1" x14ac:dyDescent="0.25">
      <c r="A113" s="41">
        <v>1</v>
      </c>
      <c r="B113" s="45"/>
      <c r="C113" s="70"/>
      <c r="D113" s="35"/>
      <c r="E113" s="69"/>
      <c r="F113" s="36"/>
      <c r="G113" s="37">
        <v>11</v>
      </c>
      <c r="H113" s="37">
        <v>5</v>
      </c>
      <c r="I113" s="78" t="s">
        <v>290</v>
      </c>
      <c r="J113" s="72" t="s">
        <v>74</v>
      </c>
      <c r="K113" s="80" t="s">
        <v>269</v>
      </c>
      <c r="L113" s="72" t="s">
        <v>82</v>
      </c>
      <c r="M113" s="39">
        <v>2110</v>
      </c>
      <c r="N113" s="39">
        <v>2170</v>
      </c>
      <c r="O113" s="39" t="s">
        <v>75</v>
      </c>
      <c r="P113" s="98" t="s">
        <v>916</v>
      </c>
      <c r="Q113" s="97" t="s">
        <v>917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73" t="str">
        <f>VLOOKUP(BI:BI,'Codice Soffitto'!A:F,6,0)</f>
        <v>+32CO04547</v>
      </c>
      <c r="AB113" s="90" t="s">
        <v>84</v>
      </c>
      <c r="AC113" s="39"/>
      <c r="AD113" s="39"/>
      <c r="AE113" s="39"/>
      <c r="AF113" s="39"/>
      <c r="AG113" s="39"/>
      <c r="AH113" s="51" t="str">
        <f t="shared" si="5"/>
        <v>+V6298C11Z5</v>
      </c>
      <c r="AI113" s="44"/>
      <c r="AJ113" s="57"/>
      <c r="AK113" s="44"/>
      <c r="AL113" s="44"/>
      <c r="AM113" s="39"/>
      <c r="AN113" s="39"/>
      <c r="AO113" s="39"/>
      <c r="AP113" s="39"/>
      <c r="AQ113" s="39"/>
      <c r="AR113" s="38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49" t="str">
        <f t="shared" si="4"/>
        <v>115PAXPREPAINTED NCS S 0300-N 30 GLOSS</v>
      </c>
    </row>
    <row r="114" spans="1:61" hidden="1" x14ac:dyDescent="0.25">
      <c r="A114" s="41">
        <v>1</v>
      </c>
      <c r="B114" s="45"/>
      <c r="C114" s="70"/>
      <c r="D114" s="35"/>
      <c r="E114" s="69"/>
      <c r="F114" s="36"/>
      <c r="G114" s="37">
        <v>11</v>
      </c>
      <c r="H114" s="37">
        <v>6</v>
      </c>
      <c r="I114" s="78" t="s">
        <v>296</v>
      </c>
      <c r="J114" s="72" t="s">
        <v>88</v>
      </c>
      <c r="K114" s="80" t="s">
        <v>270</v>
      </c>
      <c r="L114" s="72" t="s">
        <v>82</v>
      </c>
      <c r="M114" s="39">
        <v>2110</v>
      </c>
      <c r="N114" s="39">
        <v>2170</v>
      </c>
      <c r="O114" s="39" t="s">
        <v>75</v>
      </c>
      <c r="P114" s="98" t="s">
        <v>916</v>
      </c>
      <c r="Q114" s="97" t="s">
        <v>917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73" t="str">
        <f>VLOOKUP(BI:BI,'Codice Soffitto'!A:F,6,0)</f>
        <v>+32CO04548</v>
      </c>
      <c r="AB114" s="90" t="s">
        <v>84</v>
      </c>
      <c r="AC114" s="39"/>
      <c r="AD114" s="39"/>
      <c r="AE114" s="39"/>
      <c r="AF114" s="39"/>
      <c r="AG114" s="39"/>
      <c r="AH114" s="51" t="str">
        <f t="shared" si="5"/>
        <v>+V6298C11Z6</v>
      </c>
      <c r="AI114" s="44"/>
      <c r="AJ114" s="57"/>
      <c r="AK114" s="44"/>
      <c r="AL114" s="44"/>
      <c r="AM114" s="39"/>
      <c r="AN114" s="39"/>
      <c r="AO114" s="39"/>
      <c r="AP114" s="39"/>
      <c r="AQ114" s="39"/>
      <c r="AR114" s="38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49" t="str">
        <f t="shared" si="4"/>
        <v>116PAXPREPAINTED NCS S 0300-N 30 GLOSS</v>
      </c>
    </row>
    <row r="115" spans="1:61" hidden="1" x14ac:dyDescent="0.25">
      <c r="A115" s="41">
        <v>1</v>
      </c>
      <c r="B115" s="45"/>
      <c r="C115" s="70"/>
      <c r="D115" s="35"/>
      <c r="E115" s="69"/>
      <c r="F115" s="36"/>
      <c r="G115" s="37">
        <v>11</v>
      </c>
      <c r="H115" s="37">
        <v>6</v>
      </c>
      <c r="I115" s="78" t="s">
        <v>296</v>
      </c>
      <c r="J115" s="72" t="s">
        <v>74</v>
      </c>
      <c r="K115" s="80" t="s">
        <v>271</v>
      </c>
      <c r="L115" s="72" t="s">
        <v>82</v>
      </c>
      <c r="M115" s="39">
        <v>2110</v>
      </c>
      <c r="N115" s="39">
        <v>2170</v>
      </c>
      <c r="O115" s="39" t="s">
        <v>75</v>
      </c>
      <c r="P115" s="98" t="s">
        <v>916</v>
      </c>
      <c r="Q115" s="97" t="s">
        <v>917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73" t="str">
        <f>VLOOKUP(BI:BI,'Codice Soffitto'!A:F,6,0)</f>
        <v>+32CO04548</v>
      </c>
      <c r="AB115" s="90" t="s">
        <v>84</v>
      </c>
      <c r="AC115" s="39"/>
      <c r="AD115" s="39"/>
      <c r="AE115" s="39"/>
      <c r="AF115" s="39"/>
      <c r="AG115" s="39"/>
      <c r="AH115" s="51" t="str">
        <f t="shared" si="5"/>
        <v>+V6298C11Z6</v>
      </c>
      <c r="AI115" s="44"/>
      <c r="AJ115" s="57"/>
      <c r="AK115" s="44"/>
      <c r="AL115" s="44"/>
      <c r="AM115" s="39"/>
      <c r="AN115" s="39"/>
      <c r="AO115" s="39"/>
      <c r="AP115" s="39"/>
      <c r="AQ115" s="39"/>
      <c r="AR115" s="38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49" t="str">
        <f t="shared" si="4"/>
        <v>116PAXPREPAINTED NCS S 0300-N 30 GLOSS</v>
      </c>
    </row>
    <row r="116" spans="1:61" hidden="1" x14ac:dyDescent="0.25">
      <c r="A116" s="41">
        <v>1</v>
      </c>
      <c r="B116" s="45"/>
      <c r="C116" s="70"/>
      <c r="D116" s="35"/>
      <c r="E116" s="69"/>
      <c r="F116" s="36"/>
      <c r="G116" s="37">
        <v>12</v>
      </c>
      <c r="H116" s="37">
        <v>1</v>
      </c>
      <c r="I116" s="78" t="s">
        <v>297</v>
      </c>
      <c r="J116" s="72" t="s">
        <v>88</v>
      </c>
      <c r="K116" s="80" t="s">
        <v>272</v>
      </c>
      <c r="L116" s="72" t="s">
        <v>82</v>
      </c>
      <c r="M116" s="39">
        <v>2110</v>
      </c>
      <c r="N116" s="39">
        <v>2170</v>
      </c>
      <c r="O116" s="39" t="s">
        <v>75</v>
      </c>
      <c r="P116" s="98" t="s">
        <v>916</v>
      </c>
      <c r="Q116" s="97" t="s">
        <v>917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73" t="str">
        <f>VLOOKUP(BI:BI,'Codice Soffitto'!A:F,6,0)</f>
        <v>+32CO04549</v>
      </c>
      <c r="AB116" s="90" t="s">
        <v>84</v>
      </c>
      <c r="AC116" s="39"/>
      <c r="AD116" s="39"/>
      <c r="AE116" s="39"/>
      <c r="AF116" s="39"/>
      <c r="AG116" s="39"/>
      <c r="AH116" s="51" t="str">
        <f t="shared" si="5"/>
        <v>+V6298C12Z1</v>
      </c>
      <c r="AI116" s="44"/>
      <c r="AJ116" s="57"/>
      <c r="AK116" s="44"/>
      <c r="AL116" s="44"/>
      <c r="AM116" s="39"/>
      <c r="AN116" s="39"/>
      <c r="AO116" s="39"/>
      <c r="AP116" s="39"/>
      <c r="AQ116" s="39"/>
      <c r="AR116" s="38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49" t="str">
        <f t="shared" si="4"/>
        <v>121PAXPREPAINTED NCS S 0300-N 30 GLOSS</v>
      </c>
    </row>
    <row r="117" spans="1:61" hidden="1" x14ac:dyDescent="0.25">
      <c r="A117" s="41">
        <v>1</v>
      </c>
      <c r="B117" s="45"/>
      <c r="C117" s="70"/>
      <c r="D117" s="35"/>
      <c r="E117" s="69"/>
      <c r="F117" s="36"/>
      <c r="G117" s="37">
        <v>12</v>
      </c>
      <c r="H117" s="37">
        <v>1</v>
      </c>
      <c r="I117" s="78" t="s">
        <v>297</v>
      </c>
      <c r="J117" s="72" t="s">
        <v>74</v>
      </c>
      <c r="K117" s="80" t="s">
        <v>273</v>
      </c>
      <c r="L117" s="72" t="s">
        <v>82</v>
      </c>
      <c r="M117" s="39">
        <v>2110</v>
      </c>
      <c r="N117" s="39">
        <v>2170</v>
      </c>
      <c r="O117" s="39" t="s">
        <v>75</v>
      </c>
      <c r="P117" s="98" t="s">
        <v>916</v>
      </c>
      <c r="Q117" s="97" t="s">
        <v>917</v>
      </c>
      <c r="R117" s="39"/>
      <c r="S117" s="39"/>
      <c r="T117" s="39"/>
      <c r="U117" s="39"/>
      <c r="V117" s="39"/>
      <c r="W117" s="39"/>
      <c r="X117" s="39"/>
      <c r="Y117" s="39"/>
      <c r="Z117" s="39"/>
      <c r="AA117" s="73" t="str">
        <f>VLOOKUP(BI:BI,'Codice Soffitto'!A:F,6,0)</f>
        <v>+32CO04549</v>
      </c>
      <c r="AB117" s="90" t="s">
        <v>84</v>
      </c>
      <c r="AC117" s="39"/>
      <c r="AD117" s="39"/>
      <c r="AE117" s="39"/>
      <c r="AF117" s="39"/>
      <c r="AG117" s="39"/>
      <c r="AH117" s="51" t="str">
        <f t="shared" si="5"/>
        <v>+V6298C12Z1</v>
      </c>
      <c r="AI117" s="44"/>
      <c r="AJ117" s="57"/>
      <c r="AK117" s="44"/>
      <c r="AL117" s="44"/>
      <c r="AM117" s="39"/>
      <c r="AN117" s="39"/>
      <c r="AO117" s="39"/>
      <c r="AP117" s="39"/>
      <c r="AQ117" s="39"/>
      <c r="AR117" s="38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49" t="str">
        <f t="shared" si="4"/>
        <v>121PAXPREPAINTED NCS S 0300-N 30 GLOSS</v>
      </c>
    </row>
    <row r="118" spans="1:61" hidden="1" x14ac:dyDescent="0.25">
      <c r="A118" s="41">
        <v>1</v>
      </c>
      <c r="B118" s="45"/>
      <c r="C118" s="70"/>
      <c r="D118" s="35"/>
      <c r="E118" s="69"/>
      <c r="F118" s="36"/>
      <c r="G118" s="37">
        <v>12</v>
      </c>
      <c r="H118" s="37">
        <v>2</v>
      </c>
      <c r="I118" s="78" t="s">
        <v>287</v>
      </c>
      <c r="J118" s="72" t="s">
        <v>88</v>
      </c>
      <c r="K118" s="80" t="s">
        <v>274</v>
      </c>
      <c r="L118" s="72" t="s">
        <v>82</v>
      </c>
      <c r="M118" s="39">
        <v>2110</v>
      </c>
      <c r="N118" s="39">
        <v>2170</v>
      </c>
      <c r="O118" s="39" t="s">
        <v>75</v>
      </c>
      <c r="P118" s="98" t="s">
        <v>916</v>
      </c>
      <c r="Q118" s="97" t="s">
        <v>917</v>
      </c>
      <c r="R118" s="39"/>
      <c r="S118" s="39"/>
      <c r="T118" s="39"/>
      <c r="U118" s="39"/>
      <c r="V118" s="39"/>
      <c r="W118" s="39"/>
      <c r="X118" s="39"/>
      <c r="Y118" s="39"/>
      <c r="Z118" s="39"/>
      <c r="AA118" s="73" t="str">
        <f>VLOOKUP(BI:BI,'Codice Soffitto'!A:F,6,0)</f>
        <v>+32CO04550</v>
      </c>
      <c r="AB118" s="90" t="s">
        <v>84</v>
      </c>
      <c r="AC118" s="39"/>
      <c r="AD118" s="39"/>
      <c r="AE118" s="39"/>
      <c r="AF118" s="39"/>
      <c r="AG118" s="39"/>
      <c r="AH118" s="51" t="str">
        <f t="shared" si="5"/>
        <v>+V6298C12Z2</v>
      </c>
      <c r="AI118" s="44"/>
      <c r="AJ118" s="57"/>
      <c r="AK118" s="44"/>
      <c r="AL118" s="44"/>
      <c r="AM118" s="39"/>
      <c r="AN118" s="39"/>
      <c r="AO118" s="39"/>
      <c r="AP118" s="39"/>
      <c r="AQ118" s="39"/>
      <c r="AR118" s="38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49" t="str">
        <f t="shared" si="4"/>
        <v>122PAXPREPAINTED NCS S 0300-N 30 GLOSS</v>
      </c>
    </row>
    <row r="119" spans="1:61" hidden="1" x14ac:dyDescent="0.25">
      <c r="A119" s="41">
        <v>1</v>
      </c>
      <c r="B119" s="45"/>
      <c r="C119" s="70"/>
      <c r="D119" s="35"/>
      <c r="E119" s="69"/>
      <c r="F119" s="36"/>
      <c r="G119" s="37">
        <v>12</v>
      </c>
      <c r="H119" s="37">
        <v>2</v>
      </c>
      <c r="I119" s="78" t="s">
        <v>892</v>
      </c>
      <c r="J119" s="72" t="s">
        <v>88</v>
      </c>
      <c r="K119" s="80" t="s">
        <v>275</v>
      </c>
      <c r="L119" s="72" t="s">
        <v>82</v>
      </c>
      <c r="M119" s="39">
        <v>2110</v>
      </c>
      <c r="N119" s="39">
        <v>2170</v>
      </c>
      <c r="O119" s="39" t="s">
        <v>75</v>
      </c>
      <c r="P119" s="98" t="s">
        <v>916</v>
      </c>
      <c r="Q119" s="97" t="s">
        <v>917</v>
      </c>
      <c r="R119" s="39"/>
      <c r="S119" s="39"/>
      <c r="T119" s="39"/>
      <c r="U119" s="39"/>
      <c r="V119" s="39"/>
      <c r="W119" s="39"/>
      <c r="X119" s="39"/>
      <c r="Y119" s="39"/>
      <c r="Z119" s="39"/>
      <c r="AA119" s="73" t="str">
        <f>VLOOKUP(BI:BI,'Codice Soffitto'!A:F,6,0)</f>
        <v>+32CO04600</v>
      </c>
      <c r="AB119" s="90" t="s">
        <v>893</v>
      </c>
      <c r="AC119" s="39"/>
      <c r="AD119" s="39"/>
      <c r="AE119" s="39"/>
      <c r="AF119" s="39"/>
      <c r="AG119" s="39"/>
      <c r="AH119" s="51" t="str">
        <f t="shared" si="5"/>
        <v>+V6298C12Z2</v>
      </c>
      <c r="AI119" s="44"/>
      <c r="AJ119" s="57"/>
      <c r="AK119" s="44"/>
      <c r="AL119" s="44"/>
      <c r="AM119" s="39"/>
      <c r="AN119" s="39"/>
      <c r="AO119" s="39"/>
      <c r="AP119" s="39"/>
      <c r="AQ119" s="39"/>
      <c r="AR119" s="38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49" t="str">
        <f t="shared" si="4"/>
        <v>122PAXRAL9003 30 GLOSS</v>
      </c>
    </row>
    <row r="120" spans="1:61" hidden="1" x14ac:dyDescent="0.25">
      <c r="A120" s="41">
        <v>1</v>
      </c>
      <c r="B120" s="45"/>
      <c r="C120" s="70"/>
      <c r="D120" s="35"/>
      <c r="E120" s="69"/>
      <c r="F120" s="36"/>
      <c r="G120" s="37">
        <v>12</v>
      </c>
      <c r="H120" s="37">
        <v>2</v>
      </c>
      <c r="I120" s="78" t="s">
        <v>287</v>
      </c>
      <c r="J120" s="72" t="s">
        <v>74</v>
      </c>
      <c r="K120" s="80" t="s">
        <v>276</v>
      </c>
      <c r="L120" s="72" t="s">
        <v>82</v>
      </c>
      <c r="M120" s="39">
        <v>2110</v>
      </c>
      <c r="N120" s="39">
        <v>2170</v>
      </c>
      <c r="O120" s="39" t="s">
        <v>75</v>
      </c>
      <c r="P120" s="98" t="s">
        <v>916</v>
      </c>
      <c r="Q120" s="97" t="s">
        <v>917</v>
      </c>
      <c r="R120" s="39"/>
      <c r="S120" s="39"/>
      <c r="T120" s="39"/>
      <c r="U120" s="39"/>
      <c r="V120" s="39"/>
      <c r="W120" s="39"/>
      <c r="X120" s="39"/>
      <c r="Y120" s="39"/>
      <c r="Z120" s="39"/>
      <c r="AA120" s="73" t="str">
        <f>VLOOKUP(BI:BI,'Codice Soffitto'!A:F,6,0)</f>
        <v>+32CO04550</v>
      </c>
      <c r="AB120" s="90" t="s">
        <v>84</v>
      </c>
      <c r="AC120" s="39"/>
      <c r="AD120" s="39"/>
      <c r="AE120" s="39"/>
      <c r="AF120" s="39"/>
      <c r="AG120" s="39"/>
      <c r="AH120" s="51" t="str">
        <f t="shared" si="5"/>
        <v>+V6298C12Z2</v>
      </c>
      <c r="AI120" s="44"/>
      <c r="AJ120" s="57"/>
      <c r="AK120" s="44"/>
      <c r="AL120" s="44"/>
      <c r="AM120" s="39"/>
      <c r="AN120" s="39"/>
      <c r="AO120" s="39"/>
      <c r="AP120" s="39"/>
      <c r="AQ120" s="39"/>
      <c r="AR120" s="38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49" t="str">
        <f t="shared" si="4"/>
        <v>122PAXPREPAINTED NCS S 0300-N 30 GLOSS</v>
      </c>
    </row>
    <row r="121" spans="1:61" hidden="1" x14ac:dyDescent="0.25">
      <c r="A121" s="41">
        <v>1</v>
      </c>
      <c r="B121" s="45"/>
      <c r="C121" s="70"/>
      <c r="D121" s="35"/>
      <c r="E121" s="69"/>
      <c r="F121" s="36"/>
      <c r="G121" s="37">
        <v>12</v>
      </c>
      <c r="H121" s="37">
        <v>2</v>
      </c>
      <c r="I121" s="78" t="s">
        <v>892</v>
      </c>
      <c r="J121" s="72" t="s">
        <v>74</v>
      </c>
      <c r="K121" s="80" t="s">
        <v>277</v>
      </c>
      <c r="L121" s="72" t="s">
        <v>82</v>
      </c>
      <c r="M121" s="39">
        <v>2110</v>
      </c>
      <c r="N121" s="39">
        <v>2170</v>
      </c>
      <c r="O121" s="39" t="s">
        <v>75</v>
      </c>
      <c r="P121" s="98" t="s">
        <v>916</v>
      </c>
      <c r="Q121" s="97" t="s">
        <v>917</v>
      </c>
      <c r="R121" s="39"/>
      <c r="S121" s="39"/>
      <c r="T121" s="39"/>
      <c r="U121" s="39"/>
      <c r="V121" s="39"/>
      <c r="W121" s="39"/>
      <c r="X121" s="39"/>
      <c r="Y121" s="39"/>
      <c r="Z121" s="39"/>
      <c r="AA121" s="73" t="str">
        <f>VLOOKUP(BI:BI,'Codice Soffitto'!A:F,6,0)</f>
        <v>+32CO04600</v>
      </c>
      <c r="AB121" s="90" t="s">
        <v>893</v>
      </c>
      <c r="AC121" s="39"/>
      <c r="AD121" s="39"/>
      <c r="AE121" s="39"/>
      <c r="AF121" s="39"/>
      <c r="AG121" s="39"/>
      <c r="AH121" s="51" t="str">
        <f t="shared" si="5"/>
        <v>+V6298C12Z2</v>
      </c>
      <c r="AI121" s="44"/>
      <c r="AJ121" s="57"/>
      <c r="AK121" s="44"/>
      <c r="AL121" s="44"/>
      <c r="AM121" s="39"/>
      <c r="AN121" s="39"/>
      <c r="AO121" s="39"/>
      <c r="AP121" s="39"/>
      <c r="AQ121" s="39"/>
      <c r="AR121" s="38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49" t="str">
        <f t="shared" si="4"/>
        <v>122PAXRAL9003 30 GLOSS</v>
      </c>
    </row>
    <row r="122" spans="1:61" hidden="1" x14ac:dyDescent="0.25">
      <c r="A122" s="41">
        <v>1</v>
      </c>
      <c r="B122" s="45"/>
      <c r="C122" s="70"/>
      <c r="D122" s="35"/>
      <c r="E122" s="69"/>
      <c r="F122" s="36"/>
      <c r="G122" s="37">
        <v>12</v>
      </c>
      <c r="H122" s="37">
        <v>3</v>
      </c>
      <c r="I122" s="78" t="s">
        <v>288</v>
      </c>
      <c r="J122" s="72" t="s">
        <v>88</v>
      </c>
      <c r="K122" s="80" t="s">
        <v>278</v>
      </c>
      <c r="L122" s="72" t="s">
        <v>82</v>
      </c>
      <c r="M122" s="39">
        <v>2110</v>
      </c>
      <c r="N122" s="39">
        <v>2170</v>
      </c>
      <c r="O122" s="39" t="s">
        <v>75</v>
      </c>
      <c r="P122" s="98" t="s">
        <v>916</v>
      </c>
      <c r="Q122" s="97" t="s">
        <v>917</v>
      </c>
      <c r="R122" s="39"/>
      <c r="S122" s="39"/>
      <c r="T122" s="39"/>
      <c r="U122" s="39"/>
      <c r="V122" s="39"/>
      <c r="W122" s="39"/>
      <c r="X122" s="39"/>
      <c r="Y122" s="39"/>
      <c r="Z122" s="39"/>
      <c r="AA122" s="73" t="str">
        <f>VLOOKUP(BI:BI,'Codice Soffitto'!A:F,6,0)</f>
        <v>+32CO04551</v>
      </c>
      <c r="AB122" s="90" t="s">
        <v>84</v>
      </c>
      <c r="AC122" s="39"/>
      <c r="AD122" s="39"/>
      <c r="AE122" s="39"/>
      <c r="AF122" s="39"/>
      <c r="AG122" s="39"/>
      <c r="AH122" s="51" t="str">
        <f t="shared" si="5"/>
        <v>+V6298C12Z3</v>
      </c>
      <c r="AI122" s="44"/>
      <c r="AJ122" s="57"/>
      <c r="AK122" s="44"/>
      <c r="AL122" s="44"/>
      <c r="AM122" s="39"/>
      <c r="AN122" s="39"/>
      <c r="AO122" s="39"/>
      <c r="AP122" s="39"/>
      <c r="AQ122" s="39"/>
      <c r="AR122" s="38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49" t="str">
        <f t="shared" si="4"/>
        <v>123PAXPREPAINTED NCS S 0300-N 30 GLOSS</v>
      </c>
    </row>
    <row r="123" spans="1:61" hidden="1" x14ac:dyDescent="0.25">
      <c r="A123" s="41">
        <v>1</v>
      </c>
      <c r="B123" s="45"/>
      <c r="C123" s="70"/>
      <c r="D123" s="35"/>
      <c r="E123" s="69"/>
      <c r="F123" s="36"/>
      <c r="G123" s="37">
        <v>12</v>
      </c>
      <c r="H123" s="37">
        <v>3</v>
      </c>
      <c r="I123" s="78" t="s">
        <v>288</v>
      </c>
      <c r="J123" s="72" t="s">
        <v>74</v>
      </c>
      <c r="K123" s="80" t="s">
        <v>279</v>
      </c>
      <c r="L123" s="72" t="s">
        <v>82</v>
      </c>
      <c r="M123" s="39">
        <v>2110</v>
      </c>
      <c r="N123" s="39">
        <v>2170</v>
      </c>
      <c r="O123" s="39" t="s">
        <v>75</v>
      </c>
      <c r="P123" s="98" t="s">
        <v>916</v>
      </c>
      <c r="Q123" s="97" t="s">
        <v>917</v>
      </c>
      <c r="R123" s="39"/>
      <c r="S123" s="39"/>
      <c r="T123" s="39"/>
      <c r="U123" s="39"/>
      <c r="V123" s="39"/>
      <c r="W123" s="39"/>
      <c r="X123" s="39"/>
      <c r="Y123" s="39"/>
      <c r="Z123" s="39"/>
      <c r="AA123" s="73" t="str">
        <f>VLOOKUP(BI:BI,'Codice Soffitto'!A:F,6,0)</f>
        <v>+32CO04551</v>
      </c>
      <c r="AB123" s="90" t="s">
        <v>84</v>
      </c>
      <c r="AC123" s="39"/>
      <c r="AD123" s="39"/>
      <c r="AE123" s="39"/>
      <c r="AF123" s="39"/>
      <c r="AG123" s="39"/>
      <c r="AH123" s="51" t="str">
        <f t="shared" si="5"/>
        <v>+V6298C12Z3</v>
      </c>
      <c r="AI123" s="44"/>
      <c r="AJ123" s="57"/>
      <c r="AK123" s="44"/>
      <c r="AL123" s="44"/>
      <c r="AM123" s="39"/>
      <c r="AN123" s="39"/>
      <c r="AO123" s="39"/>
      <c r="AP123" s="39"/>
      <c r="AQ123" s="39"/>
      <c r="AR123" s="38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49" t="str">
        <f t="shared" si="4"/>
        <v>123PAXPREPAINTED NCS S 0300-N 30 GLOSS</v>
      </c>
    </row>
    <row r="124" spans="1:61" hidden="1" x14ac:dyDescent="0.25">
      <c r="A124" s="41">
        <v>1</v>
      </c>
      <c r="B124" s="45"/>
      <c r="C124" s="70"/>
      <c r="D124" s="35"/>
      <c r="E124" s="69"/>
      <c r="F124" s="36"/>
      <c r="G124" s="37">
        <v>12</v>
      </c>
      <c r="H124" s="37">
        <v>4</v>
      </c>
      <c r="I124" s="78" t="s">
        <v>293</v>
      </c>
      <c r="J124" s="72" t="s">
        <v>88</v>
      </c>
      <c r="K124" s="80" t="s">
        <v>280</v>
      </c>
      <c r="L124" s="72" t="s">
        <v>82</v>
      </c>
      <c r="M124" s="39">
        <v>2110</v>
      </c>
      <c r="N124" s="39">
        <v>2170</v>
      </c>
      <c r="O124" s="39" t="s">
        <v>75</v>
      </c>
      <c r="P124" s="98" t="s">
        <v>916</v>
      </c>
      <c r="Q124" s="97" t="s">
        <v>917</v>
      </c>
      <c r="R124" s="39"/>
      <c r="S124" s="39"/>
      <c r="T124" s="39"/>
      <c r="U124" s="39"/>
      <c r="V124" s="39"/>
      <c r="W124" s="39"/>
      <c r="X124" s="39"/>
      <c r="Y124" s="39"/>
      <c r="Z124" s="39"/>
      <c r="AA124" s="73" t="str">
        <f>VLOOKUP(BI:BI,'Codice Soffitto'!A:F,6,0)</f>
        <v>+32CO04552</v>
      </c>
      <c r="AB124" s="90" t="s">
        <v>84</v>
      </c>
      <c r="AC124" s="39"/>
      <c r="AD124" s="39"/>
      <c r="AE124" s="39"/>
      <c r="AF124" s="39"/>
      <c r="AG124" s="39"/>
      <c r="AH124" s="51" t="str">
        <f t="shared" si="5"/>
        <v>+V6298C12Z4</v>
      </c>
      <c r="AI124" s="44"/>
      <c r="AJ124" s="57"/>
      <c r="AK124" s="44"/>
      <c r="AL124" s="44"/>
      <c r="AM124" s="39"/>
      <c r="AN124" s="39"/>
      <c r="AO124" s="39"/>
      <c r="AP124" s="39"/>
      <c r="AQ124" s="39"/>
      <c r="AR124" s="38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49" t="str">
        <f t="shared" si="4"/>
        <v>124PAXPREPAINTED NCS S 0300-N 30 GLOSS</v>
      </c>
    </row>
    <row r="125" spans="1:61" hidden="1" x14ac:dyDescent="0.25">
      <c r="A125" s="41">
        <v>1</v>
      </c>
      <c r="B125" s="45"/>
      <c r="C125" s="70"/>
      <c r="D125" s="35"/>
      <c r="E125" s="69"/>
      <c r="F125" s="36"/>
      <c r="G125" s="37">
        <v>12</v>
      </c>
      <c r="H125" s="37">
        <v>4</v>
      </c>
      <c r="I125" s="78" t="s">
        <v>293</v>
      </c>
      <c r="J125" s="72" t="s">
        <v>74</v>
      </c>
      <c r="K125" s="80" t="s">
        <v>281</v>
      </c>
      <c r="L125" s="72" t="s">
        <v>82</v>
      </c>
      <c r="M125" s="39">
        <v>2110</v>
      </c>
      <c r="N125" s="39">
        <v>2170</v>
      </c>
      <c r="O125" s="39" t="s">
        <v>75</v>
      </c>
      <c r="P125" s="98" t="s">
        <v>916</v>
      </c>
      <c r="Q125" s="97" t="s">
        <v>917</v>
      </c>
      <c r="R125" s="39"/>
      <c r="S125" s="39"/>
      <c r="T125" s="39"/>
      <c r="U125" s="39"/>
      <c r="V125" s="39"/>
      <c r="W125" s="39"/>
      <c r="X125" s="39"/>
      <c r="Y125" s="39"/>
      <c r="Z125" s="39"/>
      <c r="AA125" s="73" t="str">
        <f>VLOOKUP(BI:BI,'Codice Soffitto'!A:F,6,0)</f>
        <v>+32CO04552</v>
      </c>
      <c r="AB125" s="90" t="s">
        <v>84</v>
      </c>
      <c r="AC125" s="39"/>
      <c r="AD125" s="39"/>
      <c r="AE125" s="39"/>
      <c r="AF125" s="39"/>
      <c r="AG125" s="39"/>
      <c r="AH125" s="51" t="str">
        <f t="shared" si="5"/>
        <v>+V6298C12Z4</v>
      </c>
      <c r="AI125" s="44"/>
      <c r="AJ125" s="57"/>
      <c r="AK125" s="44"/>
      <c r="AL125" s="44"/>
      <c r="AM125" s="39"/>
      <c r="AN125" s="39"/>
      <c r="AO125" s="39"/>
      <c r="AP125" s="39"/>
      <c r="AQ125" s="39"/>
      <c r="AR125" s="38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49" t="str">
        <f t="shared" si="4"/>
        <v>124PAXPREPAINTED NCS S 0300-N 30 GLOSS</v>
      </c>
    </row>
    <row r="126" spans="1:61" hidden="1" x14ac:dyDescent="0.25">
      <c r="A126" s="41">
        <v>1</v>
      </c>
      <c r="B126" s="45"/>
      <c r="C126" s="70"/>
      <c r="D126" s="35"/>
      <c r="E126" s="69"/>
      <c r="F126" s="36"/>
      <c r="G126" s="37">
        <v>12</v>
      </c>
      <c r="H126" s="37">
        <v>5</v>
      </c>
      <c r="I126" s="78" t="s">
        <v>290</v>
      </c>
      <c r="J126" s="72" t="s">
        <v>88</v>
      </c>
      <c r="K126" s="80" t="s">
        <v>282</v>
      </c>
      <c r="L126" s="72" t="s">
        <v>82</v>
      </c>
      <c r="M126" s="39">
        <v>2110</v>
      </c>
      <c r="N126" s="102">
        <v>2170</v>
      </c>
      <c r="O126" s="39" t="s">
        <v>75</v>
      </c>
      <c r="P126" s="101" t="s">
        <v>891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73" t="str">
        <f>VLOOKUP(BI:BI,'Codice Soffitto'!A:F,6,0)</f>
        <v>+32CO04553</v>
      </c>
      <c r="AB126" s="90" t="s">
        <v>109</v>
      </c>
      <c r="AC126" s="39"/>
      <c r="AD126" s="39"/>
      <c r="AE126" s="39"/>
      <c r="AF126" s="39"/>
      <c r="AG126" s="39"/>
      <c r="AH126" s="51" t="str">
        <f t="shared" si="5"/>
        <v>+V6298C12Z5</v>
      </c>
      <c r="AI126" s="44"/>
      <c r="AJ126" s="57"/>
      <c r="AK126" s="44"/>
      <c r="AL126" s="44"/>
      <c r="AM126" s="39"/>
      <c r="AN126" s="39"/>
      <c r="AO126" s="39"/>
      <c r="AP126" s="39"/>
      <c r="AQ126" s="39"/>
      <c r="AR126" s="38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49" t="str">
        <f t="shared" si="4"/>
        <v>125PAXRAL9005 30 GLOSS</v>
      </c>
    </row>
    <row r="127" spans="1:61" hidden="1" x14ac:dyDescent="0.25">
      <c r="A127" s="41">
        <v>1</v>
      </c>
      <c r="B127" s="45"/>
      <c r="C127" s="70"/>
      <c r="D127" s="35"/>
      <c r="E127" s="69"/>
      <c r="F127" s="36"/>
      <c r="G127" s="37">
        <v>12</v>
      </c>
      <c r="H127" s="37">
        <v>5</v>
      </c>
      <c r="I127" s="78" t="s">
        <v>290</v>
      </c>
      <c r="J127" s="72" t="s">
        <v>74</v>
      </c>
      <c r="K127" s="81" t="s">
        <v>283</v>
      </c>
      <c r="L127" s="72" t="s">
        <v>82</v>
      </c>
      <c r="M127" s="39">
        <v>2110</v>
      </c>
      <c r="N127" s="102">
        <v>2170</v>
      </c>
      <c r="O127" s="39" t="s">
        <v>75</v>
      </c>
      <c r="P127" s="101" t="s">
        <v>891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73" t="str">
        <f>VLOOKUP(BI:BI,'Codice Soffitto'!A:F,6,0)</f>
        <v>+32CO04553</v>
      </c>
      <c r="AB127" s="90" t="s">
        <v>109</v>
      </c>
      <c r="AC127" s="39"/>
      <c r="AD127" s="39"/>
      <c r="AE127" s="39"/>
      <c r="AF127" s="39"/>
      <c r="AG127" s="39"/>
      <c r="AH127" s="51" t="str">
        <f t="shared" si="5"/>
        <v>+V6298C12Z5</v>
      </c>
      <c r="AI127" s="44"/>
      <c r="AJ127" s="57"/>
      <c r="AK127" s="44"/>
      <c r="AL127" s="44"/>
      <c r="AM127" s="39"/>
      <c r="AN127" s="39"/>
      <c r="AO127" s="39"/>
      <c r="AP127" s="39"/>
      <c r="AQ127" s="39"/>
      <c r="AR127" s="38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49" t="str">
        <f t="shared" si="4"/>
        <v>125PAXRAL9005 30 GLOSS</v>
      </c>
    </row>
    <row r="128" spans="1:61" hidden="1" x14ac:dyDescent="0.25">
      <c r="A128" s="41">
        <v>1</v>
      </c>
      <c r="B128" s="45"/>
      <c r="C128" s="70"/>
      <c r="D128" s="35"/>
      <c r="E128" s="69"/>
      <c r="F128" s="36"/>
      <c r="G128" s="37">
        <v>12</v>
      </c>
      <c r="H128" s="37">
        <v>6</v>
      </c>
      <c r="I128" s="78" t="s">
        <v>644</v>
      </c>
      <c r="J128" s="72" t="s">
        <v>88</v>
      </c>
      <c r="K128" s="81" t="s">
        <v>284</v>
      </c>
      <c r="L128" s="72" t="s">
        <v>82</v>
      </c>
      <c r="M128" s="39">
        <v>2110</v>
      </c>
      <c r="N128" s="102">
        <v>2170</v>
      </c>
      <c r="O128" s="39" t="s">
        <v>75</v>
      </c>
      <c r="P128" s="101" t="s">
        <v>891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73" t="str">
        <f>VLOOKUP(BI:BI,'Codice Soffitto'!A:F,6,0)</f>
        <v>+32CO04554</v>
      </c>
      <c r="AB128" s="90" t="s">
        <v>109</v>
      </c>
      <c r="AC128" s="39"/>
      <c r="AD128" s="39"/>
      <c r="AE128" s="39"/>
      <c r="AF128" s="39"/>
      <c r="AG128" s="39"/>
      <c r="AH128" s="51" t="str">
        <f t="shared" si="5"/>
        <v>+V6298C12Z6</v>
      </c>
      <c r="AI128" s="44"/>
      <c r="AJ128" s="57"/>
      <c r="AK128" s="44"/>
      <c r="AL128" s="44"/>
      <c r="AM128" s="39"/>
      <c r="AN128" s="39"/>
      <c r="AO128" s="39"/>
      <c r="AP128" s="39"/>
      <c r="AQ128" s="39"/>
      <c r="AR128" s="38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49" t="str">
        <f t="shared" si="4"/>
        <v>126PAXRAL9005 30 GLOSS</v>
      </c>
    </row>
    <row r="129" spans="1:61" hidden="1" x14ac:dyDescent="0.25">
      <c r="A129" s="41">
        <v>1</v>
      </c>
      <c r="B129" s="45"/>
      <c r="C129" s="70"/>
      <c r="D129" s="35"/>
      <c r="E129" s="69"/>
      <c r="F129" s="36"/>
      <c r="G129" s="37">
        <v>12</v>
      </c>
      <c r="H129" s="37">
        <v>6</v>
      </c>
      <c r="I129" s="78" t="s">
        <v>644</v>
      </c>
      <c r="J129" s="72" t="s">
        <v>74</v>
      </c>
      <c r="K129" s="81" t="s">
        <v>285</v>
      </c>
      <c r="L129" s="72" t="s">
        <v>82</v>
      </c>
      <c r="M129" s="39">
        <v>2110</v>
      </c>
      <c r="N129" s="102">
        <v>2170</v>
      </c>
      <c r="O129" s="39" t="s">
        <v>75</v>
      </c>
      <c r="P129" s="101" t="s">
        <v>891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73" t="str">
        <f>VLOOKUP(BI:BI,'Codice Soffitto'!A:F,6,0)</f>
        <v>+32CO04554</v>
      </c>
      <c r="AB129" s="90" t="s">
        <v>109</v>
      </c>
      <c r="AC129" s="39"/>
      <c r="AD129" s="39"/>
      <c r="AE129" s="39"/>
      <c r="AF129" s="39"/>
      <c r="AG129" s="39"/>
      <c r="AH129" s="51" t="str">
        <f t="shared" si="5"/>
        <v>+V6298C12Z6</v>
      </c>
      <c r="AI129" s="44"/>
      <c r="AJ129" s="57"/>
      <c r="AK129" s="44"/>
      <c r="AL129" s="44"/>
      <c r="AM129" s="39"/>
      <c r="AN129" s="39"/>
      <c r="AO129" s="39"/>
      <c r="AP129" s="39"/>
      <c r="AQ129" s="39"/>
      <c r="AR129" s="38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49" t="str">
        <f t="shared" si="4"/>
        <v>126PAXRAL9005 30 GLOSS</v>
      </c>
    </row>
    <row r="130" spans="1:61" hidden="1" x14ac:dyDescent="0.25">
      <c r="A130" s="41">
        <v>1</v>
      </c>
      <c r="B130" s="45"/>
      <c r="C130" s="70"/>
      <c r="D130" s="35"/>
      <c r="E130" s="69"/>
      <c r="F130" s="36"/>
      <c r="G130" s="37">
        <v>10</v>
      </c>
      <c r="H130" s="37">
        <v>6</v>
      </c>
      <c r="I130" s="78" t="s">
        <v>628</v>
      </c>
      <c r="J130" s="72" t="s">
        <v>226</v>
      </c>
      <c r="K130" s="80" t="s">
        <v>802</v>
      </c>
      <c r="L130" s="72" t="s">
        <v>82</v>
      </c>
      <c r="M130" s="39">
        <v>2110</v>
      </c>
      <c r="N130" s="102">
        <v>2170</v>
      </c>
      <c r="O130" s="39" t="s">
        <v>75</v>
      </c>
      <c r="P130" s="101" t="s">
        <v>891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73" t="str">
        <f>VLOOKUP(BI:BI,'Codice Soffitto'!A:F,6,0)</f>
        <v>+32CO04555</v>
      </c>
      <c r="AB130" s="90" t="s">
        <v>109</v>
      </c>
      <c r="AC130" s="39"/>
      <c r="AD130" s="39"/>
      <c r="AE130" s="39"/>
      <c r="AF130" s="39"/>
      <c r="AG130" s="39"/>
      <c r="AH130" s="51" t="str">
        <f t="shared" ref="AH130" si="6">CONCATENATE("+V6298C",G130,"Z",H130)</f>
        <v>+V6298C10Z6</v>
      </c>
      <c r="AI130" s="44"/>
      <c r="AJ130" s="57"/>
      <c r="AK130" s="44"/>
      <c r="AL130" s="44"/>
      <c r="AM130" s="39"/>
      <c r="AN130" s="39"/>
      <c r="AO130" s="39"/>
      <c r="AP130" s="39"/>
      <c r="AQ130" s="39"/>
      <c r="AR130" s="38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49" t="str">
        <f t="shared" si="4"/>
        <v>106PAXRAL9005 30 GLOSS</v>
      </c>
    </row>
    <row r="131" spans="1:61" hidden="1" x14ac:dyDescent="0.25">
      <c r="A131" s="41">
        <v>1</v>
      </c>
      <c r="B131" s="45"/>
      <c r="C131" s="70"/>
      <c r="D131" s="35"/>
      <c r="E131" s="69"/>
      <c r="F131" s="36"/>
      <c r="G131" s="37">
        <v>11</v>
      </c>
      <c r="H131" s="37">
        <v>6</v>
      </c>
      <c r="I131" s="78" t="s">
        <v>628</v>
      </c>
      <c r="J131" s="72" t="s">
        <v>226</v>
      </c>
      <c r="K131" s="80" t="s">
        <v>803</v>
      </c>
      <c r="L131" s="72" t="s">
        <v>82</v>
      </c>
      <c r="M131" s="39">
        <v>2110</v>
      </c>
      <c r="N131" s="102">
        <v>2170</v>
      </c>
      <c r="O131" s="39" t="s">
        <v>75</v>
      </c>
      <c r="P131" s="101" t="s">
        <v>891</v>
      </c>
      <c r="Q131" s="97"/>
      <c r="R131" s="39"/>
      <c r="S131" s="39"/>
      <c r="T131" s="39"/>
      <c r="U131" s="39"/>
      <c r="V131" s="39"/>
      <c r="W131" s="39"/>
      <c r="X131" s="39"/>
      <c r="Y131" s="39"/>
      <c r="Z131" s="39"/>
      <c r="AA131" s="73" t="str">
        <f>VLOOKUP(BI:BI,'Codice Soffitto'!A:F,6,0)</f>
        <v>+32CO04556</v>
      </c>
      <c r="AB131" s="90" t="s">
        <v>109</v>
      </c>
      <c r="AC131" s="39"/>
      <c r="AD131" s="39"/>
      <c r="AE131" s="39"/>
      <c r="AF131" s="39"/>
      <c r="AG131" s="39"/>
      <c r="AH131" s="51" t="str">
        <f t="shared" ref="AH131" si="7">CONCATENATE("+V6298C",G131,"Z",H131)</f>
        <v>+V6298C11Z6</v>
      </c>
      <c r="AI131" s="44"/>
      <c r="AJ131" s="57"/>
      <c r="AK131" s="44"/>
      <c r="AL131" s="44"/>
      <c r="AM131" s="39"/>
      <c r="AN131" s="39"/>
      <c r="AO131" s="39"/>
      <c r="AP131" s="39"/>
      <c r="AQ131" s="39"/>
      <c r="AR131" s="38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49" t="str">
        <f t="shared" si="4"/>
        <v>116PAXRAL9005 30 GLOSS</v>
      </c>
    </row>
    <row r="132" spans="1:61" hidden="1" x14ac:dyDescent="0.25">
      <c r="A132" s="41">
        <v>1</v>
      </c>
      <c r="B132" s="45"/>
      <c r="C132" s="70"/>
      <c r="D132" s="35"/>
      <c r="E132" s="69"/>
      <c r="F132" s="36"/>
      <c r="G132" s="37">
        <v>10</v>
      </c>
      <c r="H132" s="37">
        <v>1</v>
      </c>
      <c r="I132" s="78" t="s">
        <v>629</v>
      </c>
      <c r="J132" s="72" t="s">
        <v>88</v>
      </c>
      <c r="K132" s="80" t="s">
        <v>804</v>
      </c>
      <c r="L132" s="72" t="s">
        <v>60</v>
      </c>
      <c r="M132" s="76">
        <v>2100</v>
      </c>
      <c r="N132" s="72">
        <v>2160</v>
      </c>
      <c r="O132" s="47" t="s">
        <v>75</v>
      </c>
      <c r="P132" s="43" t="s">
        <v>915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73" t="str">
        <f>VLOOKUP(BI:BI,'Codice Soffitto'!A:F,6,0)</f>
        <v>+32CO04557</v>
      </c>
      <c r="AB132" s="90" t="s">
        <v>76</v>
      </c>
      <c r="AC132" s="39"/>
      <c r="AD132" s="39"/>
      <c r="AE132" s="39"/>
      <c r="AF132" s="39"/>
      <c r="AG132" s="39"/>
      <c r="AH132" s="51" t="str">
        <f t="shared" ref="AH132:AH133" si="8">CONCATENATE("+V6298C",G132,"Z",H132)</f>
        <v>+V6298C10Z1</v>
      </c>
      <c r="AI132" s="44"/>
      <c r="AJ132" s="57"/>
      <c r="AK132" s="44"/>
      <c r="AL132" s="44"/>
      <c r="AM132" s="39"/>
      <c r="AN132" s="39"/>
      <c r="AO132" s="39"/>
      <c r="AP132" s="39"/>
      <c r="AQ132" s="39"/>
      <c r="AR132" s="38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49" t="str">
        <f t="shared" ref="BI132:BI195" si="9">CONCATENATE(G:G,H:H,L:L,AB:AB)</f>
        <v>101CREWNCS S0502-Y 30 GLOSS</v>
      </c>
    </row>
    <row r="133" spans="1:61" hidden="1" x14ac:dyDescent="0.25">
      <c r="A133" s="41">
        <v>1</v>
      </c>
      <c r="B133" s="45"/>
      <c r="C133" s="70"/>
      <c r="D133" s="35"/>
      <c r="E133" s="69"/>
      <c r="F133" s="36"/>
      <c r="G133" s="37">
        <v>10</v>
      </c>
      <c r="H133" s="37">
        <v>1</v>
      </c>
      <c r="I133" s="78" t="s">
        <v>629</v>
      </c>
      <c r="J133" s="72" t="s">
        <v>74</v>
      </c>
      <c r="K133" s="80" t="s">
        <v>805</v>
      </c>
      <c r="L133" s="72" t="s">
        <v>60</v>
      </c>
      <c r="M133" s="76">
        <v>2100</v>
      </c>
      <c r="N133" s="72">
        <v>2160</v>
      </c>
      <c r="O133" s="47" t="s">
        <v>75</v>
      </c>
      <c r="P133" s="43" t="s">
        <v>915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73" t="str">
        <f>VLOOKUP(BI:BI,'Codice Soffitto'!A:F,6,0)</f>
        <v>+32CO04557</v>
      </c>
      <c r="AB133" s="90" t="s">
        <v>76</v>
      </c>
      <c r="AC133" s="39"/>
      <c r="AD133" s="39"/>
      <c r="AE133" s="39"/>
      <c r="AF133" s="39"/>
      <c r="AG133" s="39"/>
      <c r="AH133" s="51" t="str">
        <f t="shared" si="8"/>
        <v>+V6298C10Z1</v>
      </c>
      <c r="AI133" s="44"/>
      <c r="AJ133" s="57"/>
      <c r="AK133" s="44"/>
      <c r="AL133" s="44"/>
      <c r="AM133" s="39"/>
      <c r="AN133" s="39"/>
      <c r="AO133" s="39"/>
      <c r="AP133" s="39"/>
      <c r="AQ133" s="39"/>
      <c r="AR133" s="38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49" t="str">
        <f t="shared" si="9"/>
        <v>101CREWNCS S0502-Y 30 GLOSS</v>
      </c>
    </row>
    <row r="134" spans="1:61" hidden="1" x14ac:dyDescent="0.25">
      <c r="A134" s="41">
        <v>1</v>
      </c>
      <c r="B134" s="45"/>
      <c r="C134" s="70"/>
      <c r="D134" s="35"/>
      <c r="E134" s="69"/>
      <c r="F134" s="36"/>
      <c r="G134" s="37">
        <v>9</v>
      </c>
      <c r="H134" s="37">
        <v>4</v>
      </c>
      <c r="I134" s="78" t="s">
        <v>630</v>
      </c>
      <c r="J134" s="72" t="s">
        <v>74</v>
      </c>
      <c r="K134" s="80" t="s">
        <v>806</v>
      </c>
      <c r="L134" s="72" t="s">
        <v>60</v>
      </c>
      <c r="M134" s="76">
        <v>2100</v>
      </c>
      <c r="N134" s="72">
        <v>2160</v>
      </c>
      <c r="O134" s="47" t="s">
        <v>75</v>
      </c>
      <c r="P134" s="43" t="s">
        <v>915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73" t="str">
        <f>VLOOKUP(BI:BI,'Codice Soffitto'!A:F,6,0)</f>
        <v>+32CO04558</v>
      </c>
      <c r="AB134" s="90" t="s">
        <v>76</v>
      </c>
      <c r="AC134" s="39"/>
      <c r="AD134" s="39"/>
      <c r="AE134" s="39"/>
      <c r="AF134" s="39"/>
      <c r="AG134" s="39"/>
      <c r="AH134" s="51" t="str">
        <f t="shared" ref="AH134" si="10">CONCATENATE("+V6298C",G134,"Z",H134)</f>
        <v>+V6298C9Z4</v>
      </c>
      <c r="AI134" s="44"/>
      <c r="AJ134" s="57"/>
      <c r="AK134" s="44"/>
      <c r="AL134" s="44"/>
      <c r="AM134" s="39"/>
      <c r="AN134" s="39"/>
      <c r="AO134" s="39"/>
      <c r="AP134" s="39"/>
      <c r="AQ134" s="39"/>
      <c r="AR134" s="38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49" t="str">
        <f t="shared" si="9"/>
        <v>94CREWNCS S0502-Y 30 GLOSS</v>
      </c>
    </row>
    <row r="135" spans="1:61" hidden="1" x14ac:dyDescent="0.25">
      <c r="A135" s="41">
        <v>1</v>
      </c>
      <c r="B135" s="45"/>
      <c r="C135" s="70"/>
      <c r="D135" s="35"/>
      <c r="E135" s="69"/>
      <c r="F135" s="36"/>
      <c r="G135" s="37">
        <v>10</v>
      </c>
      <c r="H135" s="37">
        <v>2</v>
      </c>
      <c r="I135" s="78" t="s">
        <v>631</v>
      </c>
      <c r="J135" s="72" t="s">
        <v>88</v>
      </c>
      <c r="K135" s="80" t="s">
        <v>807</v>
      </c>
      <c r="L135" s="72" t="s">
        <v>60</v>
      </c>
      <c r="M135" s="76">
        <v>2100</v>
      </c>
      <c r="N135" s="72">
        <v>2160</v>
      </c>
      <c r="O135" s="47" t="s">
        <v>75</v>
      </c>
      <c r="P135" s="43" t="s">
        <v>915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73" t="str">
        <f>VLOOKUP(BI:BI,'Codice Soffitto'!A:F,6,0)</f>
        <v>+32CO04559</v>
      </c>
      <c r="AB135" s="90" t="s">
        <v>76</v>
      </c>
      <c r="AC135" s="39"/>
      <c r="AD135" s="39"/>
      <c r="AE135" s="39"/>
      <c r="AF135" s="39"/>
      <c r="AG135" s="39"/>
      <c r="AH135" s="51" t="str">
        <f t="shared" ref="AH135:AH136" si="11">CONCATENATE("+V6298C",G135,"Z",H135)</f>
        <v>+V6298C10Z2</v>
      </c>
      <c r="AI135" s="44"/>
      <c r="AJ135" s="57"/>
      <c r="AK135" s="44"/>
      <c r="AL135" s="44"/>
      <c r="AM135" s="39"/>
      <c r="AN135" s="39"/>
      <c r="AO135" s="39"/>
      <c r="AP135" s="39"/>
      <c r="AQ135" s="39"/>
      <c r="AR135" s="38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49" t="str">
        <f t="shared" si="9"/>
        <v>102CREWNCS S0502-Y 30 GLOSS</v>
      </c>
    </row>
    <row r="136" spans="1:61" hidden="1" x14ac:dyDescent="0.25">
      <c r="A136" s="41">
        <v>1</v>
      </c>
      <c r="B136" s="45"/>
      <c r="C136" s="70"/>
      <c r="D136" s="35"/>
      <c r="E136" s="69"/>
      <c r="F136" s="36"/>
      <c r="G136" s="37">
        <v>10</v>
      </c>
      <c r="H136" s="37">
        <v>2</v>
      </c>
      <c r="I136" s="78" t="s">
        <v>631</v>
      </c>
      <c r="J136" s="72" t="s">
        <v>74</v>
      </c>
      <c r="K136" s="80" t="s">
        <v>808</v>
      </c>
      <c r="L136" s="72" t="s">
        <v>60</v>
      </c>
      <c r="M136" s="76">
        <v>2100</v>
      </c>
      <c r="N136" s="72">
        <v>2160</v>
      </c>
      <c r="O136" s="47" t="s">
        <v>75</v>
      </c>
      <c r="P136" s="43" t="s">
        <v>915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73" t="str">
        <f>VLOOKUP(BI:BI,'Codice Soffitto'!A:F,6,0)</f>
        <v>+32CO04559</v>
      </c>
      <c r="AB136" s="90" t="s">
        <v>76</v>
      </c>
      <c r="AC136" s="39"/>
      <c r="AD136" s="39"/>
      <c r="AE136" s="39"/>
      <c r="AF136" s="39"/>
      <c r="AG136" s="39"/>
      <c r="AH136" s="51" t="str">
        <f t="shared" si="11"/>
        <v>+V6298C10Z2</v>
      </c>
      <c r="AI136" s="44"/>
      <c r="AJ136" s="57"/>
      <c r="AK136" s="44"/>
      <c r="AL136" s="44"/>
      <c r="AM136" s="39"/>
      <c r="AN136" s="39"/>
      <c r="AO136" s="39"/>
      <c r="AP136" s="39"/>
      <c r="AQ136" s="39"/>
      <c r="AR136" s="38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49" t="str">
        <f t="shared" si="9"/>
        <v>102CREWNCS S0502-Y 30 GLOSS</v>
      </c>
    </row>
    <row r="137" spans="1:61" hidden="1" x14ac:dyDescent="0.25">
      <c r="A137" s="41">
        <v>1</v>
      </c>
      <c r="B137" s="45"/>
      <c r="C137" s="70"/>
      <c r="D137" s="35"/>
      <c r="E137" s="69"/>
      <c r="F137" s="36"/>
      <c r="G137" s="37">
        <v>10</v>
      </c>
      <c r="H137" s="37">
        <v>3</v>
      </c>
      <c r="I137" s="78" t="s">
        <v>632</v>
      </c>
      <c r="J137" s="72" t="s">
        <v>74</v>
      </c>
      <c r="K137" s="80" t="s">
        <v>809</v>
      </c>
      <c r="L137" s="72" t="s">
        <v>60</v>
      </c>
      <c r="M137" s="76">
        <v>2100</v>
      </c>
      <c r="N137" s="72">
        <v>2160</v>
      </c>
      <c r="O137" s="47" t="s">
        <v>75</v>
      </c>
      <c r="P137" s="43" t="s">
        <v>915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73" t="str">
        <f>VLOOKUP(BI:BI,'Codice Soffitto'!A:F,6,0)</f>
        <v>+32CO04560</v>
      </c>
      <c r="AB137" s="90" t="s">
        <v>76</v>
      </c>
      <c r="AC137" s="39"/>
      <c r="AD137" s="39"/>
      <c r="AE137" s="39"/>
      <c r="AF137" s="39"/>
      <c r="AG137" s="39"/>
      <c r="AH137" s="51" t="str">
        <f t="shared" ref="AH137" si="12">CONCATENATE("+V6298C",G137,"Z",H137)</f>
        <v>+V6298C10Z3</v>
      </c>
      <c r="AI137" s="44"/>
      <c r="AJ137" s="57"/>
      <c r="AK137" s="44"/>
      <c r="AL137" s="44"/>
      <c r="AM137" s="39"/>
      <c r="AN137" s="39"/>
      <c r="AO137" s="39"/>
      <c r="AP137" s="39"/>
      <c r="AQ137" s="39"/>
      <c r="AR137" s="38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49" t="str">
        <f t="shared" si="9"/>
        <v>103CREWNCS S0502-Y 30 GLOSS</v>
      </c>
    </row>
    <row r="138" spans="1:61" hidden="1" x14ac:dyDescent="0.25">
      <c r="A138" s="41">
        <v>1</v>
      </c>
      <c r="B138" s="45"/>
      <c r="C138" s="70"/>
      <c r="D138" s="35"/>
      <c r="E138" s="69"/>
      <c r="F138" s="36"/>
      <c r="G138" s="37">
        <v>10</v>
      </c>
      <c r="H138" s="37">
        <v>4</v>
      </c>
      <c r="I138" s="78" t="s">
        <v>633</v>
      </c>
      <c r="J138" s="72" t="s">
        <v>74</v>
      </c>
      <c r="K138" s="80" t="s">
        <v>810</v>
      </c>
      <c r="L138" s="72" t="s">
        <v>60</v>
      </c>
      <c r="M138" s="76">
        <v>2100</v>
      </c>
      <c r="N138" s="72">
        <v>2160</v>
      </c>
      <c r="O138" s="47" t="s">
        <v>75</v>
      </c>
      <c r="P138" s="43" t="s">
        <v>915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73" t="str">
        <f>VLOOKUP(BI:BI,'Codice Soffitto'!A:F,6,0)</f>
        <v>+32CO04561</v>
      </c>
      <c r="AB138" s="90" t="s">
        <v>76</v>
      </c>
      <c r="AC138" s="39"/>
      <c r="AD138" s="39"/>
      <c r="AE138" s="39"/>
      <c r="AF138" s="39"/>
      <c r="AG138" s="39"/>
      <c r="AH138" s="51" t="str">
        <f t="shared" ref="AH138" si="13">CONCATENATE("+V6298C",G138,"Z",H138)</f>
        <v>+V6298C10Z4</v>
      </c>
      <c r="AI138" s="44"/>
      <c r="AJ138" s="57"/>
      <c r="AK138" s="44"/>
      <c r="AL138" s="44"/>
      <c r="AM138" s="39"/>
      <c r="AN138" s="39"/>
      <c r="AO138" s="39"/>
      <c r="AP138" s="39"/>
      <c r="AQ138" s="39"/>
      <c r="AR138" s="38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49" t="str">
        <f t="shared" si="9"/>
        <v>104CREWNCS S0502-Y 30 GLOSS</v>
      </c>
    </row>
    <row r="139" spans="1:61" hidden="1" x14ac:dyDescent="0.25">
      <c r="A139" s="41">
        <v>1</v>
      </c>
      <c r="B139" s="45"/>
      <c r="C139" s="70"/>
      <c r="D139" s="35"/>
      <c r="E139" s="69"/>
      <c r="F139" s="36"/>
      <c r="G139" s="37">
        <v>10</v>
      </c>
      <c r="H139" s="37">
        <v>6</v>
      </c>
      <c r="I139" s="78" t="s">
        <v>634</v>
      </c>
      <c r="J139" s="72" t="s">
        <v>88</v>
      </c>
      <c r="K139" s="80" t="s">
        <v>811</v>
      </c>
      <c r="L139" s="72" t="s">
        <v>60</v>
      </c>
      <c r="M139" s="76">
        <v>2100</v>
      </c>
      <c r="N139" s="72">
        <v>2160</v>
      </c>
      <c r="O139" s="47" t="s">
        <v>75</v>
      </c>
      <c r="P139" s="43" t="s">
        <v>915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73" t="str">
        <f>VLOOKUP(BI:BI,'Codice Soffitto'!A:F,6,0)</f>
        <v>+32CO04562</v>
      </c>
      <c r="AB139" s="90" t="s">
        <v>76</v>
      </c>
      <c r="AC139" s="39"/>
      <c r="AD139" s="39"/>
      <c r="AE139" s="39"/>
      <c r="AF139" s="39"/>
      <c r="AG139" s="39"/>
      <c r="AH139" s="51" t="str">
        <f t="shared" ref="AH139" si="14">CONCATENATE("+V6298C",G139,"Z",H139)</f>
        <v>+V6298C10Z6</v>
      </c>
      <c r="AI139" s="44"/>
      <c r="AJ139" s="57"/>
      <c r="AK139" s="44"/>
      <c r="AL139" s="44"/>
      <c r="AM139" s="39"/>
      <c r="AN139" s="39"/>
      <c r="AO139" s="39"/>
      <c r="AP139" s="39"/>
      <c r="AQ139" s="39"/>
      <c r="AR139" s="38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49" t="str">
        <f t="shared" si="9"/>
        <v>106CREWNCS S0502-Y 30 GLOSS</v>
      </c>
    </row>
    <row r="140" spans="1:61" hidden="1" x14ac:dyDescent="0.25">
      <c r="A140" s="41">
        <v>1</v>
      </c>
      <c r="B140" s="45"/>
      <c r="C140" s="70"/>
      <c r="D140" s="35"/>
      <c r="E140" s="69"/>
      <c r="F140" s="36"/>
      <c r="G140" s="37">
        <v>11</v>
      </c>
      <c r="H140" s="37">
        <v>2</v>
      </c>
      <c r="I140" s="78" t="s">
        <v>635</v>
      </c>
      <c r="J140" s="72" t="s">
        <v>88</v>
      </c>
      <c r="K140" s="80" t="s">
        <v>637</v>
      </c>
      <c r="L140" s="72" t="s">
        <v>60</v>
      </c>
      <c r="M140" s="89" t="s">
        <v>637</v>
      </c>
      <c r="N140" s="89" t="s">
        <v>637</v>
      </c>
      <c r="O140" s="89" t="s">
        <v>637</v>
      </c>
      <c r="P140" s="43" t="s">
        <v>915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73" t="str">
        <f>VLOOKUP(BI:BI,'Codice Soffitto'!A:F,6,0)</f>
        <v>+32CO04563</v>
      </c>
      <c r="AB140" s="90" t="s">
        <v>76</v>
      </c>
      <c r="AC140" s="39"/>
      <c r="AD140" s="39"/>
      <c r="AE140" s="39"/>
      <c r="AF140" s="39"/>
      <c r="AG140" s="39"/>
      <c r="AH140" s="51" t="str">
        <f t="shared" ref="AH140" si="15">CONCATENATE("+V6298C",G140,"Z",H140)</f>
        <v>+V6298C11Z2</v>
      </c>
      <c r="AI140" s="44"/>
      <c r="AJ140" s="57"/>
      <c r="AK140" s="44"/>
      <c r="AL140" s="44"/>
      <c r="AM140" s="39"/>
      <c r="AN140" s="39"/>
      <c r="AO140" s="39"/>
      <c r="AP140" s="39"/>
      <c r="AQ140" s="39"/>
      <c r="AR140" s="38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49" t="str">
        <f t="shared" si="9"/>
        <v>112CREWNCS S0502-Y 30 GLOSS</v>
      </c>
    </row>
    <row r="141" spans="1:61" hidden="1" x14ac:dyDescent="0.25">
      <c r="A141" s="41">
        <v>1</v>
      </c>
      <c r="B141" s="45"/>
      <c r="C141" s="70"/>
      <c r="D141" s="35"/>
      <c r="E141" s="69"/>
      <c r="F141" s="36"/>
      <c r="G141" s="37">
        <v>11</v>
      </c>
      <c r="H141" s="37">
        <v>2</v>
      </c>
      <c r="I141" s="78" t="s">
        <v>636</v>
      </c>
      <c r="J141" s="72" t="s">
        <v>88</v>
      </c>
      <c r="K141" s="80" t="s">
        <v>812</v>
      </c>
      <c r="L141" s="72" t="s">
        <v>60</v>
      </c>
      <c r="M141" s="76">
        <v>2100</v>
      </c>
      <c r="N141" s="72">
        <v>2160</v>
      </c>
      <c r="O141" s="47" t="s">
        <v>75</v>
      </c>
      <c r="P141" s="43" t="s">
        <v>915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73" t="str">
        <f>VLOOKUP(BI:BI,'Codice Soffitto'!A:F,6,0)</f>
        <v>+32CO04563</v>
      </c>
      <c r="AB141" s="90" t="s">
        <v>76</v>
      </c>
      <c r="AC141" s="39"/>
      <c r="AD141" s="39"/>
      <c r="AE141" s="39"/>
      <c r="AF141" s="39"/>
      <c r="AG141" s="39"/>
      <c r="AH141" s="51" t="str">
        <f t="shared" ref="AH141" si="16">CONCATENATE("+V6298C",G141,"Z",H141)</f>
        <v>+V6298C11Z2</v>
      </c>
      <c r="AI141" s="44"/>
      <c r="AJ141" s="57"/>
      <c r="AK141" s="44"/>
      <c r="AL141" s="44"/>
      <c r="AM141" s="39"/>
      <c r="AN141" s="39"/>
      <c r="AO141" s="39"/>
      <c r="AP141" s="39"/>
      <c r="AQ141" s="39"/>
      <c r="AR141" s="38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49" t="str">
        <f t="shared" si="9"/>
        <v>112CREWNCS S0502-Y 30 GLOSS</v>
      </c>
    </row>
    <row r="142" spans="1:61" hidden="1" x14ac:dyDescent="0.25">
      <c r="A142" s="41">
        <v>1</v>
      </c>
      <c r="B142" s="45"/>
      <c r="C142" s="70"/>
      <c r="D142" s="35"/>
      <c r="E142" s="69"/>
      <c r="F142" s="36"/>
      <c r="G142" s="37">
        <v>11</v>
      </c>
      <c r="H142" s="37">
        <v>3</v>
      </c>
      <c r="I142" s="78" t="s">
        <v>638</v>
      </c>
      <c r="J142" s="72" t="s">
        <v>74</v>
      </c>
      <c r="K142" s="80" t="s">
        <v>813</v>
      </c>
      <c r="L142" s="72" t="s">
        <v>60</v>
      </c>
      <c r="M142" s="76">
        <v>2100</v>
      </c>
      <c r="N142" s="72">
        <v>2160</v>
      </c>
      <c r="O142" s="47" t="s">
        <v>75</v>
      </c>
      <c r="P142" s="43" t="s">
        <v>915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73" t="str">
        <f>VLOOKUP(BI:BI,'Codice Soffitto'!A:F,6,0)</f>
        <v>+32CO04564</v>
      </c>
      <c r="AB142" s="90" t="s">
        <v>76</v>
      </c>
      <c r="AC142" s="39"/>
      <c r="AD142" s="39"/>
      <c r="AE142" s="39"/>
      <c r="AF142" s="39"/>
      <c r="AG142" s="39"/>
      <c r="AH142" s="51" t="str">
        <f t="shared" ref="AH142" si="17">CONCATENATE("+V6298C",G142,"Z",H142)</f>
        <v>+V6298C11Z3</v>
      </c>
      <c r="AI142" s="44"/>
      <c r="AJ142" s="57"/>
      <c r="AK142" s="44"/>
      <c r="AL142" s="44"/>
      <c r="AM142" s="39"/>
      <c r="AN142" s="39"/>
      <c r="AO142" s="39"/>
      <c r="AP142" s="39"/>
      <c r="AQ142" s="39"/>
      <c r="AR142" s="38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49" t="str">
        <f t="shared" si="9"/>
        <v>113CREWNCS S0502-Y 30 GLOSS</v>
      </c>
    </row>
    <row r="143" spans="1:61" hidden="1" x14ac:dyDescent="0.25">
      <c r="A143" s="41">
        <v>1</v>
      </c>
      <c r="B143" s="45"/>
      <c r="C143" s="70"/>
      <c r="D143" s="35"/>
      <c r="E143" s="69"/>
      <c r="F143" s="36"/>
      <c r="G143" s="37">
        <v>11</v>
      </c>
      <c r="H143" s="37">
        <v>4</v>
      </c>
      <c r="I143" s="78" t="s">
        <v>630</v>
      </c>
      <c r="J143" s="72" t="s">
        <v>74</v>
      </c>
      <c r="K143" s="80" t="s">
        <v>814</v>
      </c>
      <c r="L143" s="72" t="s">
        <v>60</v>
      </c>
      <c r="M143" s="76">
        <v>2100</v>
      </c>
      <c r="N143" s="72">
        <v>2160</v>
      </c>
      <c r="O143" s="47" t="s">
        <v>75</v>
      </c>
      <c r="P143" s="43" t="s">
        <v>915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73" t="str">
        <f>VLOOKUP(BI:BI,'Codice Soffitto'!A:F,6,0)</f>
        <v>+32CO04565</v>
      </c>
      <c r="AB143" s="90" t="s">
        <v>76</v>
      </c>
      <c r="AC143" s="39"/>
      <c r="AD143" s="39"/>
      <c r="AE143" s="39"/>
      <c r="AF143" s="39"/>
      <c r="AG143" s="39"/>
      <c r="AH143" s="51" t="str">
        <f t="shared" ref="AH143" si="18">CONCATENATE("+V6298C",G143,"Z",H143)</f>
        <v>+V6298C11Z4</v>
      </c>
      <c r="AI143" s="44"/>
      <c r="AJ143" s="57"/>
      <c r="AK143" s="44"/>
      <c r="AL143" s="44"/>
      <c r="AM143" s="39"/>
      <c r="AN143" s="39"/>
      <c r="AO143" s="39"/>
      <c r="AP143" s="39"/>
      <c r="AQ143" s="39"/>
      <c r="AR143" s="38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49" t="str">
        <f t="shared" si="9"/>
        <v>114CREWNCS S0502-Y 30 GLOSS</v>
      </c>
    </row>
    <row r="144" spans="1:61" hidden="1" x14ac:dyDescent="0.25">
      <c r="A144" s="41">
        <v>1</v>
      </c>
      <c r="B144" s="45"/>
      <c r="C144" s="70"/>
      <c r="D144" s="35"/>
      <c r="E144" s="69"/>
      <c r="F144" s="36"/>
      <c r="G144" s="37">
        <v>11</v>
      </c>
      <c r="H144" s="37">
        <v>6</v>
      </c>
      <c r="I144" s="78" t="s">
        <v>634</v>
      </c>
      <c r="J144" s="72" t="s">
        <v>88</v>
      </c>
      <c r="K144" s="80" t="s">
        <v>815</v>
      </c>
      <c r="L144" s="72" t="s">
        <v>60</v>
      </c>
      <c r="M144" s="76">
        <v>2100</v>
      </c>
      <c r="N144" s="72">
        <v>2160</v>
      </c>
      <c r="O144" s="47" t="s">
        <v>75</v>
      </c>
      <c r="P144" s="43" t="s">
        <v>915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73" t="str">
        <f>VLOOKUP(BI:BI,'Codice Soffitto'!A:F,6,0)</f>
        <v>+32CO04566</v>
      </c>
      <c r="AB144" s="90" t="s">
        <v>76</v>
      </c>
      <c r="AC144" s="39"/>
      <c r="AD144" s="39"/>
      <c r="AE144" s="39"/>
      <c r="AF144" s="39"/>
      <c r="AG144" s="39"/>
      <c r="AH144" s="51" t="str">
        <f t="shared" ref="AH144" si="19">CONCATENATE("+V6298C",G144,"Z",H144)</f>
        <v>+V6298C11Z6</v>
      </c>
      <c r="AI144" s="44"/>
      <c r="AJ144" s="57"/>
      <c r="AK144" s="44"/>
      <c r="AL144" s="44"/>
      <c r="AM144" s="39"/>
      <c r="AN144" s="39"/>
      <c r="AO144" s="39"/>
      <c r="AP144" s="39"/>
      <c r="AQ144" s="39"/>
      <c r="AR144" s="38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49" t="str">
        <f t="shared" si="9"/>
        <v>116CREWNCS S0502-Y 30 GLOSS</v>
      </c>
    </row>
    <row r="145" spans="1:61" hidden="1" x14ac:dyDescent="0.25">
      <c r="A145" s="41">
        <v>1</v>
      </c>
      <c r="B145" s="45"/>
      <c r="C145" s="70"/>
      <c r="D145" s="35"/>
      <c r="E145" s="69"/>
      <c r="F145" s="36"/>
      <c r="G145" s="37">
        <v>12</v>
      </c>
      <c r="H145" s="37">
        <v>4</v>
      </c>
      <c r="I145" s="78" t="s">
        <v>639</v>
      </c>
      <c r="J145" s="72" t="s">
        <v>74</v>
      </c>
      <c r="K145" s="80" t="s">
        <v>816</v>
      </c>
      <c r="L145" s="72" t="s">
        <v>60</v>
      </c>
      <c r="M145" s="76">
        <v>2100</v>
      </c>
      <c r="N145" s="72">
        <v>2160</v>
      </c>
      <c r="O145" s="47" t="s">
        <v>75</v>
      </c>
      <c r="P145" s="43" t="s">
        <v>915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73" t="str">
        <f>VLOOKUP(BI:BI,'Codice Soffitto'!A:F,6,0)</f>
        <v>+32CO04567</v>
      </c>
      <c r="AB145" s="90" t="s">
        <v>76</v>
      </c>
      <c r="AC145" s="39"/>
      <c r="AD145" s="39"/>
      <c r="AE145" s="39"/>
      <c r="AF145" s="39"/>
      <c r="AG145" s="39"/>
      <c r="AH145" s="51" t="str">
        <f t="shared" ref="AH145" si="20">CONCATENATE("+V6298C",G145,"Z",H145)</f>
        <v>+V6298C12Z4</v>
      </c>
      <c r="AI145" s="44"/>
      <c r="AJ145" s="57"/>
      <c r="AK145" s="44"/>
      <c r="AL145" s="44"/>
      <c r="AM145" s="39"/>
      <c r="AN145" s="39"/>
      <c r="AO145" s="39"/>
      <c r="AP145" s="39"/>
      <c r="AQ145" s="39"/>
      <c r="AR145" s="38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49" t="str">
        <f t="shared" si="9"/>
        <v>124CREWNCS S0502-Y 30 GLOSS</v>
      </c>
    </row>
    <row r="146" spans="1:61" hidden="1" x14ac:dyDescent="0.25">
      <c r="A146" s="41">
        <v>1</v>
      </c>
      <c r="B146" s="45"/>
      <c r="C146" s="70"/>
      <c r="D146" s="35"/>
      <c r="E146" s="69"/>
      <c r="F146" s="36"/>
      <c r="G146" s="37">
        <v>13</v>
      </c>
      <c r="H146" s="37">
        <v>1</v>
      </c>
      <c r="I146" s="78" t="s">
        <v>640</v>
      </c>
      <c r="J146" s="72" t="s">
        <v>88</v>
      </c>
      <c r="K146" s="80" t="s">
        <v>817</v>
      </c>
      <c r="L146" s="72" t="s">
        <v>82</v>
      </c>
      <c r="M146" s="39">
        <v>2110</v>
      </c>
      <c r="N146" s="39">
        <v>2170</v>
      </c>
      <c r="O146" s="39" t="s">
        <v>75</v>
      </c>
      <c r="P146" s="98" t="s">
        <v>916</v>
      </c>
      <c r="Q146" s="97" t="s">
        <v>917</v>
      </c>
      <c r="R146" s="39"/>
      <c r="S146" s="39"/>
      <c r="T146" s="39"/>
      <c r="U146" s="39"/>
      <c r="V146" s="39"/>
      <c r="W146" s="39"/>
      <c r="X146" s="39"/>
      <c r="Y146" s="39"/>
      <c r="Z146" s="39"/>
      <c r="AA146" s="73" t="str">
        <f>VLOOKUP(BI:BI,'Codice Soffitto'!A:F,6,0)</f>
        <v>+32CO04568</v>
      </c>
      <c r="AB146" s="90" t="s">
        <v>84</v>
      </c>
      <c r="AC146" s="39"/>
      <c r="AD146" s="39"/>
      <c r="AE146" s="39"/>
      <c r="AF146" s="39"/>
      <c r="AG146" s="39"/>
      <c r="AH146" s="51" t="str">
        <f t="shared" ref="AH146" si="21">CONCATENATE("+V6298C",G146,"Z",H146)</f>
        <v>+V6298C13Z1</v>
      </c>
      <c r="AI146" s="44"/>
      <c r="AJ146" s="57"/>
      <c r="AK146" s="44"/>
      <c r="AL146" s="44"/>
      <c r="AM146" s="39"/>
      <c r="AN146" s="39"/>
      <c r="AO146" s="39"/>
      <c r="AP146" s="39"/>
      <c r="AQ146" s="39"/>
      <c r="AR146" s="38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49" t="str">
        <f t="shared" si="9"/>
        <v>131PAXPREPAINTED NCS S 0300-N 30 GLOSS</v>
      </c>
    </row>
    <row r="147" spans="1:61" hidden="1" x14ac:dyDescent="0.25">
      <c r="A147" s="41">
        <v>1</v>
      </c>
      <c r="B147" s="45"/>
      <c r="C147" s="70"/>
      <c r="D147" s="35"/>
      <c r="E147" s="69"/>
      <c r="F147" s="36"/>
      <c r="G147" s="37">
        <v>13</v>
      </c>
      <c r="H147" s="37">
        <v>1</v>
      </c>
      <c r="I147" s="78" t="s">
        <v>640</v>
      </c>
      <c r="J147" s="72" t="s">
        <v>74</v>
      </c>
      <c r="K147" s="80" t="s">
        <v>818</v>
      </c>
      <c r="L147" s="72" t="s">
        <v>82</v>
      </c>
      <c r="M147" s="39">
        <v>2110</v>
      </c>
      <c r="N147" s="39">
        <v>2170</v>
      </c>
      <c r="O147" s="39" t="s">
        <v>75</v>
      </c>
      <c r="P147" s="98" t="s">
        <v>916</v>
      </c>
      <c r="Q147" s="97" t="s">
        <v>917</v>
      </c>
      <c r="R147" s="39"/>
      <c r="S147" s="39"/>
      <c r="T147" s="39"/>
      <c r="U147" s="39"/>
      <c r="V147" s="39"/>
      <c r="W147" s="39"/>
      <c r="X147" s="39"/>
      <c r="Y147" s="39"/>
      <c r="Z147" s="39"/>
      <c r="AA147" s="73" t="str">
        <f>VLOOKUP(BI:BI,'Codice Soffitto'!A:F,6,0)</f>
        <v>+32CO04568</v>
      </c>
      <c r="AB147" s="90" t="s">
        <v>84</v>
      </c>
      <c r="AC147" s="39"/>
      <c r="AD147" s="39"/>
      <c r="AE147" s="39"/>
      <c r="AF147" s="39"/>
      <c r="AG147" s="39"/>
      <c r="AH147" s="51" t="str">
        <f t="shared" ref="AH147" si="22">CONCATENATE("+V6298C",G147,"Z",H147)</f>
        <v>+V6298C13Z1</v>
      </c>
      <c r="AI147" s="44"/>
      <c r="AJ147" s="57"/>
      <c r="AK147" s="44"/>
      <c r="AL147" s="44"/>
      <c r="AM147" s="39"/>
      <c r="AN147" s="39"/>
      <c r="AO147" s="39"/>
      <c r="AP147" s="39"/>
      <c r="AQ147" s="39"/>
      <c r="AR147" s="38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49" t="str">
        <f t="shared" si="9"/>
        <v>131PAXPREPAINTED NCS S 0300-N 30 GLOSS</v>
      </c>
    </row>
    <row r="148" spans="1:61" hidden="1" x14ac:dyDescent="0.25">
      <c r="A148" s="41">
        <v>1</v>
      </c>
      <c r="B148" s="45"/>
      <c r="C148" s="70"/>
      <c r="D148" s="35"/>
      <c r="E148" s="69"/>
      <c r="F148" s="36"/>
      <c r="G148" s="37">
        <v>13</v>
      </c>
      <c r="H148" s="37">
        <v>2</v>
      </c>
      <c r="I148" s="78" t="s">
        <v>287</v>
      </c>
      <c r="J148" s="72" t="s">
        <v>88</v>
      </c>
      <c r="K148" s="80" t="s">
        <v>819</v>
      </c>
      <c r="L148" s="72" t="s">
        <v>82</v>
      </c>
      <c r="M148" s="39">
        <v>2110</v>
      </c>
      <c r="N148" s="39">
        <v>2170</v>
      </c>
      <c r="O148" s="39" t="s">
        <v>75</v>
      </c>
      <c r="P148" s="98" t="s">
        <v>916</v>
      </c>
      <c r="Q148" s="97" t="s">
        <v>917</v>
      </c>
      <c r="R148" s="39"/>
      <c r="S148" s="39"/>
      <c r="T148" s="39"/>
      <c r="U148" s="39"/>
      <c r="V148" s="39"/>
      <c r="W148" s="39"/>
      <c r="X148" s="39"/>
      <c r="Y148" s="39"/>
      <c r="Z148" s="39"/>
      <c r="AA148" s="73" t="str">
        <f>VLOOKUP(BI:BI,'Codice Soffitto'!A:F,6,0)</f>
        <v>+32CO04569</v>
      </c>
      <c r="AB148" s="90" t="s">
        <v>84</v>
      </c>
      <c r="AC148" s="39"/>
      <c r="AD148" s="39"/>
      <c r="AE148" s="39"/>
      <c r="AF148" s="39"/>
      <c r="AG148" s="39"/>
      <c r="AH148" s="51" t="str">
        <f t="shared" ref="AH148" si="23">CONCATENATE("+V6298C",G148,"Z",H148)</f>
        <v>+V6298C13Z2</v>
      </c>
      <c r="AI148" s="44"/>
      <c r="AJ148" s="57"/>
      <c r="AK148" s="44"/>
      <c r="AL148" s="44"/>
      <c r="AM148" s="39"/>
      <c r="AN148" s="39"/>
      <c r="AO148" s="39"/>
      <c r="AP148" s="39"/>
      <c r="AQ148" s="39"/>
      <c r="AR148" s="38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49" t="str">
        <f t="shared" si="9"/>
        <v>132PAXPREPAINTED NCS S 0300-N 30 GLOSS</v>
      </c>
    </row>
    <row r="149" spans="1:61" hidden="1" x14ac:dyDescent="0.25">
      <c r="A149" s="41">
        <v>1</v>
      </c>
      <c r="B149" s="45"/>
      <c r="C149" s="70"/>
      <c r="D149" s="35"/>
      <c r="E149" s="69"/>
      <c r="F149" s="36"/>
      <c r="G149" s="37">
        <v>13</v>
      </c>
      <c r="H149" s="37">
        <v>2</v>
      </c>
      <c r="I149" s="78" t="s">
        <v>642</v>
      </c>
      <c r="J149" s="72" t="s">
        <v>88</v>
      </c>
      <c r="K149" s="80" t="s">
        <v>820</v>
      </c>
      <c r="L149" s="72" t="s">
        <v>82</v>
      </c>
      <c r="M149" s="39">
        <v>2110</v>
      </c>
      <c r="N149" s="39">
        <v>2170</v>
      </c>
      <c r="O149" s="39" t="s">
        <v>75</v>
      </c>
      <c r="P149" s="98" t="s">
        <v>916</v>
      </c>
      <c r="Q149" s="97" t="s">
        <v>917</v>
      </c>
      <c r="R149" s="39"/>
      <c r="S149" s="39"/>
      <c r="T149" s="39"/>
      <c r="U149" s="39"/>
      <c r="V149" s="39"/>
      <c r="W149" s="39"/>
      <c r="X149" s="39"/>
      <c r="Y149" s="39"/>
      <c r="Z149" s="39"/>
      <c r="AA149" s="73" t="str">
        <f>VLOOKUP(BI:BI,'Codice Soffitto'!A:F,6,0)</f>
        <v>+32CO04601</v>
      </c>
      <c r="AB149" s="90" t="s">
        <v>893</v>
      </c>
      <c r="AC149" s="39"/>
      <c r="AD149" s="39"/>
      <c r="AE149" s="39"/>
      <c r="AF149" s="39"/>
      <c r="AG149" s="39"/>
      <c r="AH149" s="51" t="str">
        <f t="shared" ref="AH149:AH151" si="24">CONCATENATE("+V6298C",G149,"Z",H149)</f>
        <v>+V6298C13Z2</v>
      </c>
      <c r="AI149" s="44"/>
      <c r="AJ149" s="57"/>
      <c r="AK149" s="44"/>
      <c r="AL149" s="44"/>
      <c r="AM149" s="39"/>
      <c r="AN149" s="39"/>
      <c r="AO149" s="39"/>
      <c r="AP149" s="39"/>
      <c r="AQ149" s="39"/>
      <c r="AR149" s="38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49" t="str">
        <f t="shared" si="9"/>
        <v>132PAXRAL9003 30 GLOSS</v>
      </c>
    </row>
    <row r="150" spans="1:61" hidden="1" x14ac:dyDescent="0.25">
      <c r="A150" s="41">
        <v>1</v>
      </c>
      <c r="B150" s="45"/>
      <c r="C150" s="70"/>
      <c r="D150" s="35"/>
      <c r="E150" s="69"/>
      <c r="F150" s="36"/>
      <c r="G150" s="37">
        <v>13</v>
      </c>
      <c r="H150" s="37">
        <v>2</v>
      </c>
      <c r="I150" s="78" t="s">
        <v>642</v>
      </c>
      <c r="J150" s="72" t="s">
        <v>74</v>
      </c>
      <c r="K150" s="80" t="s">
        <v>821</v>
      </c>
      <c r="L150" s="72" t="s">
        <v>82</v>
      </c>
      <c r="M150" s="39">
        <v>2110</v>
      </c>
      <c r="N150" s="39">
        <v>2170</v>
      </c>
      <c r="O150" s="39" t="s">
        <v>75</v>
      </c>
      <c r="P150" s="98" t="s">
        <v>916</v>
      </c>
      <c r="Q150" s="97" t="s">
        <v>917</v>
      </c>
      <c r="R150" s="39"/>
      <c r="S150" s="39"/>
      <c r="T150" s="39"/>
      <c r="U150" s="39"/>
      <c r="V150" s="39"/>
      <c r="W150" s="39"/>
      <c r="X150" s="39"/>
      <c r="Y150" s="39"/>
      <c r="Z150" s="39"/>
      <c r="AA150" s="73" t="str">
        <f>VLOOKUP(BI:BI,'Codice Soffitto'!A:F,6,0)</f>
        <v>+32CO04601</v>
      </c>
      <c r="AB150" s="90" t="s">
        <v>893</v>
      </c>
      <c r="AC150" s="39"/>
      <c r="AD150" s="39"/>
      <c r="AE150" s="39"/>
      <c r="AF150" s="39"/>
      <c r="AG150" s="39"/>
      <c r="AH150" s="51" t="str">
        <f t="shared" si="24"/>
        <v>+V6298C13Z2</v>
      </c>
      <c r="AI150" s="44"/>
      <c r="AJ150" s="57"/>
      <c r="AK150" s="44"/>
      <c r="AL150" s="44"/>
      <c r="AM150" s="39"/>
      <c r="AN150" s="39"/>
      <c r="AO150" s="39"/>
      <c r="AP150" s="39"/>
      <c r="AQ150" s="39"/>
      <c r="AR150" s="38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49" t="str">
        <f t="shared" si="9"/>
        <v>132PAXRAL9003 30 GLOSS</v>
      </c>
    </row>
    <row r="151" spans="1:61" hidden="1" x14ac:dyDescent="0.25">
      <c r="A151" s="41">
        <v>1</v>
      </c>
      <c r="B151" s="45"/>
      <c r="C151" s="70"/>
      <c r="D151" s="35"/>
      <c r="E151" s="69"/>
      <c r="F151" s="36"/>
      <c r="G151" s="37">
        <v>13</v>
      </c>
      <c r="H151" s="37">
        <v>2</v>
      </c>
      <c r="I151" s="78" t="s">
        <v>287</v>
      </c>
      <c r="J151" s="72" t="s">
        <v>74</v>
      </c>
      <c r="K151" s="80" t="s">
        <v>822</v>
      </c>
      <c r="L151" s="72" t="s">
        <v>82</v>
      </c>
      <c r="M151" s="39">
        <v>2110</v>
      </c>
      <c r="N151" s="39">
        <v>2170</v>
      </c>
      <c r="O151" s="39" t="s">
        <v>75</v>
      </c>
      <c r="P151" s="98" t="s">
        <v>916</v>
      </c>
      <c r="Q151" s="97" t="s">
        <v>917</v>
      </c>
      <c r="R151" s="39"/>
      <c r="S151" s="39"/>
      <c r="T151" s="39"/>
      <c r="U151" s="39"/>
      <c r="V151" s="39"/>
      <c r="W151" s="39"/>
      <c r="X151" s="39"/>
      <c r="Y151" s="39"/>
      <c r="Z151" s="39"/>
      <c r="AA151" s="73" t="str">
        <f>VLOOKUP(BI:BI,'Codice Soffitto'!A:F,6,0)</f>
        <v>+32CO04569</v>
      </c>
      <c r="AB151" s="90" t="s">
        <v>84</v>
      </c>
      <c r="AC151" s="39"/>
      <c r="AD151" s="39"/>
      <c r="AE151" s="39"/>
      <c r="AF151" s="39"/>
      <c r="AG151" s="39"/>
      <c r="AH151" s="51" t="str">
        <f t="shared" si="24"/>
        <v>+V6298C13Z2</v>
      </c>
      <c r="AI151" s="44"/>
      <c r="AJ151" s="57"/>
      <c r="AK151" s="44"/>
      <c r="AL151" s="44"/>
      <c r="AM151" s="39"/>
      <c r="AN151" s="39"/>
      <c r="AO151" s="39"/>
      <c r="AP151" s="39"/>
      <c r="AQ151" s="39"/>
      <c r="AR151" s="38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49" t="str">
        <f t="shared" si="9"/>
        <v>132PAXPREPAINTED NCS S 0300-N 30 GLOSS</v>
      </c>
    </row>
    <row r="152" spans="1:61" hidden="1" x14ac:dyDescent="0.25">
      <c r="A152" s="41">
        <v>1</v>
      </c>
      <c r="B152" s="45"/>
      <c r="C152" s="70"/>
      <c r="D152" s="35"/>
      <c r="E152" s="69"/>
      <c r="F152" s="36"/>
      <c r="G152" s="37">
        <v>13</v>
      </c>
      <c r="H152" s="37">
        <v>3</v>
      </c>
      <c r="I152" s="78" t="s">
        <v>288</v>
      </c>
      <c r="J152" s="72" t="s">
        <v>88</v>
      </c>
      <c r="K152" s="80" t="s">
        <v>823</v>
      </c>
      <c r="L152" s="72" t="s">
        <v>82</v>
      </c>
      <c r="M152" s="39">
        <v>2110</v>
      </c>
      <c r="N152" s="39">
        <v>2170</v>
      </c>
      <c r="O152" s="39" t="s">
        <v>75</v>
      </c>
      <c r="P152" s="98" t="s">
        <v>916</v>
      </c>
      <c r="Q152" s="97" t="s">
        <v>917</v>
      </c>
      <c r="R152" s="39"/>
      <c r="S152" s="39"/>
      <c r="T152" s="39"/>
      <c r="U152" s="39"/>
      <c r="V152" s="39"/>
      <c r="W152" s="39"/>
      <c r="X152" s="39"/>
      <c r="Y152" s="39"/>
      <c r="Z152" s="39"/>
      <c r="AA152" s="73" t="str">
        <f>VLOOKUP(BI:BI,'Codice Soffitto'!A:F,6,0)</f>
        <v>+32CO04570</v>
      </c>
      <c r="AB152" s="90" t="s">
        <v>84</v>
      </c>
      <c r="AC152" s="39"/>
      <c r="AD152" s="39"/>
      <c r="AE152" s="39"/>
      <c r="AF152" s="39"/>
      <c r="AG152" s="39"/>
      <c r="AH152" s="51" t="str">
        <f t="shared" ref="AH152:AH155" si="25">CONCATENATE("+V6298C",G152,"Z",H152)</f>
        <v>+V6298C13Z3</v>
      </c>
      <c r="AI152" s="44"/>
      <c r="AJ152" s="57"/>
      <c r="AK152" s="44"/>
      <c r="AL152" s="44"/>
      <c r="AM152" s="39"/>
      <c r="AN152" s="39"/>
      <c r="AO152" s="39"/>
      <c r="AP152" s="39"/>
      <c r="AQ152" s="39"/>
      <c r="AR152" s="38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49" t="str">
        <f t="shared" si="9"/>
        <v>133PAXPREPAINTED NCS S 0300-N 30 GLOSS</v>
      </c>
    </row>
    <row r="153" spans="1:61" hidden="1" x14ac:dyDescent="0.25">
      <c r="A153" s="41">
        <v>1</v>
      </c>
      <c r="B153" s="45"/>
      <c r="C153" s="70"/>
      <c r="D153" s="35"/>
      <c r="E153" s="69"/>
      <c r="F153" s="36"/>
      <c r="G153" s="37">
        <v>13</v>
      </c>
      <c r="H153" s="37">
        <v>3</v>
      </c>
      <c r="I153" s="78" t="s">
        <v>288</v>
      </c>
      <c r="J153" s="72" t="s">
        <v>74</v>
      </c>
      <c r="K153" s="80" t="s">
        <v>824</v>
      </c>
      <c r="L153" s="72" t="s">
        <v>82</v>
      </c>
      <c r="M153" s="39">
        <v>2110</v>
      </c>
      <c r="N153" s="39">
        <v>2170</v>
      </c>
      <c r="O153" s="39" t="s">
        <v>75</v>
      </c>
      <c r="P153" s="98" t="s">
        <v>916</v>
      </c>
      <c r="Q153" s="97" t="s">
        <v>917</v>
      </c>
      <c r="R153" s="39"/>
      <c r="S153" s="39"/>
      <c r="T153" s="39"/>
      <c r="U153" s="39"/>
      <c r="V153" s="39"/>
      <c r="W153" s="39"/>
      <c r="X153" s="39"/>
      <c r="Y153" s="39"/>
      <c r="Z153" s="39"/>
      <c r="AA153" s="73" t="str">
        <f>VLOOKUP(BI:BI,'Codice Soffitto'!A:F,6,0)</f>
        <v>+32CO04570</v>
      </c>
      <c r="AB153" s="90" t="s">
        <v>84</v>
      </c>
      <c r="AC153" s="39"/>
      <c r="AD153" s="39"/>
      <c r="AE153" s="39"/>
      <c r="AF153" s="39"/>
      <c r="AG153" s="39"/>
      <c r="AH153" s="51" t="str">
        <f t="shared" si="25"/>
        <v>+V6298C13Z3</v>
      </c>
      <c r="AI153" s="44"/>
      <c r="AJ153" s="57"/>
      <c r="AK153" s="44"/>
      <c r="AL153" s="44"/>
      <c r="AM153" s="39"/>
      <c r="AN153" s="39"/>
      <c r="AO153" s="39"/>
      <c r="AP153" s="39"/>
      <c r="AQ153" s="39"/>
      <c r="AR153" s="38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49" t="str">
        <f t="shared" si="9"/>
        <v>133PAXPREPAINTED NCS S 0300-N 30 GLOSS</v>
      </c>
    </row>
    <row r="154" spans="1:61" hidden="1" x14ac:dyDescent="0.25">
      <c r="A154" s="41">
        <v>1</v>
      </c>
      <c r="B154" s="45"/>
      <c r="C154" s="70"/>
      <c r="D154" s="35"/>
      <c r="E154" s="69"/>
      <c r="F154" s="36"/>
      <c r="G154" s="37">
        <v>13</v>
      </c>
      <c r="H154" s="37">
        <v>3</v>
      </c>
      <c r="I154" s="78" t="s">
        <v>638</v>
      </c>
      <c r="J154" s="72" t="s">
        <v>74</v>
      </c>
      <c r="K154" s="80" t="s">
        <v>825</v>
      </c>
      <c r="L154" s="72" t="s">
        <v>60</v>
      </c>
      <c r="M154" s="76">
        <v>2100</v>
      </c>
      <c r="N154" s="72">
        <v>2160</v>
      </c>
      <c r="O154" s="47" t="s">
        <v>75</v>
      </c>
      <c r="P154" s="43" t="s">
        <v>915</v>
      </c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73" t="str">
        <f>VLOOKUP(BI:BI,'Codice Soffitto'!A:F,6,0)</f>
        <v>+32CO04571</v>
      </c>
      <c r="AB154" s="90" t="s">
        <v>76</v>
      </c>
      <c r="AC154" s="39"/>
      <c r="AD154" s="39"/>
      <c r="AE154" s="39"/>
      <c r="AF154" s="39"/>
      <c r="AG154" s="39"/>
      <c r="AH154" s="51" t="str">
        <f t="shared" si="25"/>
        <v>+V6298C13Z3</v>
      </c>
      <c r="AI154" s="44"/>
      <c r="AJ154" s="57"/>
      <c r="AK154" s="44"/>
      <c r="AL154" s="44"/>
      <c r="AM154" s="39"/>
      <c r="AN154" s="39"/>
      <c r="AO154" s="39"/>
      <c r="AP154" s="39"/>
      <c r="AQ154" s="39"/>
      <c r="AR154" s="38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49" t="str">
        <f t="shared" si="9"/>
        <v>133CREWNCS S0502-Y 30 GLOSS</v>
      </c>
    </row>
    <row r="155" spans="1:61" hidden="1" x14ac:dyDescent="0.25">
      <c r="A155" s="41">
        <v>1</v>
      </c>
      <c r="B155" s="45"/>
      <c r="C155" s="70"/>
      <c r="D155" s="35"/>
      <c r="E155" s="69"/>
      <c r="F155" s="36"/>
      <c r="G155" s="37">
        <v>13</v>
      </c>
      <c r="H155" s="37">
        <v>3</v>
      </c>
      <c r="I155" s="78" t="s">
        <v>643</v>
      </c>
      <c r="J155" s="72" t="s">
        <v>74</v>
      </c>
      <c r="K155" s="80" t="s">
        <v>826</v>
      </c>
      <c r="L155" s="72" t="s">
        <v>60</v>
      </c>
      <c r="M155" s="76">
        <v>2100</v>
      </c>
      <c r="N155" s="72">
        <v>2160</v>
      </c>
      <c r="O155" s="47" t="s">
        <v>75</v>
      </c>
      <c r="P155" s="43" t="s">
        <v>915</v>
      </c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73" t="str">
        <f>VLOOKUP(BI:BI,'Codice Soffitto'!A:F,6,0)</f>
        <v>+32CO04571</v>
      </c>
      <c r="AB155" s="90" t="s">
        <v>76</v>
      </c>
      <c r="AC155" s="39"/>
      <c r="AD155" s="39"/>
      <c r="AE155" s="39"/>
      <c r="AF155" s="39"/>
      <c r="AG155" s="39"/>
      <c r="AH155" s="51" t="str">
        <f t="shared" si="25"/>
        <v>+V6298C13Z3</v>
      </c>
      <c r="AI155" s="44"/>
      <c r="AJ155" s="57"/>
      <c r="AK155" s="44"/>
      <c r="AL155" s="44"/>
      <c r="AM155" s="39"/>
      <c r="AN155" s="39"/>
      <c r="AO155" s="39"/>
      <c r="AP155" s="39"/>
      <c r="AQ155" s="39"/>
      <c r="AR155" s="38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49" t="str">
        <f t="shared" si="9"/>
        <v>133CREWNCS S0502-Y 30 GLOSS</v>
      </c>
    </row>
    <row r="156" spans="1:61" hidden="1" x14ac:dyDescent="0.25">
      <c r="A156" s="41">
        <v>1</v>
      </c>
      <c r="B156" s="45"/>
      <c r="C156" s="70"/>
      <c r="D156" s="35"/>
      <c r="E156" s="69"/>
      <c r="F156" s="36"/>
      <c r="G156" s="37">
        <v>13</v>
      </c>
      <c r="H156" s="37">
        <v>4</v>
      </c>
      <c r="I156" s="78" t="s">
        <v>289</v>
      </c>
      <c r="J156" s="72" t="s">
        <v>88</v>
      </c>
      <c r="K156" s="80" t="s">
        <v>827</v>
      </c>
      <c r="L156" s="72" t="s">
        <v>82</v>
      </c>
      <c r="M156" s="39">
        <v>2110</v>
      </c>
      <c r="N156" s="39">
        <v>2170</v>
      </c>
      <c r="O156" s="39" t="s">
        <v>75</v>
      </c>
      <c r="P156" s="98" t="s">
        <v>916</v>
      </c>
      <c r="Q156" s="97" t="s">
        <v>917</v>
      </c>
      <c r="R156" s="39"/>
      <c r="S156" s="39"/>
      <c r="T156" s="39"/>
      <c r="U156" s="39"/>
      <c r="V156" s="39"/>
      <c r="W156" s="39"/>
      <c r="X156" s="39"/>
      <c r="Y156" s="39"/>
      <c r="Z156" s="39"/>
      <c r="AA156" s="73" t="str">
        <f>VLOOKUP(BI:BI,'Codice Soffitto'!A:F,6,0)</f>
        <v>+32CO04572</v>
      </c>
      <c r="AB156" s="90" t="s">
        <v>84</v>
      </c>
      <c r="AC156" s="39"/>
      <c r="AD156" s="39"/>
      <c r="AE156" s="39"/>
      <c r="AF156" s="39"/>
      <c r="AG156" s="39"/>
      <c r="AH156" s="51" t="str">
        <f t="shared" ref="AH156:AH158" si="26">CONCATENATE("+V6298C",G156,"Z",H156)</f>
        <v>+V6298C13Z4</v>
      </c>
      <c r="AI156" s="44"/>
      <c r="AJ156" s="57"/>
      <c r="AK156" s="44"/>
      <c r="AL156" s="44"/>
      <c r="AM156" s="39"/>
      <c r="AN156" s="39"/>
      <c r="AO156" s="39"/>
      <c r="AP156" s="39"/>
      <c r="AQ156" s="39"/>
      <c r="AR156" s="38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49" t="str">
        <f t="shared" si="9"/>
        <v>134PAXPREPAINTED NCS S 0300-N 30 GLOSS</v>
      </c>
    </row>
    <row r="157" spans="1:61" hidden="1" x14ac:dyDescent="0.25">
      <c r="A157" s="41">
        <v>1</v>
      </c>
      <c r="B157" s="45"/>
      <c r="C157" s="70"/>
      <c r="D157" s="35"/>
      <c r="E157" s="69"/>
      <c r="F157" s="36"/>
      <c r="G157" s="37">
        <v>13</v>
      </c>
      <c r="H157" s="37">
        <v>4</v>
      </c>
      <c r="I157" s="78" t="s">
        <v>289</v>
      </c>
      <c r="J157" s="72" t="s">
        <v>74</v>
      </c>
      <c r="K157" s="80" t="s">
        <v>828</v>
      </c>
      <c r="L157" s="72" t="s">
        <v>82</v>
      </c>
      <c r="M157" s="39">
        <v>2110</v>
      </c>
      <c r="N157" s="39">
        <v>2170</v>
      </c>
      <c r="O157" s="39" t="s">
        <v>75</v>
      </c>
      <c r="P157" s="98" t="s">
        <v>916</v>
      </c>
      <c r="Q157" s="97" t="s">
        <v>917</v>
      </c>
      <c r="R157" s="39"/>
      <c r="S157" s="39"/>
      <c r="T157" s="39"/>
      <c r="U157" s="39"/>
      <c r="V157" s="39"/>
      <c r="W157" s="39"/>
      <c r="X157" s="39"/>
      <c r="Y157" s="39"/>
      <c r="Z157" s="39"/>
      <c r="AA157" s="73" t="str">
        <f>VLOOKUP(BI:BI,'Codice Soffitto'!A:F,6,0)</f>
        <v>+32CO04572</v>
      </c>
      <c r="AB157" s="90" t="s">
        <v>84</v>
      </c>
      <c r="AC157" s="39"/>
      <c r="AD157" s="39"/>
      <c r="AE157" s="39"/>
      <c r="AF157" s="39"/>
      <c r="AG157" s="39"/>
      <c r="AH157" s="51" t="str">
        <f t="shared" si="26"/>
        <v>+V6298C13Z4</v>
      </c>
      <c r="AI157" s="44"/>
      <c r="AJ157" s="57"/>
      <c r="AK157" s="44"/>
      <c r="AL157" s="44"/>
      <c r="AM157" s="39"/>
      <c r="AN157" s="39"/>
      <c r="AO157" s="39"/>
      <c r="AP157" s="39"/>
      <c r="AQ157" s="39"/>
      <c r="AR157" s="38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49" t="str">
        <f t="shared" si="9"/>
        <v>134PAXPREPAINTED NCS S 0300-N 30 GLOSS</v>
      </c>
    </row>
    <row r="158" spans="1:61" hidden="1" x14ac:dyDescent="0.25">
      <c r="A158" s="41">
        <v>1</v>
      </c>
      <c r="B158" s="45"/>
      <c r="C158" s="70"/>
      <c r="D158" s="35"/>
      <c r="E158" s="69"/>
      <c r="F158" s="36"/>
      <c r="G158" s="37">
        <v>13</v>
      </c>
      <c r="H158" s="37">
        <v>4</v>
      </c>
      <c r="I158" s="78" t="s">
        <v>630</v>
      </c>
      <c r="J158" s="72" t="s">
        <v>74</v>
      </c>
      <c r="K158" s="80" t="s">
        <v>829</v>
      </c>
      <c r="L158" s="72" t="s">
        <v>60</v>
      </c>
      <c r="M158" s="76">
        <v>2100</v>
      </c>
      <c r="N158" s="72">
        <v>2160</v>
      </c>
      <c r="O158" s="47" t="s">
        <v>75</v>
      </c>
      <c r="P158" s="43" t="s">
        <v>915</v>
      </c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73" t="str">
        <f>VLOOKUP(BI:BI,'Codice Soffitto'!A:F,6,0)</f>
        <v>+32CO04573</v>
      </c>
      <c r="AB158" s="90" t="s">
        <v>76</v>
      </c>
      <c r="AC158" s="39"/>
      <c r="AD158" s="39"/>
      <c r="AE158" s="39"/>
      <c r="AF158" s="39"/>
      <c r="AG158" s="39"/>
      <c r="AH158" s="51" t="str">
        <f t="shared" si="26"/>
        <v>+V6298C13Z4</v>
      </c>
      <c r="AI158" s="44"/>
      <c r="AJ158" s="57"/>
      <c r="AK158" s="44"/>
      <c r="AL158" s="44"/>
      <c r="AM158" s="39"/>
      <c r="AN158" s="39"/>
      <c r="AO158" s="39"/>
      <c r="AP158" s="39"/>
      <c r="AQ158" s="39"/>
      <c r="AR158" s="38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49" t="str">
        <f t="shared" si="9"/>
        <v>134CREWNCS S0502-Y 30 GLOSS</v>
      </c>
    </row>
    <row r="159" spans="1:61" hidden="1" x14ac:dyDescent="0.25">
      <c r="A159" s="41">
        <v>1</v>
      </c>
      <c r="B159" s="45"/>
      <c r="C159" s="70"/>
      <c r="D159" s="35"/>
      <c r="E159" s="69"/>
      <c r="F159" s="36"/>
      <c r="G159" s="37">
        <v>13</v>
      </c>
      <c r="H159" s="37">
        <v>5</v>
      </c>
      <c r="I159" s="78" t="s">
        <v>290</v>
      </c>
      <c r="J159" s="72" t="s">
        <v>88</v>
      </c>
      <c r="K159" s="80" t="s">
        <v>830</v>
      </c>
      <c r="L159" s="72" t="s">
        <v>82</v>
      </c>
      <c r="M159" s="39">
        <v>2110</v>
      </c>
      <c r="N159" s="102">
        <v>2170</v>
      </c>
      <c r="O159" s="39" t="s">
        <v>75</v>
      </c>
      <c r="P159" s="101" t="s">
        <v>891</v>
      </c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73" t="str">
        <f>VLOOKUP(BI:BI,'Codice Soffitto'!A:F,6,0)</f>
        <v>+32CO04574</v>
      </c>
      <c r="AB159" s="90" t="s">
        <v>109</v>
      </c>
      <c r="AC159" s="39"/>
      <c r="AD159" s="39"/>
      <c r="AE159" s="39"/>
      <c r="AF159" s="39"/>
      <c r="AG159" s="39"/>
      <c r="AH159" s="51" t="str">
        <f t="shared" ref="AH159:AH160" si="27">CONCATENATE("+V6298C",G159,"Z",H159)</f>
        <v>+V6298C13Z5</v>
      </c>
      <c r="AI159" s="44"/>
      <c r="AJ159" s="57"/>
      <c r="AK159" s="44"/>
      <c r="AL159" s="44"/>
      <c r="AM159" s="39"/>
      <c r="AN159" s="39"/>
      <c r="AO159" s="39"/>
      <c r="AP159" s="39"/>
      <c r="AQ159" s="39"/>
      <c r="AR159" s="38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49" t="str">
        <f t="shared" si="9"/>
        <v>135PAXRAL9005 30 GLOSS</v>
      </c>
    </row>
    <row r="160" spans="1:61" hidden="1" x14ac:dyDescent="0.25">
      <c r="A160" s="41">
        <v>1</v>
      </c>
      <c r="B160" s="45"/>
      <c r="C160" s="70"/>
      <c r="D160" s="35"/>
      <c r="E160" s="69"/>
      <c r="F160" s="36"/>
      <c r="G160" s="37">
        <v>13</v>
      </c>
      <c r="H160" s="37">
        <v>5</v>
      </c>
      <c r="I160" s="78" t="s">
        <v>290</v>
      </c>
      <c r="J160" s="72" t="s">
        <v>74</v>
      </c>
      <c r="K160" s="80" t="s">
        <v>831</v>
      </c>
      <c r="L160" s="72" t="s">
        <v>82</v>
      </c>
      <c r="M160" s="39">
        <v>2110</v>
      </c>
      <c r="N160" s="102">
        <v>2170</v>
      </c>
      <c r="O160" s="39" t="s">
        <v>75</v>
      </c>
      <c r="P160" s="101" t="s">
        <v>891</v>
      </c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73" t="str">
        <f>VLOOKUP(BI:BI,'Codice Soffitto'!A:F,6,0)</f>
        <v>+32CO04574</v>
      </c>
      <c r="AB160" s="90" t="s">
        <v>109</v>
      </c>
      <c r="AC160" s="39"/>
      <c r="AD160" s="39"/>
      <c r="AE160" s="39"/>
      <c r="AF160" s="39"/>
      <c r="AG160" s="39"/>
      <c r="AH160" s="51" t="str">
        <f t="shared" si="27"/>
        <v>+V6298C13Z5</v>
      </c>
      <c r="AI160" s="44"/>
      <c r="AJ160" s="57"/>
      <c r="AK160" s="44"/>
      <c r="AL160" s="44"/>
      <c r="AM160" s="39"/>
      <c r="AN160" s="39"/>
      <c r="AO160" s="39"/>
      <c r="AP160" s="39"/>
      <c r="AQ160" s="39"/>
      <c r="AR160" s="38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49" t="str">
        <f t="shared" si="9"/>
        <v>135PAXRAL9005 30 GLOSS</v>
      </c>
    </row>
    <row r="161" spans="1:61" hidden="1" x14ac:dyDescent="0.25">
      <c r="A161" s="41">
        <v>1</v>
      </c>
      <c r="B161" s="45"/>
      <c r="C161" s="70"/>
      <c r="D161" s="35"/>
      <c r="E161" s="69"/>
      <c r="F161" s="36"/>
      <c r="G161" s="37">
        <v>12</v>
      </c>
      <c r="H161" s="37">
        <v>6</v>
      </c>
      <c r="I161" s="78" t="s">
        <v>634</v>
      </c>
      <c r="J161" s="72" t="s">
        <v>88</v>
      </c>
      <c r="K161" s="80" t="s">
        <v>832</v>
      </c>
      <c r="L161" s="72" t="s">
        <v>60</v>
      </c>
      <c r="M161" s="76">
        <v>2100</v>
      </c>
      <c r="N161" s="72">
        <v>2160</v>
      </c>
      <c r="O161" s="47" t="s">
        <v>75</v>
      </c>
      <c r="P161" s="43" t="s">
        <v>915</v>
      </c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73" t="str">
        <f>VLOOKUP(BI:BI,'Codice Soffitto'!A:F,6,0)</f>
        <v>+32CO04575</v>
      </c>
      <c r="AB161" s="90" t="s">
        <v>76</v>
      </c>
      <c r="AC161" s="39"/>
      <c r="AD161" s="39"/>
      <c r="AE161" s="39"/>
      <c r="AF161" s="39"/>
      <c r="AG161" s="39"/>
      <c r="AH161" s="51" t="str">
        <f t="shared" ref="AH161" si="28">CONCATENATE("+V6298C",G161,"Z",H161)</f>
        <v>+V6298C12Z6</v>
      </c>
      <c r="AI161" s="44"/>
      <c r="AJ161" s="57"/>
      <c r="AK161" s="44"/>
      <c r="AL161" s="44"/>
      <c r="AM161" s="39"/>
      <c r="AN161" s="39"/>
      <c r="AO161" s="39"/>
      <c r="AP161" s="39"/>
      <c r="AQ161" s="39"/>
      <c r="AR161" s="38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49" t="str">
        <f t="shared" si="9"/>
        <v>126CREWNCS S0502-Y 30 GLOSS</v>
      </c>
    </row>
    <row r="162" spans="1:61" hidden="1" x14ac:dyDescent="0.25">
      <c r="A162" s="41">
        <v>1</v>
      </c>
      <c r="B162" s="45"/>
      <c r="C162" s="70"/>
      <c r="D162" s="35"/>
      <c r="E162" s="69"/>
      <c r="F162" s="36"/>
      <c r="G162" s="37">
        <v>13</v>
      </c>
      <c r="H162" s="37">
        <v>6</v>
      </c>
      <c r="I162" s="78" t="s">
        <v>644</v>
      </c>
      <c r="J162" s="72" t="s">
        <v>88</v>
      </c>
      <c r="K162" s="80" t="s">
        <v>833</v>
      </c>
      <c r="L162" s="72" t="s">
        <v>82</v>
      </c>
      <c r="M162" s="39">
        <v>2110</v>
      </c>
      <c r="N162" s="102">
        <v>2170</v>
      </c>
      <c r="O162" s="39" t="s">
        <v>75</v>
      </c>
      <c r="P162" s="101" t="s">
        <v>891</v>
      </c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73" t="str">
        <f>VLOOKUP(BI:BI,'Codice Soffitto'!A:F,6,0)</f>
        <v>+32CO04576</v>
      </c>
      <c r="AB162" s="90" t="s">
        <v>109</v>
      </c>
      <c r="AC162" s="39"/>
      <c r="AD162" s="39"/>
      <c r="AE162" s="39"/>
      <c r="AF162" s="39"/>
      <c r="AG162" s="39"/>
      <c r="AH162" s="51" t="str">
        <f t="shared" ref="AH162:AH164" si="29">CONCATENATE("+V6298C",G162,"Z",H162)</f>
        <v>+V6298C13Z6</v>
      </c>
      <c r="AI162" s="44"/>
      <c r="AJ162" s="57"/>
      <c r="AK162" s="44"/>
      <c r="AL162" s="44"/>
      <c r="AM162" s="39"/>
      <c r="AN162" s="39"/>
      <c r="AO162" s="39"/>
      <c r="AP162" s="39"/>
      <c r="AQ162" s="39"/>
      <c r="AR162" s="38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49" t="str">
        <f t="shared" si="9"/>
        <v>136PAXRAL9005 30 GLOSS</v>
      </c>
    </row>
    <row r="163" spans="1:61" hidden="1" x14ac:dyDescent="0.25">
      <c r="A163" s="41">
        <v>1</v>
      </c>
      <c r="B163" s="45"/>
      <c r="C163" s="70"/>
      <c r="D163" s="35"/>
      <c r="E163" s="69"/>
      <c r="F163" s="36"/>
      <c r="G163" s="37">
        <v>13</v>
      </c>
      <c r="H163" s="37">
        <v>6</v>
      </c>
      <c r="I163" s="78" t="s">
        <v>644</v>
      </c>
      <c r="J163" s="72" t="s">
        <v>88</v>
      </c>
      <c r="K163" s="80" t="s">
        <v>834</v>
      </c>
      <c r="L163" s="72" t="s">
        <v>82</v>
      </c>
      <c r="M163" s="39">
        <v>2110</v>
      </c>
      <c r="N163" s="102">
        <v>2170</v>
      </c>
      <c r="O163" s="39" t="s">
        <v>75</v>
      </c>
      <c r="P163" s="101" t="s">
        <v>891</v>
      </c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73" t="str">
        <f>VLOOKUP(BI:BI,'Codice Soffitto'!A:F,6,0)</f>
        <v>+32CO04576</v>
      </c>
      <c r="AB163" s="90" t="s">
        <v>109</v>
      </c>
      <c r="AC163" s="39"/>
      <c r="AD163" s="39"/>
      <c r="AE163" s="39"/>
      <c r="AF163" s="39"/>
      <c r="AG163" s="39"/>
      <c r="AH163" s="51" t="str">
        <f t="shared" si="29"/>
        <v>+V6298C13Z6</v>
      </c>
      <c r="AI163" s="44"/>
      <c r="AJ163" s="57"/>
      <c r="AK163" s="44"/>
      <c r="AL163" s="44"/>
      <c r="AM163" s="39"/>
      <c r="AN163" s="39"/>
      <c r="AO163" s="39"/>
      <c r="AP163" s="39"/>
      <c r="AQ163" s="39"/>
      <c r="AR163" s="38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49" t="str">
        <f t="shared" si="9"/>
        <v>136PAXRAL9005 30 GLOSS</v>
      </c>
    </row>
    <row r="164" spans="1:61" hidden="1" x14ac:dyDescent="0.25">
      <c r="A164" s="41">
        <v>1</v>
      </c>
      <c r="B164" s="45"/>
      <c r="C164" s="70"/>
      <c r="D164" s="35"/>
      <c r="E164" s="69"/>
      <c r="F164" s="36"/>
      <c r="G164" s="37">
        <v>13</v>
      </c>
      <c r="H164" s="37">
        <v>6</v>
      </c>
      <c r="I164" s="78" t="s">
        <v>634</v>
      </c>
      <c r="J164" s="72" t="s">
        <v>88</v>
      </c>
      <c r="K164" s="80" t="s">
        <v>835</v>
      </c>
      <c r="L164" s="72" t="s">
        <v>60</v>
      </c>
      <c r="M164" s="76">
        <v>2100</v>
      </c>
      <c r="N164" s="72">
        <v>2160</v>
      </c>
      <c r="O164" s="47" t="s">
        <v>75</v>
      </c>
      <c r="P164" s="43" t="s">
        <v>915</v>
      </c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73" t="str">
        <f>VLOOKUP(BI:BI,'Codice Soffitto'!A:F,6,0)</f>
        <v>+32CO04577</v>
      </c>
      <c r="AB164" s="90" t="s">
        <v>76</v>
      </c>
      <c r="AC164" s="39"/>
      <c r="AD164" s="39"/>
      <c r="AE164" s="39"/>
      <c r="AF164" s="39"/>
      <c r="AG164" s="39"/>
      <c r="AH164" s="51" t="str">
        <f t="shared" si="29"/>
        <v>+V6298C13Z6</v>
      </c>
      <c r="AI164" s="44"/>
      <c r="AJ164" s="57"/>
      <c r="AK164" s="44"/>
      <c r="AL164" s="44"/>
      <c r="AM164" s="39"/>
      <c r="AN164" s="39"/>
      <c r="AO164" s="39"/>
      <c r="AP164" s="39"/>
      <c r="AQ164" s="39"/>
      <c r="AR164" s="38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49" t="str">
        <f t="shared" si="9"/>
        <v>136CREWNCS S0502-Y 30 GLOSS</v>
      </c>
    </row>
    <row r="165" spans="1:61" hidden="1" x14ac:dyDescent="0.25">
      <c r="A165" s="41">
        <v>1</v>
      </c>
      <c r="B165" s="45"/>
      <c r="C165" s="70"/>
      <c r="D165" s="35"/>
      <c r="E165" s="69"/>
      <c r="F165" s="36"/>
      <c r="G165" s="37">
        <v>14</v>
      </c>
      <c r="H165" s="37">
        <v>2</v>
      </c>
      <c r="I165" s="78" t="s">
        <v>287</v>
      </c>
      <c r="J165" s="72" t="s">
        <v>88</v>
      </c>
      <c r="K165" s="80" t="s">
        <v>836</v>
      </c>
      <c r="L165" s="72" t="s">
        <v>82</v>
      </c>
      <c r="M165" s="39">
        <v>2110</v>
      </c>
      <c r="N165" s="39">
        <v>2170</v>
      </c>
      <c r="O165" s="39" t="s">
        <v>75</v>
      </c>
      <c r="P165" s="98" t="s">
        <v>916</v>
      </c>
      <c r="Q165" s="97" t="s">
        <v>917</v>
      </c>
      <c r="R165" s="39"/>
      <c r="S165" s="39"/>
      <c r="T165" s="39"/>
      <c r="U165" s="39"/>
      <c r="V165" s="39"/>
      <c r="W165" s="39"/>
      <c r="X165" s="39"/>
      <c r="Y165" s="39"/>
      <c r="Z165" s="39"/>
      <c r="AA165" s="73" t="str">
        <f>VLOOKUP(BI:BI,'Codice Soffitto'!A:F,6,0)</f>
        <v>+32CO04578</v>
      </c>
      <c r="AB165" s="90" t="s">
        <v>84</v>
      </c>
      <c r="AC165" s="39"/>
      <c r="AD165" s="39"/>
      <c r="AE165" s="39"/>
      <c r="AF165" s="39"/>
      <c r="AG165" s="39"/>
      <c r="AH165" s="51" t="str">
        <f t="shared" ref="AH165:AH166" si="30">CONCATENATE("+V6298C",G165,"Z",H165)</f>
        <v>+V6298C14Z2</v>
      </c>
      <c r="AI165" s="44"/>
      <c r="AJ165" s="57"/>
      <c r="AK165" s="44"/>
      <c r="AL165" s="44"/>
      <c r="AM165" s="39"/>
      <c r="AN165" s="39"/>
      <c r="AO165" s="39"/>
      <c r="AP165" s="39"/>
      <c r="AQ165" s="39"/>
      <c r="AR165" s="38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49" t="str">
        <f t="shared" si="9"/>
        <v>142PAXPREPAINTED NCS S 0300-N 30 GLOSS</v>
      </c>
    </row>
    <row r="166" spans="1:61" hidden="1" x14ac:dyDescent="0.25">
      <c r="A166" s="41">
        <v>1</v>
      </c>
      <c r="B166" s="45"/>
      <c r="C166" s="70"/>
      <c r="D166" s="35"/>
      <c r="E166" s="69"/>
      <c r="F166" s="36"/>
      <c r="G166" s="37">
        <v>14</v>
      </c>
      <c r="H166" s="37">
        <v>2</v>
      </c>
      <c r="I166" s="78" t="s">
        <v>287</v>
      </c>
      <c r="J166" s="72" t="s">
        <v>74</v>
      </c>
      <c r="K166" s="80" t="s">
        <v>837</v>
      </c>
      <c r="L166" s="72" t="s">
        <v>82</v>
      </c>
      <c r="M166" s="39">
        <v>2110</v>
      </c>
      <c r="N166" s="39">
        <v>2170</v>
      </c>
      <c r="O166" s="39" t="s">
        <v>75</v>
      </c>
      <c r="P166" s="98" t="s">
        <v>916</v>
      </c>
      <c r="Q166" s="97" t="s">
        <v>917</v>
      </c>
      <c r="R166" s="39"/>
      <c r="S166" s="39"/>
      <c r="T166" s="39"/>
      <c r="U166" s="39"/>
      <c r="V166" s="39"/>
      <c r="W166" s="39"/>
      <c r="X166" s="39"/>
      <c r="Y166" s="39"/>
      <c r="Z166" s="39"/>
      <c r="AA166" s="73" t="str">
        <f>VLOOKUP(BI:BI,'Codice Soffitto'!A:F,6,0)</f>
        <v>+32CO04578</v>
      </c>
      <c r="AB166" s="90" t="s">
        <v>84</v>
      </c>
      <c r="AC166" s="39"/>
      <c r="AD166" s="39"/>
      <c r="AE166" s="39"/>
      <c r="AF166" s="39"/>
      <c r="AG166" s="39"/>
      <c r="AH166" s="51" t="str">
        <f t="shared" si="30"/>
        <v>+V6298C14Z2</v>
      </c>
      <c r="AI166" s="44"/>
      <c r="AJ166" s="57"/>
      <c r="AK166" s="44"/>
      <c r="AL166" s="44"/>
      <c r="AM166" s="39"/>
      <c r="AN166" s="39"/>
      <c r="AO166" s="39"/>
      <c r="AP166" s="39"/>
      <c r="AQ166" s="39"/>
      <c r="AR166" s="38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49" t="str">
        <f t="shared" si="9"/>
        <v>142PAXPREPAINTED NCS S 0300-N 30 GLOSS</v>
      </c>
    </row>
    <row r="167" spans="1:61" hidden="1" x14ac:dyDescent="0.25">
      <c r="A167" s="41">
        <v>1</v>
      </c>
      <c r="B167" s="45"/>
      <c r="C167" s="70"/>
      <c r="D167" s="35"/>
      <c r="E167" s="69"/>
      <c r="F167" s="36"/>
      <c r="G167" s="37">
        <v>14</v>
      </c>
      <c r="H167" s="37">
        <v>3</v>
      </c>
      <c r="I167" s="78" t="s">
        <v>288</v>
      </c>
      <c r="J167" s="72" t="s">
        <v>88</v>
      </c>
      <c r="K167" s="80" t="s">
        <v>838</v>
      </c>
      <c r="L167" s="72" t="s">
        <v>82</v>
      </c>
      <c r="M167" s="39">
        <v>2110</v>
      </c>
      <c r="N167" s="39">
        <v>2170</v>
      </c>
      <c r="O167" s="39" t="s">
        <v>75</v>
      </c>
      <c r="P167" s="98" t="s">
        <v>916</v>
      </c>
      <c r="Q167" s="97" t="s">
        <v>917</v>
      </c>
      <c r="R167" s="39"/>
      <c r="S167" s="39"/>
      <c r="T167" s="39"/>
      <c r="U167" s="39"/>
      <c r="V167" s="39"/>
      <c r="W167" s="39"/>
      <c r="X167" s="39"/>
      <c r="Y167" s="39"/>
      <c r="Z167" s="39"/>
      <c r="AA167" s="73" t="str">
        <f>VLOOKUP(BI:BI,'Codice Soffitto'!A:F,6,0)</f>
        <v>+32CO04579</v>
      </c>
      <c r="AB167" s="90" t="s">
        <v>84</v>
      </c>
      <c r="AC167" s="39"/>
      <c r="AD167" s="39"/>
      <c r="AE167" s="39"/>
      <c r="AF167" s="39"/>
      <c r="AG167" s="39"/>
      <c r="AH167" s="51" t="str">
        <f t="shared" ref="AH167:AH168" si="31">CONCATENATE("+V6298C",G167,"Z",H167)</f>
        <v>+V6298C14Z3</v>
      </c>
      <c r="AI167" s="44"/>
      <c r="AJ167" s="57"/>
      <c r="AK167" s="44"/>
      <c r="AL167" s="44"/>
      <c r="AM167" s="39"/>
      <c r="AN167" s="39"/>
      <c r="AO167" s="39"/>
      <c r="AP167" s="39"/>
      <c r="AQ167" s="39"/>
      <c r="AR167" s="38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49" t="str">
        <f t="shared" si="9"/>
        <v>143PAXPREPAINTED NCS S 0300-N 30 GLOSS</v>
      </c>
    </row>
    <row r="168" spans="1:61" hidden="1" x14ac:dyDescent="0.25">
      <c r="A168" s="41">
        <v>1</v>
      </c>
      <c r="B168" s="45"/>
      <c r="C168" s="70"/>
      <c r="D168" s="35"/>
      <c r="E168" s="69"/>
      <c r="F168" s="36"/>
      <c r="G168" s="37">
        <v>14</v>
      </c>
      <c r="H168" s="37">
        <v>3</v>
      </c>
      <c r="I168" s="78" t="s">
        <v>288</v>
      </c>
      <c r="J168" s="72" t="s">
        <v>74</v>
      </c>
      <c r="K168" s="80" t="s">
        <v>839</v>
      </c>
      <c r="L168" s="72" t="s">
        <v>82</v>
      </c>
      <c r="M168" s="39">
        <v>2110</v>
      </c>
      <c r="N168" s="39">
        <v>2170</v>
      </c>
      <c r="O168" s="39" t="s">
        <v>75</v>
      </c>
      <c r="P168" s="98" t="s">
        <v>916</v>
      </c>
      <c r="Q168" s="97" t="s">
        <v>917</v>
      </c>
      <c r="R168" s="39"/>
      <c r="S168" s="39"/>
      <c r="T168" s="39"/>
      <c r="U168" s="39"/>
      <c r="V168" s="39"/>
      <c r="W168" s="39"/>
      <c r="X168" s="39"/>
      <c r="Y168" s="39"/>
      <c r="Z168" s="39"/>
      <c r="AA168" s="73" t="str">
        <f>VLOOKUP(BI:BI,'Codice Soffitto'!A:F,6,0)</f>
        <v>+32CO04579</v>
      </c>
      <c r="AB168" s="90" t="s">
        <v>84</v>
      </c>
      <c r="AC168" s="39"/>
      <c r="AD168" s="39"/>
      <c r="AE168" s="39"/>
      <c r="AF168" s="39"/>
      <c r="AG168" s="39"/>
      <c r="AH168" s="51" t="str">
        <f t="shared" si="31"/>
        <v>+V6298C14Z3</v>
      </c>
      <c r="AI168" s="44"/>
      <c r="AJ168" s="57"/>
      <c r="AK168" s="44"/>
      <c r="AL168" s="44"/>
      <c r="AM168" s="39"/>
      <c r="AN168" s="39"/>
      <c r="AO168" s="39"/>
      <c r="AP168" s="39"/>
      <c r="AQ168" s="39"/>
      <c r="AR168" s="38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49" t="str">
        <f t="shared" si="9"/>
        <v>143PAXPREPAINTED NCS S 0300-N 30 GLOSS</v>
      </c>
    </row>
    <row r="169" spans="1:61" hidden="1" x14ac:dyDescent="0.25">
      <c r="A169" s="41">
        <v>1</v>
      </c>
      <c r="B169" s="45"/>
      <c r="C169" s="70"/>
      <c r="D169" s="35"/>
      <c r="E169" s="69"/>
      <c r="F169" s="36"/>
      <c r="G169" s="37">
        <v>14</v>
      </c>
      <c r="H169" s="37">
        <v>3</v>
      </c>
      <c r="I169" s="78" t="s">
        <v>645</v>
      </c>
      <c r="J169" s="72" t="s">
        <v>74</v>
      </c>
      <c r="K169" s="80" t="s">
        <v>840</v>
      </c>
      <c r="L169" s="72" t="s">
        <v>60</v>
      </c>
      <c r="M169" s="76">
        <v>2100</v>
      </c>
      <c r="N169" s="72">
        <v>2160</v>
      </c>
      <c r="O169" s="47" t="s">
        <v>75</v>
      </c>
      <c r="P169" s="43" t="s">
        <v>915</v>
      </c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73" t="str">
        <f>VLOOKUP(BI:BI,'Codice Soffitto'!A:F,6,0)</f>
        <v>+32CO04580</v>
      </c>
      <c r="AB169" s="90" t="s">
        <v>76</v>
      </c>
      <c r="AC169" s="39"/>
      <c r="AD169" s="39"/>
      <c r="AE169" s="39"/>
      <c r="AF169" s="39"/>
      <c r="AG169" s="39"/>
      <c r="AH169" s="51" t="str">
        <f t="shared" ref="AH169" si="32">CONCATENATE("+V6298C",G169,"Z",H169)</f>
        <v>+V6298C14Z3</v>
      </c>
      <c r="AI169" s="44"/>
      <c r="AJ169" s="57"/>
      <c r="AK169" s="44"/>
      <c r="AL169" s="44"/>
      <c r="AM169" s="39"/>
      <c r="AN169" s="39"/>
      <c r="AO169" s="39"/>
      <c r="AP169" s="39"/>
      <c r="AQ169" s="39"/>
      <c r="AR169" s="38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49" t="str">
        <f t="shared" si="9"/>
        <v>143CREWNCS S0502-Y 30 GLOSS</v>
      </c>
    </row>
    <row r="170" spans="1:61" hidden="1" x14ac:dyDescent="0.25">
      <c r="A170" s="41">
        <v>1</v>
      </c>
      <c r="B170" s="45"/>
      <c r="C170" s="70"/>
      <c r="D170" s="35"/>
      <c r="E170" s="69"/>
      <c r="F170" s="36"/>
      <c r="G170" s="37">
        <v>14</v>
      </c>
      <c r="H170" s="37">
        <v>4</v>
      </c>
      <c r="I170" s="78" t="s">
        <v>646</v>
      </c>
      <c r="J170" s="72" t="s">
        <v>88</v>
      </c>
      <c r="K170" s="80" t="s">
        <v>841</v>
      </c>
      <c r="L170" s="72" t="s">
        <v>60</v>
      </c>
      <c r="M170" s="76">
        <v>2100</v>
      </c>
      <c r="N170" s="72">
        <v>2160</v>
      </c>
      <c r="O170" s="47" t="s">
        <v>75</v>
      </c>
      <c r="P170" s="43" t="s">
        <v>915</v>
      </c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73" t="str">
        <f>VLOOKUP(BI:BI,'Codice Soffitto'!A:F,6,0)</f>
        <v>+32CO04581</v>
      </c>
      <c r="AB170" s="90" t="s">
        <v>76</v>
      </c>
      <c r="AC170" s="39"/>
      <c r="AD170" s="39"/>
      <c r="AE170" s="39"/>
      <c r="AF170" s="39"/>
      <c r="AG170" s="39"/>
      <c r="AH170" s="51" t="str">
        <f t="shared" ref="AH170:AH172" si="33">CONCATENATE("+V6298C",G170,"Z",H170)</f>
        <v>+V6298C14Z4</v>
      </c>
      <c r="AI170" s="44"/>
      <c r="AJ170" s="57"/>
      <c r="AK170" s="44"/>
      <c r="AL170" s="44"/>
      <c r="AM170" s="39"/>
      <c r="AN170" s="39"/>
      <c r="AO170" s="39"/>
      <c r="AP170" s="39"/>
      <c r="AQ170" s="39"/>
      <c r="AR170" s="38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49" t="str">
        <f t="shared" si="9"/>
        <v>144CREWNCS S0502-Y 30 GLOSS</v>
      </c>
    </row>
    <row r="171" spans="1:61" hidden="1" x14ac:dyDescent="0.25">
      <c r="A171" s="41">
        <v>1</v>
      </c>
      <c r="B171" s="45"/>
      <c r="C171" s="70"/>
      <c r="D171" s="35"/>
      <c r="E171" s="69"/>
      <c r="F171" s="36"/>
      <c r="G171" s="37">
        <v>14</v>
      </c>
      <c r="H171" s="37">
        <v>4</v>
      </c>
      <c r="I171" s="78" t="s">
        <v>646</v>
      </c>
      <c r="J171" s="72" t="s">
        <v>74</v>
      </c>
      <c r="K171" s="80" t="s">
        <v>842</v>
      </c>
      <c r="L171" s="72" t="s">
        <v>60</v>
      </c>
      <c r="M171" s="76">
        <v>2100</v>
      </c>
      <c r="N171" s="72">
        <v>2160</v>
      </c>
      <c r="O171" s="47" t="s">
        <v>75</v>
      </c>
      <c r="P171" s="43" t="s">
        <v>915</v>
      </c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73" t="str">
        <f>VLOOKUP(BI:BI,'Codice Soffitto'!A:F,6,0)</f>
        <v>+32CO04581</v>
      </c>
      <c r="AB171" s="90" t="s">
        <v>76</v>
      </c>
      <c r="AC171" s="39"/>
      <c r="AD171" s="39"/>
      <c r="AE171" s="39"/>
      <c r="AF171" s="39"/>
      <c r="AG171" s="39"/>
      <c r="AH171" s="51" t="str">
        <f t="shared" si="33"/>
        <v>+V6298C14Z4</v>
      </c>
      <c r="AI171" s="44"/>
      <c r="AJ171" s="57"/>
      <c r="AK171" s="44"/>
      <c r="AL171" s="44"/>
      <c r="AM171" s="39"/>
      <c r="AN171" s="39"/>
      <c r="AO171" s="39"/>
      <c r="AP171" s="39"/>
      <c r="AQ171" s="39"/>
      <c r="AR171" s="38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49" t="str">
        <f t="shared" si="9"/>
        <v>144CREWNCS S0502-Y 30 GLOSS</v>
      </c>
    </row>
    <row r="172" spans="1:61" hidden="1" x14ac:dyDescent="0.25">
      <c r="A172" s="41">
        <v>1</v>
      </c>
      <c r="B172" s="45"/>
      <c r="C172" s="70"/>
      <c r="D172" s="35"/>
      <c r="E172" s="69"/>
      <c r="F172" s="36"/>
      <c r="G172" s="37">
        <v>14</v>
      </c>
      <c r="H172" s="37">
        <v>4</v>
      </c>
      <c r="I172" s="78" t="s">
        <v>633</v>
      </c>
      <c r="J172" s="72" t="s">
        <v>74</v>
      </c>
      <c r="K172" s="80" t="s">
        <v>843</v>
      </c>
      <c r="L172" s="72" t="s">
        <v>60</v>
      </c>
      <c r="M172" s="76">
        <v>2100</v>
      </c>
      <c r="N172" s="72">
        <v>2160</v>
      </c>
      <c r="O172" s="47" t="s">
        <v>75</v>
      </c>
      <c r="P172" s="43" t="s">
        <v>915</v>
      </c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73" t="str">
        <f>VLOOKUP(BI:BI,'Codice Soffitto'!A:F,6,0)</f>
        <v>+32CO04581</v>
      </c>
      <c r="AB172" s="90" t="s">
        <v>76</v>
      </c>
      <c r="AC172" s="39"/>
      <c r="AD172" s="39"/>
      <c r="AE172" s="39"/>
      <c r="AF172" s="39"/>
      <c r="AG172" s="39"/>
      <c r="AH172" s="51" t="str">
        <f t="shared" si="33"/>
        <v>+V6298C14Z4</v>
      </c>
      <c r="AI172" s="44"/>
      <c r="AJ172" s="57"/>
      <c r="AK172" s="44"/>
      <c r="AL172" s="44"/>
      <c r="AM172" s="39"/>
      <c r="AN172" s="39"/>
      <c r="AO172" s="39"/>
      <c r="AP172" s="39"/>
      <c r="AQ172" s="39"/>
      <c r="AR172" s="38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49" t="str">
        <f t="shared" si="9"/>
        <v>144CREWNCS S0502-Y 30 GLOSS</v>
      </c>
    </row>
    <row r="173" spans="1:61" hidden="1" x14ac:dyDescent="0.25">
      <c r="A173" s="41">
        <v>1</v>
      </c>
      <c r="B173" s="45"/>
      <c r="C173" s="70"/>
      <c r="D173" s="35"/>
      <c r="E173" s="69"/>
      <c r="F173" s="36"/>
      <c r="G173" s="37">
        <v>14</v>
      </c>
      <c r="H173" s="37">
        <v>5</v>
      </c>
      <c r="I173" s="78" t="s">
        <v>290</v>
      </c>
      <c r="J173" s="72" t="s">
        <v>88</v>
      </c>
      <c r="K173" s="80" t="s">
        <v>844</v>
      </c>
      <c r="L173" s="72" t="s">
        <v>82</v>
      </c>
      <c r="M173" s="39">
        <v>2110</v>
      </c>
      <c r="N173" s="102">
        <v>2170</v>
      </c>
      <c r="O173" s="39" t="s">
        <v>75</v>
      </c>
      <c r="P173" s="101" t="s">
        <v>891</v>
      </c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73" t="str">
        <f>VLOOKUP(BI:BI,'Codice Soffitto'!A:F,6,0)</f>
        <v>+32CO04582</v>
      </c>
      <c r="AB173" s="90" t="s">
        <v>109</v>
      </c>
      <c r="AC173" s="39"/>
      <c r="AD173" s="39"/>
      <c r="AE173" s="39"/>
      <c r="AF173" s="39"/>
      <c r="AG173" s="39"/>
      <c r="AH173" s="51" t="str">
        <f t="shared" ref="AH173:AH174" si="34">CONCATENATE("+V6298C",G173,"Z",H173)</f>
        <v>+V6298C14Z5</v>
      </c>
      <c r="AI173" s="44"/>
      <c r="AJ173" s="57"/>
      <c r="AK173" s="44"/>
      <c r="AL173" s="44"/>
      <c r="AM173" s="39"/>
      <c r="AN173" s="39"/>
      <c r="AO173" s="39"/>
      <c r="AP173" s="39"/>
      <c r="AQ173" s="39"/>
      <c r="AR173" s="38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49" t="str">
        <f t="shared" si="9"/>
        <v>145PAXRAL9005 30 GLOSS</v>
      </c>
    </row>
    <row r="174" spans="1:61" hidden="1" x14ac:dyDescent="0.25">
      <c r="A174" s="41">
        <v>1</v>
      </c>
      <c r="B174" s="45"/>
      <c r="C174" s="70"/>
      <c r="D174" s="35"/>
      <c r="E174" s="69"/>
      <c r="F174" s="36"/>
      <c r="G174" s="37">
        <v>14</v>
      </c>
      <c r="H174" s="37">
        <v>5</v>
      </c>
      <c r="I174" s="78" t="s">
        <v>290</v>
      </c>
      <c r="J174" s="72" t="s">
        <v>74</v>
      </c>
      <c r="K174" s="80" t="s">
        <v>845</v>
      </c>
      <c r="L174" s="72" t="s">
        <v>82</v>
      </c>
      <c r="M174" s="39">
        <v>2110</v>
      </c>
      <c r="N174" s="102">
        <v>2170</v>
      </c>
      <c r="O174" s="39" t="s">
        <v>75</v>
      </c>
      <c r="P174" s="101" t="s">
        <v>891</v>
      </c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73" t="str">
        <f>VLOOKUP(BI:BI,'Codice Soffitto'!A:F,6,0)</f>
        <v>+32CO04582</v>
      </c>
      <c r="AB174" s="90" t="s">
        <v>109</v>
      </c>
      <c r="AC174" s="39"/>
      <c r="AD174" s="39"/>
      <c r="AE174" s="39"/>
      <c r="AF174" s="39"/>
      <c r="AG174" s="39"/>
      <c r="AH174" s="51" t="str">
        <f t="shared" si="34"/>
        <v>+V6298C14Z5</v>
      </c>
      <c r="AI174" s="44"/>
      <c r="AJ174" s="57"/>
      <c r="AK174" s="44"/>
      <c r="AL174" s="44"/>
      <c r="AM174" s="39"/>
      <c r="AN174" s="39"/>
      <c r="AO174" s="39"/>
      <c r="AP174" s="39"/>
      <c r="AQ174" s="39"/>
      <c r="AR174" s="38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49" t="str">
        <f t="shared" si="9"/>
        <v>145PAXRAL9005 30 GLOSS</v>
      </c>
    </row>
    <row r="175" spans="1:61" hidden="1" x14ac:dyDescent="0.25">
      <c r="A175" s="41">
        <v>1</v>
      </c>
      <c r="B175" s="45"/>
      <c r="C175" s="70"/>
      <c r="D175" s="35"/>
      <c r="E175" s="69"/>
      <c r="F175" s="36"/>
      <c r="G175" s="37">
        <v>14</v>
      </c>
      <c r="H175" s="37">
        <v>6</v>
      </c>
      <c r="I175" s="78" t="s">
        <v>647</v>
      </c>
      <c r="J175" s="72" t="s">
        <v>88</v>
      </c>
      <c r="K175" s="80" t="s">
        <v>846</v>
      </c>
      <c r="L175" s="72" t="s">
        <v>82</v>
      </c>
      <c r="M175" s="39">
        <v>2110</v>
      </c>
      <c r="N175" s="102">
        <v>2170</v>
      </c>
      <c r="O175" s="39" t="s">
        <v>75</v>
      </c>
      <c r="P175" s="101" t="s">
        <v>891</v>
      </c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73" t="str">
        <f>VLOOKUP(BI:BI,'Codice Soffitto'!A:F,6,0)</f>
        <v>+32CO04583</v>
      </c>
      <c r="AB175" s="90" t="s">
        <v>109</v>
      </c>
      <c r="AC175" s="39"/>
      <c r="AD175" s="39"/>
      <c r="AE175" s="39"/>
      <c r="AF175" s="39"/>
      <c r="AG175" s="39"/>
      <c r="AH175" s="51" t="str">
        <f t="shared" ref="AH175:AH177" si="35">CONCATENATE("+V6298C",G175,"Z",H175)</f>
        <v>+V6298C14Z6</v>
      </c>
      <c r="AI175" s="44"/>
      <c r="AJ175" s="57"/>
      <c r="AK175" s="44"/>
      <c r="AL175" s="44"/>
      <c r="AM175" s="39"/>
      <c r="AN175" s="39"/>
      <c r="AO175" s="39"/>
      <c r="AP175" s="39"/>
      <c r="AQ175" s="39"/>
      <c r="AR175" s="38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49" t="str">
        <f t="shared" si="9"/>
        <v>146PAXRAL9005 30 GLOSS</v>
      </c>
    </row>
    <row r="176" spans="1:61" hidden="1" x14ac:dyDescent="0.25">
      <c r="A176" s="41">
        <v>1</v>
      </c>
      <c r="B176" s="45"/>
      <c r="C176" s="70"/>
      <c r="D176" s="35"/>
      <c r="E176" s="69"/>
      <c r="F176" s="36"/>
      <c r="G176" s="37">
        <v>14</v>
      </c>
      <c r="H176" s="37">
        <v>6</v>
      </c>
      <c r="I176" s="78" t="s">
        <v>647</v>
      </c>
      <c r="J176" s="72" t="s">
        <v>74</v>
      </c>
      <c r="K176" s="80" t="s">
        <v>847</v>
      </c>
      <c r="L176" s="72" t="s">
        <v>82</v>
      </c>
      <c r="M176" s="39">
        <v>2110</v>
      </c>
      <c r="N176" s="102">
        <v>2170</v>
      </c>
      <c r="O176" s="39" t="s">
        <v>75</v>
      </c>
      <c r="P176" s="101" t="s">
        <v>891</v>
      </c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73" t="str">
        <f>VLOOKUP(BI:BI,'Codice Soffitto'!A:F,6,0)</f>
        <v>+32CO04583</v>
      </c>
      <c r="AB176" s="90" t="s">
        <v>109</v>
      </c>
      <c r="AC176" s="39"/>
      <c r="AD176" s="39"/>
      <c r="AE176" s="39"/>
      <c r="AF176" s="39"/>
      <c r="AG176" s="39"/>
      <c r="AH176" s="51" t="str">
        <f t="shared" si="35"/>
        <v>+V6298C14Z6</v>
      </c>
      <c r="AI176" s="44"/>
      <c r="AJ176" s="57"/>
      <c r="AK176" s="44"/>
      <c r="AL176" s="44"/>
      <c r="AM176" s="39"/>
      <c r="AN176" s="39"/>
      <c r="AO176" s="39"/>
      <c r="AP176" s="39"/>
      <c r="AQ176" s="39"/>
      <c r="AR176" s="38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49" t="str">
        <f t="shared" si="9"/>
        <v>146PAXRAL9005 30 GLOSS</v>
      </c>
    </row>
    <row r="177" spans="1:61" hidden="1" x14ac:dyDescent="0.25">
      <c r="A177" s="41">
        <v>1</v>
      </c>
      <c r="B177" s="45"/>
      <c r="C177" s="70"/>
      <c r="D177" s="35"/>
      <c r="E177" s="69"/>
      <c r="F177" s="36"/>
      <c r="G177" s="37">
        <v>14</v>
      </c>
      <c r="H177" s="37">
        <v>6</v>
      </c>
      <c r="I177" s="78" t="s">
        <v>634</v>
      </c>
      <c r="J177" s="72" t="s">
        <v>88</v>
      </c>
      <c r="K177" s="80" t="s">
        <v>848</v>
      </c>
      <c r="L177" s="72" t="s">
        <v>60</v>
      </c>
      <c r="M177" s="76">
        <v>2100</v>
      </c>
      <c r="N177" s="72">
        <v>2160</v>
      </c>
      <c r="O177" s="47" t="s">
        <v>75</v>
      </c>
      <c r="P177" s="43" t="s">
        <v>915</v>
      </c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73" t="str">
        <f>VLOOKUP(BI:BI,'Codice Soffitto'!A:F,6,0)</f>
        <v>+32CO04584</v>
      </c>
      <c r="AB177" s="90" t="s">
        <v>76</v>
      </c>
      <c r="AC177" s="39"/>
      <c r="AD177" s="39"/>
      <c r="AE177" s="39"/>
      <c r="AF177" s="39"/>
      <c r="AG177" s="39"/>
      <c r="AH177" s="51" t="str">
        <f t="shared" si="35"/>
        <v>+V6298C14Z6</v>
      </c>
      <c r="AI177" s="44"/>
      <c r="AJ177" s="57"/>
      <c r="AK177" s="44"/>
      <c r="AL177" s="44"/>
      <c r="AM177" s="39"/>
      <c r="AN177" s="39"/>
      <c r="AO177" s="39"/>
      <c r="AP177" s="39"/>
      <c r="AQ177" s="39"/>
      <c r="AR177" s="38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49" t="str">
        <f t="shared" si="9"/>
        <v>146CREWNCS S0502-Y 30 GLOSS</v>
      </c>
    </row>
    <row r="178" spans="1:61" hidden="1" x14ac:dyDescent="0.25">
      <c r="A178" s="41">
        <v>1</v>
      </c>
      <c r="B178" s="45"/>
      <c r="C178" s="70"/>
      <c r="D178" s="35"/>
      <c r="E178" s="69"/>
      <c r="F178" s="36"/>
      <c r="G178" s="37">
        <v>15</v>
      </c>
      <c r="H178" s="37">
        <v>1</v>
      </c>
      <c r="I178" s="78" t="s">
        <v>159</v>
      </c>
      <c r="J178" s="72" t="s">
        <v>88</v>
      </c>
      <c r="K178" s="80" t="s">
        <v>849</v>
      </c>
      <c r="L178" s="72" t="s">
        <v>82</v>
      </c>
      <c r="M178" s="39">
        <v>2110</v>
      </c>
      <c r="N178" s="39">
        <v>2170</v>
      </c>
      <c r="O178" s="39" t="s">
        <v>75</v>
      </c>
      <c r="P178" s="98" t="s">
        <v>916</v>
      </c>
      <c r="Q178" s="97" t="s">
        <v>917</v>
      </c>
      <c r="R178" s="39"/>
      <c r="S178" s="39"/>
      <c r="T178" s="39"/>
      <c r="U178" s="39"/>
      <c r="V178" s="39"/>
      <c r="W178" s="39"/>
      <c r="X178" s="39"/>
      <c r="Y178" s="39"/>
      <c r="Z178" s="39"/>
      <c r="AA178" s="73" t="str">
        <f>VLOOKUP(BI:BI,'Codice Soffitto'!A:F,6,0)</f>
        <v>+32CO04585</v>
      </c>
      <c r="AB178" s="90" t="s">
        <v>84</v>
      </c>
      <c r="AC178" s="39"/>
      <c r="AD178" s="39"/>
      <c r="AE178" s="39"/>
      <c r="AF178" s="39"/>
      <c r="AG178" s="39"/>
      <c r="AH178" s="51" t="str">
        <f t="shared" ref="AH178:AH179" si="36">CONCATENATE("+V6298C",G178,"Z",H178)</f>
        <v>+V6298C15Z1</v>
      </c>
      <c r="AI178" s="44"/>
      <c r="AJ178" s="57"/>
      <c r="AK178" s="44"/>
      <c r="AL178" s="44"/>
      <c r="AM178" s="39"/>
      <c r="AN178" s="39"/>
      <c r="AO178" s="39"/>
      <c r="AP178" s="39"/>
      <c r="AQ178" s="39"/>
      <c r="AR178" s="38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49" t="str">
        <f t="shared" si="9"/>
        <v>151PAXPREPAINTED NCS S 0300-N 30 GLOSS</v>
      </c>
    </row>
    <row r="179" spans="1:61" hidden="1" x14ac:dyDescent="0.25">
      <c r="A179" s="41">
        <v>1</v>
      </c>
      <c r="B179" s="45"/>
      <c r="C179" s="70"/>
      <c r="D179" s="35"/>
      <c r="E179" s="69"/>
      <c r="F179" s="36"/>
      <c r="G179" s="37">
        <v>15</v>
      </c>
      <c r="H179" s="37">
        <v>1</v>
      </c>
      <c r="I179" s="78" t="s">
        <v>159</v>
      </c>
      <c r="J179" s="72" t="s">
        <v>74</v>
      </c>
      <c r="K179" s="80" t="s">
        <v>850</v>
      </c>
      <c r="L179" s="72" t="s">
        <v>82</v>
      </c>
      <c r="M179" s="39">
        <v>2110</v>
      </c>
      <c r="N179" s="39">
        <v>2170</v>
      </c>
      <c r="O179" s="39" t="s">
        <v>75</v>
      </c>
      <c r="P179" s="98" t="s">
        <v>916</v>
      </c>
      <c r="Q179" s="97" t="s">
        <v>917</v>
      </c>
      <c r="R179" s="39"/>
      <c r="S179" s="39"/>
      <c r="T179" s="39"/>
      <c r="U179" s="39"/>
      <c r="V179" s="39"/>
      <c r="W179" s="39"/>
      <c r="X179" s="39"/>
      <c r="Y179" s="39"/>
      <c r="Z179" s="39"/>
      <c r="AA179" s="73" t="str">
        <f>VLOOKUP(BI:BI,'Codice Soffitto'!A:F,6,0)</f>
        <v>+32CO04585</v>
      </c>
      <c r="AB179" s="90" t="s">
        <v>84</v>
      </c>
      <c r="AC179" s="39"/>
      <c r="AD179" s="39"/>
      <c r="AE179" s="39"/>
      <c r="AF179" s="39"/>
      <c r="AG179" s="39"/>
      <c r="AH179" s="51" t="str">
        <f t="shared" si="36"/>
        <v>+V6298C15Z1</v>
      </c>
      <c r="AI179" s="44"/>
      <c r="AJ179" s="57"/>
      <c r="AK179" s="44"/>
      <c r="AL179" s="44"/>
      <c r="AM179" s="39"/>
      <c r="AN179" s="39"/>
      <c r="AO179" s="39"/>
      <c r="AP179" s="39"/>
      <c r="AQ179" s="39"/>
      <c r="AR179" s="38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49" t="str">
        <f t="shared" si="9"/>
        <v>151PAXPREPAINTED NCS S 0300-N 30 GLOSS</v>
      </c>
    </row>
    <row r="180" spans="1:61" hidden="1" x14ac:dyDescent="0.25">
      <c r="A180" s="41">
        <v>1</v>
      </c>
      <c r="B180" s="45"/>
      <c r="C180" s="70"/>
      <c r="D180" s="35"/>
      <c r="E180" s="69"/>
      <c r="F180" s="36"/>
      <c r="G180" s="37">
        <v>15</v>
      </c>
      <c r="H180" s="37">
        <v>2</v>
      </c>
      <c r="I180" s="78" t="s">
        <v>287</v>
      </c>
      <c r="J180" s="72" t="s">
        <v>88</v>
      </c>
      <c r="K180" s="80" t="s">
        <v>851</v>
      </c>
      <c r="L180" s="72" t="s">
        <v>82</v>
      </c>
      <c r="M180" s="39">
        <v>2110</v>
      </c>
      <c r="N180" s="39">
        <v>2170</v>
      </c>
      <c r="O180" s="39" t="s">
        <v>75</v>
      </c>
      <c r="P180" s="98" t="s">
        <v>916</v>
      </c>
      <c r="Q180" s="97" t="s">
        <v>917</v>
      </c>
      <c r="R180" s="39"/>
      <c r="S180" s="39"/>
      <c r="T180" s="39"/>
      <c r="U180" s="39"/>
      <c r="V180" s="39"/>
      <c r="W180" s="39"/>
      <c r="X180" s="39"/>
      <c r="Y180" s="39"/>
      <c r="Z180" s="39"/>
      <c r="AA180" s="73" t="str">
        <f>VLOOKUP(BI:BI,'Codice Soffitto'!A:F,6,0)</f>
        <v>+32CO04586</v>
      </c>
      <c r="AB180" s="90" t="s">
        <v>84</v>
      </c>
      <c r="AC180" s="39"/>
      <c r="AD180" s="39"/>
      <c r="AE180" s="39"/>
      <c r="AF180" s="39"/>
      <c r="AG180" s="39"/>
      <c r="AH180" s="51" t="str">
        <f t="shared" ref="AH180:AH181" si="37">CONCATENATE("+V6298C",G180,"Z",H180)</f>
        <v>+V6298C15Z2</v>
      </c>
      <c r="AI180" s="44"/>
      <c r="AJ180" s="57"/>
      <c r="AK180" s="44"/>
      <c r="AL180" s="44"/>
      <c r="AM180" s="39"/>
      <c r="AN180" s="39"/>
      <c r="AO180" s="39"/>
      <c r="AP180" s="39"/>
      <c r="AQ180" s="39"/>
      <c r="AR180" s="38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49" t="str">
        <f t="shared" si="9"/>
        <v>152PAXPREPAINTED NCS S 0300-N 30 GLOSS</v>
      </c>
    </row>
    <row r="181" spans="1:61" hidden="1" x14ac:dyDescent="0.25">
      <c r="A181" s="41">
        <v>1</v>
      </c>
      <c r="B181" s="45"/>
      <c r="C181" s="70"/>
      <c r="D181" s="35"/>
      <c r="E181" s="69"/>
      <c r="F181" s="36"/>
      <c r="G181" s="37">
        <v>15</v>
      </c>
      <c r="H181" s="37">
        <v>2</v>
      </c>
      <c r="I181" s="78" t="s">
        <v>287</v>
      </c>
      <c r="J181" s="72" t="s">
        <v>74</v>
      </c>
      <c r="K181" s="80" t="s">
        <v>852</v>
      </c>
      <c r="L181" s="72" t="s">
        <v>82</v>
      </c>
      <c r="M181" s="39">
        <v>2110</v>
      </c>
      <c r="N181" s="39">
        <v>2170</v>
      </c>
      <c r="O181" s="39" t="s">
        <v>75</v>
      </c>
      <c r="P181" s="98" t="s">
        <v>916</v>
      </c>
      <c r="Q181" s="97" t="s">
        <v>917</v>
      </c>
      <c r="R181" s="39"/>
      <c r="S181" s="39"/>
      <c r="T181" s="39"/>
      <c r="U181" s="39"/>
      <c r="V181" s="39"/>
      <c r="W181" s="39"/>
      <c r="X181" s="39"/>
      <c r="Y181" s="39"/>
      <c r="Z181" s="39"/>
      <c r="AA181" s="73" t="str">
        <f>VLOOKUP(BI:BI,'Codice Soffitto'!A:F,6,0)</f>
        <v>+32CO04586</v>
      </c>
      <c r="AB181" s="90" t="s">
        <v>84</v>
      </c>
      <c r="AC181" s="39"/>
      <c r="AD181" s="39"/>
      <c r="AE181" s="39"/>
      <c r="AF181" s="39"/>
      <c r="AG181" s="39"/>
      <c r="AH181" s="51" t="str">
        <f t="shared" si="37"/>
        <v>+V6298C15Z2</v>
      </c>
      <c r="AI181" s="44"/>
      <c r="AJ181" s="57"/>
      <c r="AK181" s="44"/>
      <c r="AL181" s="44"/>
      <c r="AM181" s="39"/>
      <c r="AN181" s="39"/>
      <c r="AO181" s="39"/>
      <c r="AP181" s="39"/>
      <c r="AQ181" s="39"/>
      <c r="AR181" s="38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49" t="str">
        <f t="shared" si="9"/>
        <v>152PAXPREPAINTED NCS S 0300-N 30 GLOSS</v>
      </c>
    </row>
    <row r="182" spans="1:61" hidden="1" x14ac:dyDescent="0.25">
      <c r="A182" s="41">
        <v>1</v>
      </c>
      <c r="B182" s="45"/>
      <c r="C182" s="70"/>
      <c r="D182" s="35"/>
      <c r="E182" s="69"/>
      <c r="F182" s="36"/>
      <c r="G182" s="37">
        <v>15</v>
      </c>
      <c r="H182" s="37">
        <v>3</v>
      </c>
      <c r="I182" s="78" t="s">
        <v>288</v>
      </c>
      <c r="J182" s="72" t="s">
        <v>88</v>
      </c>
      <c r="K182" s="80" t="s">
        <v>853</v>
      </c>
      <c r="L182" s="72" t="s">
        <v>82</v>
      </c>
      <c r="M182" s="39">
        <v>2110</v>
      </c>
      <c r="N182" s="39">
        <v>2170</v>
      </c>
      <c r="O182" s="39" t="s">
        <v>75</v>
      </c>
      <c r="P182" s="98" t="s">
        <v>916</v>
      </c>
      <c r="Q182" s="97" t="s">
        <v>917</v>
      </c>
      <c r="R182" s="39"/>
      <c r="S182" s="39"/>
      <c r="T182" s="39"/>
      <c r="U182" s="39"/>
      <c r="V182" s="39"/>
      <c r="W182" s="39"/>
      <c r="X182" s="39"/>
      <c r="Y182" s="39"/>
      <c r="Z182" s="39"/>
      <c r="AA182" s="73" t="str">
        <f>VLOOKUP(BI:BI,'Codice Soffitto'!A:F,6,0)</f>
        <v>+32CO04587</v>
      </c>
      <c r="AB182" s="90" t="s">
        <v>84</v>
      </c>
      <c r="AC182" s="39"/>
      <c r="AD182" s="39"/>
      <c r="AE182" s="39"/>
      <c r="AF182" s="39"/>
      <c r="AG182" s="39"/>
      <c r="AH182" s="51" t="str">
        <f t="shared" ref="AH182:AH183" si="38">CONCATENATE("+V6298C",G182,"Z",H182)</f>
        <v>+V6298C15Z3</v>
      </c>
      <c r="AI182" s="44"/>
      <c r="AJ182" s="57"/>
      <c r="AK182" s="44"/>
      <c r="AL182" s="44"/>
      <c r="AM182" s="39"/>
      <c r="AN182" s="39"/>
      <c r="AO182" s="39"/>
      <c r="AP182" s="39"/>
      <c r="AQ182" s="39"/>
      <c r="AR182" s="38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49" t="str">
        <f t="shared" si="9"/>
        <v>153PAXPREPAINTED NCS S 0300-N 30 GLOSS</v>
      </c>
    </row>
    <row r="183" spans="1:61" hidden="1" x14ac:dyDescent="0.25">
      <c r="A183" s="41">
        <v>1</v>
      </c>
      <c r="B183" s="45"/>
      <c r="C183" s="70"/>
      <c r="D183" s="35"/>
      <c r="E183" s="69"/>
      <c r="F183" s="36"/>
      <c r="G183" s="37">
        <v>15</v>
      </c>
      <c r="H183" s="37">
        <v>3</v>
      </c>
      <c r="I183" s="78" t="s">
        <v>288</v>
      </c>
      <c r="J183" s="72" t="s">
        <v>74</v>
      </c>
      <c r="K183" s="80" t="s">
        <v>854</v>
      </c>
      <c r="L183" s="72" t="s">
        <v>82</v>
      </c>
      <c r="M183" s="39">
        <v>2110</v>
      </c>
      <c r="N183" s="39">
        <v>2170</v>
      </c>
      <c r="O183" s="39" t="s">
        <v>75</v>
      </c>
      <c r="P183" s="98" t="s">
        <v>916</v>
      </c>
      <c r="Q183" s="97" t="s">
        <v>917</v>
      </c>
      <c r="R183" s="39"/>
      <c r="S183" s="39"/>
      <c r="T183" s="39"/>
      <c r="U183" s="39"/>
      <c r="V183" s="39"/>
      <c r="W183" s="39"/>
      <c r="X183" s="39"/>
      <c r="Y183" s="39"/>
      <c r="Z183" s="39"/>
      <c r="AA183" s="73" t="str">
        <f>VLOOKUP(BI:BI,'Codice Soffitto'!A:F,6,0)</f>
        <v>+32CO04587</v>
      </c>
      <c r="AB183" s="90" t="s">
        <v>84</v>
      </c>
      <c r="AC183" s="39"/>
      <c r="AD183" s="39"/>
      <c r="AE183" s="39"/>
      <c r="AF183" s="39"/>
      <c r="AG183" s="39"/>
      <c r="AH183" s="51" t="str">
        <f t="shared" si="38"/>
        <v>+V6298C15Z3</v>
      </c>
      <c r="AI183" s="44"/>
      <c r="AJ183" s="57"/>
      <c r="AK183" s="44"/>
      <c r="AL183" s="44"/>
      <c r="AM183" s="39"/>
      <c r="AN183" s="39"/>
      <c r="AO183" s="39"/>
      <c r="AP183" s="39"/>
      <c r="AQ183" s="39"/>
      <c r="AR183" s="38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49" t="str">
        <f t="shared" si="9"/>
        <v>153PAXPREPAINTED NCS S 0300-N 30 GLOSS</v>
      </c>
    </row>
    <row r="184" spans="1:61" hidden="1" x14ac:dyDescent="0.25">
      <c r="A184" s="41">
        <v>1</v>
      </c>
      <c r="B184" s="45"/>
      <c r="C184" s="70"/>
      <c r="D184" s="35"/>
      <c r="E184" s="69"/>
      <c r="F184" s="36"/>
      <c r="G184" s="37">
        <v>15</v>
      </c>
      <c r="H184" s="37">
        <v>3</v>
      </c>
      <c r="I184" s="78" t="s">
        <v>649</v>
      </c>
      <c r="J184" s="72" t="s">
        <v>74</v>
      </c>
      <c r="K184" s="80" t="s">
        <v>855</v>
      </c>
      <c r="L184" s="72" t="s">
        <v>60</v>
      </c>
      <c r="M184" s="76">
        <v>2100</v>
      </c>
      <c r="N184" s="72">
        <v>2160</v>
      </c>
      <c r="O184" s="47" t="s">
        <v>75</v>
      </c>
      <c r="P184" s="43" t="s">
        <v>915</v>
      </c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73" t="str">
        <f>VLOOKUP(BI:BI,'Codice Soffitto'!A:F,6,0)</f>
        <v>+32CO04588</v>
      </c>
      <c r="AB184" s="90" t="s">
        <v>76</v>
      </c>
      <c r="AC184" s="39"/>
      <c r="AD184" s="39"/>
      <c r="AE184" s="39"/>
      <c r="AF184" s="39"/>
      <c r="AG184" s="39"/>
      <c r="AH184" s="51" t="str">
        <f t="shared" ref="AH184" si="39">CONCATENATE("+V6298C",G184,"Z",H184)</f>
        <v>+V6298C15Z3</v>
      </c>
      <c r="AI184" s="44"/>
      <c r="AJ184" s="57"/>
      <c r="AK184" s="44"/>
      <c r="AL184" s="44"/>
      <c r="AM184" s="39"/>
      <c r="AN184" s="39"/>
      <c r="AO184" s="39"/>
      <c r="AP184" s="39"/>
      <c r="AQ184" s="39"/>
      <c r="AR184" s="38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49" t="str">
        <f t="shared" si="9"/>
        <v>153CREWNCS S0502-Y 30 GLOSS</v>
      </c>
    </row>
    <row r="185" spans="1:61" hidden="1" x14ac:dyDescent="0.25">
      <c r="A185" s="41">
        <v>1</v>
      </c>
      <c r="B185" s="45"/>
      <c r="C185" s="70"/>
      <c r="D185" s="35"/>
      <c r="E185" s="69"/>
      <c r="F185" s="36"/>
      <c r="G185" s="37">
        <v>15</v>
      </c>
      <c r="H185" s="37">
        <v>4</v>
      </c>
      <c r="I185" s="78" t="s">
        <v>289</v>
      </c>
      <c r="J185" s="72" t="s">
        <v>88</v>
      </c>
      <c r="K185" s="80" t="s">
        <v>856</v>
      </c>
      <c r="L185" s="72" t="s">
        <v>82</v>
      </c>
      <c r="M185" s="39">
        <v>2110</v>
      </c>
      <c r="N185" s="39">
        <v>2170</v>
      </c>
      <c r="O185" s="39" t="s">
        <v>75</v>
      </c>
      <c r="P185" s="98" t="s">
        <v>916</v>
      </c>
      <c r="Q185" s="97" t="s">
        <v>917</v>
      </c>
      <c r="R185" s="39"/>
      <c r="S185" s="39"/>
      <c r="T185" s="39"/>
      <c r="U185" s="39"/>
      <c r="V185" s="39"/>
      <c r="W185" s="39"/>
      <c r="X185" s="39"/>
      <c r="Y185" s="39"/>
      <c r="Z185" s="39"/>
      <c r="AA185" s="73" t="str">
        <f>VLOOKUP(BI:BI,'Codice Soffitto'!A:F,6,0)</f>
        <v>+32CO04589</v>
      </c>
      <c r="AB185" s="90" t="s">
        <v>84</v>
      </c>
      <c r="AC185" s="39"/>
      <c r="AD185" s="39"/>
      <c r="AE185" s="39"/>
      <c r="AF185" s="39"/>
      <c r="AG185" s="39"/>
      <c r="AH185" s="51" t="str">
        <f t="shared" ref="AH185" si="40">CONCATENATE("+V6298C",G185,"Z",H185)</f>
        <v>+V6298C15Z4</v>
      </c>
      <c r="AI185" s="44"/>
      <c r="AJ185" s="57"/>
      <c r="AK185" s="44"/>
      <c r="AL185" s="44"/>
      <c r="AM185" s="39"/>
      <c r="AN185" s="39"/>
      <c r="AO185" s="39"/>
      <c r="AP185" s="39"/>
      <c r="AQ185" s="39"/>
      <c r="AR185" s="38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49" t="str">
        <f t="shared" si="9"/>
        <v>154PAXPREPAINTED NCS S 0300-N 30 GLOSS</v>
      </c>
    </row>
    <row r="186" spans="1:61" hidden="1" x14ac:dyDescent="0.25">
      <c r="A186" s="41">
        <v>1</v>
      </c>
      <c r="B186" s="45"/>
      <c r="C186" s="70"/>
      <c r="D186" s="35"/>
      <c r="E186" s="69"/>
      <c r="F186" s="36"/>
      <c r="G186" s="37">
        <v>15</v>
      </c>
      <c r="H186" s="37">
        <v>4</v>
      </c>
      <c r="I186" s="78" t="s">
        <v>289</v>
      </c>
      <c r="J186" s="72" t="s">
        <v>74</v>
      </c>
      <c r="K186" s="80" t="s">
        <v>857</v>
      </c>
      <c r="L186" s="72" t="s">
        <v>82</v>
      </c>
      <c r="M186" s="39">
        <v>2110</v>
      </c>
      <c r="N186" s="39">
        <v>2170</v>
      </c>
      <c r="O186" s="39" t="s">
        <v>75</v>
      </c>
      <c r="P186" s="98" t="s">
        <v>916</v>
      </c>
      <c r="Q186" s="97" t="s">
        <v>917</v>
      </c>
      <c r="R186" s="39"/>
      <c r="S186" s="39"/>
      <c r="T186" s="39"/>
      <c r="U186" s="39"/>
      <c r="V186" s="39"/>
      <c r="W186" s="39"/>
      <c r="X186" s="39"/>
      <c r="Y186" s="39"/>
      <c r="Z186" s="39"/>
      <c r="AA186" s="73" t="str">
        <f>VLOOKUP(BI:BI,'Codice Soffitto'!A:F,6,0)</f>
        <v>+32CO04589</v>
      </c>
      <c r="AB186" s="90" t="s">
        <v>84</v>
      </c>
      <c r="AC186" s="39"/>
      <c r="AD186" s="39"/>
      <c r="AE186" s="39"/>
      <c r="AF186" s="39"/>
      <c r="AG186" s="39"/>
      <c r="AH186" s="51" t="str">
        <f t="shared" ref="AH186:AH189" si="41">CONCATENATE("+V6298C",G186,"Z",H186)</f>
        <v>+V6298C15Z4</v>
      </c>
      <c r="AI186" s="44"/>
      <c r="AJ186" s="57"/>
      <c r="AK186" s="44"/>
      <c r="AL186" s="44"/>
      <c r="AM186" s="39"/>
      <c r="AN186" s="39"/>
      <c r="AO186" s="39"/>
      <c r="AP186" s="39"/>
      <c r="AQ186" s="39"/>
      <c r="AR186" s="38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49" t="str">
        <f t="shared" si="9"/>
        <v>154PAXPREPAINTED NCS S 0300-N 30 GLOSS</v>
      </c>
    </row>
    <row r="187" spans="1:61" hidden="1" x14ac:dyDescent="0.25">
      <c r="A187" s="41">
        <v>1</v>
      </c>
      <c r="B187" s="45"/>
      <c r="C187" s="70"/>
      <c r="D187" s="35"/>
      <c r="E187" s="69"/>
      <c r="F187" s="36"/>
      <c r="G187" s="37">
        <v>15</v>
      </c>
      <c r="H187" s="37">
        <v>4</v>
      </c>
      <c r="I187" s="78" t="s">
        <v>650</v>
      </c>
      <c r="J187" s="72" t="s">
        <v>88</v>
      </c>
      <c r="K187" s="80" t="s">
        <v>858</v>
      </c>
      <c r="L187" s="72" t="s">
        <v>60</v>
      </c>
      <c r="M187" s="76">
        <v>2100</v>
      </c>
      <c r="N187" s="72">
        <v>2160</v>
      </c>
      <c r="O187" s="47" t="s">
        <v>75</v>
      </c>
      <c r="P187" s="43" t="s">
        <v>915</v>
      </c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73" t="str">
        <f>VLOOKUP(BI:BI,'Codice Soffitto'!A:F,6,0)</f>
        <v>+32CO04590</v>
      </c>
      <c r="AB187" s="90" t="s">
        <v>76</v>
      </c>
      <c r="AC187" s="39"/>
      <c r="AD187" s="39"/>
      <c r="AE187" s="39"/>
      <c r="AF187" s="39"/>
      <c r="AG187" s="39"/>
      <c r="AH187" s="51" t="str">
        <f t="shared" si="41"/>
        <v>+V6298C15Z4</v>
      </c>
      <c r="AI187" s="44"/>
      <c r="AJ187" s="57"/>
      <c r="AK187" s="44"/>
      <c r="AL187" s="44"/>
      <c r="AM187" s="39"/>
      <c r="AN187" s="39"/>
      <c r="AO187" s="39"/>
      <c r="AP187" s="39"/>
      <c r="AQ187" s="39"/>
      <c r="AR187" s="38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49" t="str">
        <f t="shared" si="9"/>
        <v>154CREWNCS S0502-Y 30 GLOSS</v>
      </c>
    </row>
    <row r="188" spans="1:61" hidden="1" x14ac:dyDescent="0.25">
      <c r="A188" s="41">
        <v>1</v>
      </c>
      <c r="B188" s="45"/>
      <c r="C188" s="70"/>
      <c r="D188" s="35"/>
      <c r="E188" s="69"/>
      <c r="F188" s="36"/>
      <c r="G188" s="37">
        <v>15</v>
      </c>
      <c r="H188" s="37">
        <v>4</v>
      </c>
      <c r="I188" s="78" t="s">
        <v>650</v>
      </c>
      <c r="J188" s="72" t="s">
        <v>74</v>
      </c>
      <c r="K188" s="80" t="s">
        <v>859</v>
      </c>
      <c r="L188" s="72" t="s">
        <v>60</v>
      </c>
      <c r="M188" s="76">
        <v>2100</v>
      </c>
      <c r="N188" s="72">
        <v>2160</v>
      </c>
      <c r="O188" s="47" t="s">
        <v>75</v>
      </c>
      <c r="P188" s="43" t="s">
        <v>915</v>
      </c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73" t="str">
        <f>VLOOKUP(BI:BI,'Codice Soffitto'!A:F,6,0)</f>
        <v>+32CO04590</v>
      </c>
      <c r="AB188" s="90" t="s">
        <v>76</v>
      </c>
      <c r="AC188" s="39"/>
      <c r="AD188" s="39"/>
      <c r="AE188" s="39"/>
      <c r="AF188" s="39"/>
      <c r="AG188" s="39"/>
      <c r="AH188" s="51" t="str">
        <f t="shared" si="41"/>
        <v>+V6298C15Z4</v>
      </c>
      <c r="AI188" s="44"/>
      <c r="AJ188" s="57"/>
      <c r="AK188" s="44"/>
      <c r="AL188" s="44"/>
      <c r="AM188" s="39"/>
      <c r="AN188" s="39"/>
      <c r="AO188" s="39"/>
      <c r="AP188" s="39"/>
      <c r="AQ188" s="39"/>
      <c r="AR188" s="38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49" t="str">
        <f t="shared" si="9"/>
        <v>154CREWNCS S0502-Y 30 GLOSS</v>
      </c>
    </row>
    <row r="189" spans="1:61" hidden="1" x14ac:dyDescent="0.25">
      <c r="A189" s="41">
        <v>1</v>
      </c>
      <c r="B189" s="45"/>
      <c r="C189" s="70"/>
      <c r="D189" s="35"/>
      <c r="E189" s="69"/>
      <c r="F189" s="36"/>
      <c r="G189" s="37">
        <v>15</v>
      </c>
      <c r="H189" s="37">
        <v>5</v>
      </c>
      <c r="I189" s="78" t="s">
        <v>290</v>
      </c>
      <c r="J189" s="72" t="s">
        <v>88</v>
      </c>
      <c r="K189" s="80" t="s">
        <v>860</v>
      </c>
      <c r="L189" s="72" t="s">
        <v>82</v>
      </c>
      <c r="M189" s="39">
        <v>2110</v>
      </c>
      <c r="N189" s="102">
        <v>2170</v>
      </c>
      <c r="O189" s="39" t="s">
        <v>75</v>
      </c>
      <c r="P189" s="101" t="s">
        <v>891</v>
      </c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73" t="str">
        <f>VLOOKUP(BI:BI,'Codice Soffitto'!A:F,6,0)</f>
        <v>+32CO04591</v>
      </c>
      <c r="AB189" s="90" t="s">
        <v>109</v>
      </c>
      <c r="AC189" s="39"/>
      <c r="AD189" s="39"/>
      <c r="AE189" s="39"/>
      <c r="AF189" s="39"/>
      <c r="AG189" s="39"/>
      <c r="AH189" s="51" t="str">
        <f t="shared" si="41"/>
        <v>+V6298C15Z5</v>
      </c>
      <c r="AI189" s="44"/>
      <c r="AJ189" s="57"/>
      <c r="AK189" s="44"/>
      <c r="AL189" s="44"/>
      <c r="AM189" s="39"/>
      <c r="AN189" s="39"/>
      <c r="AO189" s="39"/>
      <c r="AP189" s="39"/>
      <c r="AQ189" s="39"/>
      <c r="AR189" s="38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49" t="str">
        <f t="shared" si="9"/>
        <v>155PAXRAL9005 30 GLOSS</v>
      </c>
    </row>
    <row r="190" spans="1:61" hidden="1" x14ac:dyDescent="0.25">
      <c r="A190" s="41">
        <v>1</v>
      </c>
      <c r="B190" s="45"/>
      <c r="C190" s="70"/>
      <c r="D190" s="35"/>
      <c r="E190" s="69"/>
      <c r="F190" s="36"/>
      <c r="G190" s="37">
        <v>15</v>
      </c>
      <c r="H190" s="37">
        <v>5</v>
      </c>
      <c r="I190" s="78" t="s">
        <v>290</v>
      </c>
      <c r="J190" s="72" t="s">
        <v>74</v>
      </c>
      <c r="K190" s="80" t="s">
        <v>861</v>
      </c>
      <c r="L190" s="72" t="s">
        <v>82</v>
      </c>
      <c r="M190" s="39">
        <v>2110</v>
      </c>
      <c r="N190" s="102">
        <v>2170</v>
      </c>
      <c r="O190" s="39" t="s">
        <v>75</v>
      </c>
      <c r="P190" s="101" t="s">
        <v>891</v>
      </c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73" t="str">
        <f>VLOOKUP(BI:BI,'Codice Soffitto'!A:F,6,0)</f>
        <v>+32CO04591</v>
      </c>
      <c r="AB190" s="90" t="s">
        <v>109</v>
      </c>
      <c r="AC190" s="39"/>
      <c r="AD190" s="39"/>
      <c r="AE190" s="39"/>
      <c r="AF190" s="39"/>
      <c r="AG190" s="39"/>
      <c r="AH190" s="51" t="str">
        <f t="shared" ref="AH190:AH198" si="42">CONCATENATE("+V6298C",G190,"Z",H190)</f>
        <v>+V6298C15Z5</v>
      </c>
      <c r="AI190" s="44"/>
      <c r="AJ190" s="57"/>
      <c r="AK190" s="44"/>
      <c r="AL190" s="44"/>
      <c r="AM190" s="39"/>
      <c r="AN190" s="39"/>
      <c r="AO190" s="39"/>
      <c r="AP190" s="39"/>
      <c r="AQ190" s="39"/>
      <c r="AR190" s="38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49" t="str">
        <f t="shared" si="9"/>
        <v>155PAXRAL9005 30 GLOSS</v>
      </c>
    </row>
    <row r="191" spans="1:61" hidden="1" x14ac:dyDescent="0.25">
      <c r="A191" s="41">
        <v>1</v>
      </c>
      <c r="B191" s="45"/>
      <c r="C191" s="70"/>
      <c r="D191" s="35"/>
      <c r="E191" s="69"/>
      <c r="F191" s="36"/>
      <c r="G191" s="37">
        <v>15</v>
      </c>
      <c r="H191" s="37">
        <v>6</v>
      </c>
      <c r="I191" s="78" t="s">
        <v>647</v>
      </c>
      <c r="J191" s="72" t="s">
        <v>88</v>
      </c>
      <c r="K191" s="80" t="s">
        <v>862</v>
      </c>
      <c r="L191" s="72" t="s">
        <v>82</v>
      </c>
      <c r="M191" s="39">
        <v>2110</v>
      </c>
      <c r="N191" s="102">
        <v>2170</v>
      </c>
      <c r="O191" s="39" t="s">
        <v>75</v>
      </c>
      <c r="P191" s="101" t="s">
        <v>891</v>
      </c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73" t="str">
        <f>VLOOKUP(BI:BI,'Codice Soffitto'!A:F,6,0)</f>
        <v>+32CO04592</v>
      </c>
      <c r="AB191" s="90" t="s">
        <v>109</v>
      </c>
      <c r="AC191" s="39"/>
      <c r="AD191" s="39"/>
      <c r="AE191" s="39"/>
      <c r="AF191" s="39"/>
      <c r="AG191" s="39"/>
      <c r="AH191" s="51" t="str">
        <f t="shared" si="42"/>
        <v>+V6298C15Z6</v>
      </c>
      <c r="AI191" s="44"/>
      <c r="AJ191" s="57"/>
      <c r="AK191" s="44"/>
      <c r="AL191" s="44"/>
      <c r="AM191" s="39"/>
      <c r="AN191" s="39"/>
      <c r="AO191" s="39"/>
      <c r="AP191" s="39"/>
      <c r="AQ191" s="39"/>
      <c r="AR191" s="38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49" t="str">
        <f t="shared" si="9"/>
        <v>156PAXRAL9005 30 GLOSS</v>
      </c>
    </row>
    <row r="192" spans="1:61" hidden="1" x14ac:dyDescent="0.25">
      <c r="A192" s="41">
        <v>1</v>
      </c>
      <c r="B192" s="45"/>
      <c r="C192" s="70"/>
      <c r="D192" s="35"/>
      <c r="E192" s="69"/>
      <c r="F192" s="36"/>
      <c r="G192" s="37">
        <v>15</v>
      </c>
      <c r="H192" s="37">
        <v>6</v>
      </c>
      <c r="I192" s="78" t="s">
        <v>647</v>
      </c>
      <c r="J192" s="72" t="s">
        <v>74</v>
      </c>
      <c r="K192" s="80" t="s">
        <v>863</v>
      </c>
      <c r="L192" s="72" t="s">
        <v>82</v>
      </c>
      <c r="M192" s="39">
        <v>2110</v>
      </c>
      <c r="N192" s="102">
        <v>2170</v>
      </c>
      <c r="O192" s="39" t="s">
        <v>75</v>
      </c>
      <c r="P192" s="101" t="s">
        <v>891</v>
      </c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73" t="str">
        <f>VLOOKUP(BI:BI,'Codice Soffitto'!A:F,6,0)</f>
        <v>+32CO04592</v>
      </c>
      <c r="AB192" s="90" t="s">
        <v>109</v>
      </c>
      <c r="AC192" s="39"/>
      <c r="AD192" s="39"/>
      <c r="AE192" s="39"/>
      <c r="AF192" s="39"/>
      <c r="AG192" s="39"/>
      <c r="AH192" s="51" t="str">
        <f t="shared" si="42"/>
        <v>+V6298C15Z6</v>
      </c>
      <c r="AI192" s="44"/>
      <c r="AJ192" s="57"/>
      <c r="AK192" s="44"/>
      <c r="AL192" s="44"/>
      <c r="AM192" s="39"/>
      <c r="AN192" s="39"/>
      <c r="AO192" s="39"/>
      <c r="AP192" s="39"/>
      <c r="AQ192" s="39"/>
      <c r="AR192" s="38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49" t="str">
        <f t="shared" si="9"/>
        <v>156PAXRAL9005 30 GLOSS</v>
      </c>
    </row>
    <row r="193" spans="1:61" hidden="1" x14ac:dyDescent="0.25">
      <c r="A193" s="41">
        <v>1</v>
      </c>
      <c r="B193" s="45"/>
      <c r="C193" s="70"/>
      <c r="D193" s="35"/>
      <c r="E193" s="69"/>
      <c r="F193" s="36"/>
      <c r="G193" s="37">
        <v>15</v>
      </c>
      <c r="H193" s="37">
        <v>6</v>
      </c>
      <c r="I193" s="78" t="s">
        <v>651</v>
      </c>
      <c r="J193" s="72" t="s">
        <v>88</v>
      </c>
      <c r="K193" s="80" t="s">
        <v>864</v>
      </c>
      <c r="L193" s="72" t="s">
        <v>60</v>
      </c>
      <c r="M193" s="76">
        <v>2100</v>
      </c>
      <c r="N193" s="72">
        <v>2160</v>
      </c>
      <c r="O193" s="47" t="s">
        <v>75</v>
      </c>
      <c r="P193" s="43" t="s">
        <v>915</v>
      </c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73" t="str">
        <f>VLOOKUP(BI:BI,'Codice Soffitto'!A:F,6,0)</f>
        <v>+32CO04593</v>
      </c>
      <c r="AB193" s="90" t="s">
        <v>76</v>
      </c>
      <c r="AC193" s="39"/>
      <c r="AD193" s="39"/>
      <c r="AE193" s="39"/>
      <c r="AF193" s="39"/>
      <c r="AG193" s="39"/>
      <c r="AH193" s="51" t="str">
        <f t="shared" si="42"/>
        <v>+V6298C15Z6</v>
      </c>
      <c r="AI193" s="44"/>
      <c r="AJ193" s="57"/>
      <c r="AK193" s="44"/>
      <c r="AL193" s="44"/>
      <c r="AM193" s="39"/>
      <c r="AN193" s="39"/>
      <c r="AO193" s="39"/>
      <c r="AP193" s="39"/>
      <c r="AQ193" s="39"/>
      <c r="AR193" s="38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49" t="str">
        <f t="shared" si="9"/>
        <v>156CREWNCS S0502-Y 30 GLOSS</v>
      </c>
    </row>
    <row r="194" spans="1:61" hidden="1" x14ac:dyDescent="0.25">
      <c r="A194" s="41">
        <v>1</v>
      </c>
      <c r="B194" s="45"/>
      <c r="C194" s="70"/>
      <c r="D194" s="35"/>
      <c r="E194" s="69"/>
      <c r="F194" s="36"/>
      <c r="G194" s="37">
        <v>16</v>
      </c>
      <c r="H194" s="37">
        <v>2</v>
      </c>
      <c r="I194" s="78" t="s">
        <v>287</v>
      </c>
      <c r="J194" s="72" t="s">
        <v>88</v>
      </c>
      <c r="K194" s="80" t="s">
        <v>865</v>
      </c>
      <c r="L194" s="72" t="s">
        <v>82</v>
      </c>
      <c r="M194" s="39">
        <v>2110</v>
      </c>
      <c r="N194" s="39">
        <v>2170</v>
      </c>
      <c r="O194" s="39" t="s">
        <v>75</v>
      </c>
      <c r="P194" s="98" t="s">
        <v>916</v>
      </c>
      <c r="Q194" s="97" t="s">
        <v>917</v>
      </c>
      <c r="R194" s="39"/>
      <c r="S194" s="39"/>
      <c r="T194" s="39"/>
      <c r="U194" s="39"/>
      <c r="V194" s="39"/>
      <c r="W194" s="39"/>
      <c r="X194" s="39"/>
      <c r="Y194" s="39"/>
      <c r="Z194" s="39"/>
      <c r="AA194" s="73" t="str">
        <f>VLOOKUP(BI:BI,'Codice Soffitto'!A:F,6,0)</f>
        <v>+32CO04594</v>
      </c>
      <c r="AB194" s="90" t="s">
        <v>84</v>
      </c>
      <c r="AC194" s="39"/>
      <c r="AD194" s="39"/>
      <c r="AE194" s="39"/>
      <c r="AF194" s="39"/>
      <c r="AG194" s="39"/>
      <c r="AH194" s="51" t="str">
        <f t="shared" si="42"/>
        <v>+V6298C16Z2</v>
      </c>
      <c r="AI194" s="44"/>
      <c r="AJ194" s="57"/>
      <c r="AK194" s="44"/>
      <c r="AL194" s="44"/>
      <c r="AM194" s="39"/>
      <c r="AN194" s="39"/>
      <c r="AO194" s="39"/>
      <c r="AP194" s="39"/>
      <c r="AQ194" s="39"/>
      <c r="AR194" s="38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49" t="str">
        <f t="shared" si="9"/>
        <v>162PAXPREPAINTED NCS S 0300-N 30 GLOSS</v>
      </c>
    </row>
    <row r="195" spans="1:61" hidden="1" x14ac:dyDescent="0.25">
      <c r="A195" s="41">
        <v>1</v>
      </c>
      <c r="B195" s="45"/>
      <c r="C195" s="70"/>
      <c r="D195" s="35"/>
      <c r="E195" s="69"/>
      <c r="F195" s="36"/>
      <c r="G195" s="37">
        <v>16</v>
      </c>
      <c r="H195" s="37">
        <v>2</v>
      </c>
      <c r="I195" s="78" t="s">
        <v>287</v>
      </c>
      <c r="J195" s="72" t="s">
        <v>74</v>
      </c>
      <c r="K195" s="80" t="s">
        <v>866</v>
      </c>
      <c r="L195" s="72" t="s">
        <v>82</v>
      </c>
      <c r="M195" s="39">
        <v>2110</v>
      </c>
      <c r="N195" s="39">
        <v>2170</v>
      </c>
      <c r="O195" s="39" t="s">
        <v>75</v>
      </c>
      <c r="P195" s="98" t="s">
        <v>916</v>
      </c>
      <c r="Q195" s="97" t="s">
        <v>917</v>
      </c>
      <c r="R195" s="39"/>
      <c r="S195" s="39"/>
      <c r="T195" s="39"/>
      <c r="U195" s="39"/>
      <c r="V195" s="39"/>
      <c r="W195" s="39"/>
      <c r="X195" s="39"/>
      <c r="Y195" s="39"/>
      <c r="Z195" s="39"/>
      <c r="AA195" s="73" t="str">
        <f>VLOOKUP(BI:BI,'Codice Soffitto'!A:F,6,0)</f>
        <v>+32CO04594</v>
      </c>
      <c r="AB195" s="90" t="s">
        <v>84</v>
      </c>
      <c r="AC195" s="39"/>
      <c r="AD195" s="39"/>
      <c r="AE195" s="39"/>
      <c r="AF195" s="39"/>
      <c r="AG195" s="39"/>
      <c r="AH195" s="51" t="str">
        <f t="shared" si="42"/>
        <v>+V6298C16Z2</v>
      </c>
      <c r="AI195" s="44"/>
      <c r="AJ195" s="57"/>
      <c r="AK195" s="44"/>
      <c r="AL195" s="44"/>
      <c r="AM195" s="39"/>
      <c r="AN195" s="39"/>
      <c r="AO195" s="39"/>
      <c r="AP195" s="39"/>
      <c r="AQ195" s="39"/>
      <c r="AR195" s="38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49" t="str">
        <f t="shared" si="9"/>
        <v>162PAXPREPAINTED NCS S 0300-N 30 GLOSS</v>
      </c>
    </row>
    <row r="196" spans="1:61" hidden="1" x14ac:dyDescent="0.25">
      <c r="A196" s="41">
        <v>1</v>
      </c>
      <c r="B196" s="45"/>
      <c r="C196" s="70"/>
      <c r="D196" s="35"/>
      <c r="E196" s="69"/>
      <c r="F196" s="36"/>
      <c r="G196" s="37">
        <v>16</v>
      </c>
      <c r="H196" s="37">
        <v>3</v>
      </c>
      <c r="I196" s="78" t="s">
        <v>288</v>
      </c>
      <c r="J196" s="72" t="s">
        <v>88</v>
      </c>
      <c r="K196" s="80" t="s">
        <v>867</v>
      </c>
      <c r="L196" s="72" t="s">
        <v>82</v>
      </c>
      <c r="M196" s="39">
        <v>2110</v>
      </c>
      <c r="N196" s="39">
        <v>2170</v>
      </c>
      <c r="O196" s="39" t="s">
        <v>75</v>
      </c>
      <c r="P196" s="98" t="s">
        <v>916</v>
      </c>
      <c r="Q196" s="97" t="s">
        <v>917</v>
      </c>
      <c r="R196" s="39"/>
      <c r="S196" s="39"/>
      <c r="T196" s="39"/>
      <c r="U196" s="39"/>
      <c r="V196" s="39"/>
      <c r="W196" s="39"/>
      <c r="X196" s="39"/>
      <c r="Y196" s="39"/>
      <c r="Z196" s="39"/>
      <c r="AA196" s="73" t="str">
        <f>VLOOKUP(BI:BI,'Codice Soffitto'!A:F,6,0)</f>
        <v>+32CO04595</v>
      </c>
      <c r="AB196" s="90" t="s">
        <v>84</v>
      </c>
      <c r="AC196" s="39"/>
      <c r="AD196" s="39"/>
      <c r="AE196" s="39"/>
      <c r="AF196" s="39"/>
      <c r="AG196" s="39"/>
      <c r="AH196" s="51" t="str">
        <f t="shared" si="42"/>
        <v>+V6298C16Z3</v>
      </c>
      <c r="AI196" s="44"/>
      <c r="AJ196" s="57"/>
      <c r="AK196" s="44"/>
      <c r="AL196" s="44"/>
      <c r="AM196" s="39"/>
      <c r="AN196" s="39"/>
      <c r="AO196" s="39"/>
      <c r="AP196" s="39"/>
      <c r="AQ196" s="39"/>
      <c r="AR196" s="38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49" t="str">
        <f t="shared" ref="BI196:BI202" si="43">CONCATENATE(G:G,H:H,L:L,AB:AB)</f>
        <v>163PAXPREPAINTED NCS S 0300-N 30 GLOSS</v>
      </c>
    </row>
    <row r="197" spans="1:61" hidden="1" x14ac:dyDescent="0.25">
      <c r="A197" s="41">
        <v>1</v>
      </c>
      <c r="B197" s="45"/>
      <c r="C197" s="70"/>
      <c r="D197" s="35"/>
      <c r="E197" s="69"/>
      <c r="F197" s="36"/>
      <c r="G197" s="37">
        <v>16</v>
      </c>
      <c r="H197" s="37">
        <v>3</v>
      </c>
      <c r="I197" s="78" t="s">
        <v>288</v>
      </c>
      <c r="J197" s="72" t="s">
        <v>74</v>
      </c>
      <c r="K197" s="80" t="s">
        <v>868</v>
      </c>
      <c r="L197" s="72" t="s">
        <v>82</v>
      </c>
      <c r="M197" s="39">
        <v>2110</v>
      </c>
      <c r="N197" s="39">
        <v>2170</v>
      </c>
      <c r="O197" s="39" t="s">
        <v>75</v>
      </c>
      <c r="P197" s="98" t="s">
        <v>916</v>
      </c>
      <c r="Q197" s="97" t="s">
        <v>917</v>
      </c>
      <c r="R197" s="39"/>
      <c r="S197" s="39"/>
      <c r="T197" s="39"/>
      <c r="U197" s="39"/>
      <c r="V197" s="39"/>
      <c r="W197" s="39"/>
      <c r="X197" s="39"/>
      <c r="Y197" s="39"/>
      <c r="Z197" s="39"/>
      <c r="AA197" s="73" t="str">
        <f>VLOOKUP(BI:BI,'Codice Soffitto'!A:F,6,0)</f>
        <v>+32CO04595</v>
      </c>
      <c r="AB197" s="90" t="s">
        <v>84</v>
      </c>
      <c r="AC197" s="39"/>
      <c r="AD197" s="39"/>
      <c r="AE197" s="39"/>
      <c r="AF197" s="39"/>
      <c r="AG197" s="39"/>
      <c r="AH197" s="51" t="str">
        <f t="shared" si="42"/>
        <v>+V6298C16Z3</v>
      </c>
      <c r="AI197" s="44"/>
      <c r="AJ197" s="57"/>
      <c r="AK197" s="44"/>
      <c r="AL197" s="44"/>
      <c r="AM197" s="39"/>
      <c r="AN197" s="39"/>
      <c r="AO197" s="39"/>
      <c r="AP197" s="39"/>
      <c r="AQ197" s="39"/>
      <c r="AR197" s="38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49" t="str">
        <f t="shared" si="43"/>
        <v>163PAXPREPAINTED NCS S 0300-N 30 GLOSS</v>
      </c>
    </row>
    <row r="198" spans="1:61" hidden="1" x14ac:dyDescent="0.25">
      <c r="A198" s="41">
        <v>1</v>
      </c>
      <c r="B198" s="45"/>
      <c r="C198" s="70"/>
      <c r="D198" s="35"/>
      <c r="E198" s="69"/>
      <c r="F198" s="36"/>
      <c r="G198" s="37">
        <v>16</v>
      </c>
      <c r="H198" s="37">
        <v>3</v>
      </c>
      <c r="I198" s="78" t="s">
        <v>652</v>
      </c>
      <c r="J198" s="72" t="s">
        <v>88</v>
      </c>
      <c r="K198" s="80" t="s">
        <v>869</v>
      </c>
      <c r="L198" s="72" t="s">
        <v>60</v>
      </c>
      <c r="M198" s="76">
        <v>2100</v>
      </c>
      <c r="N198" s="72">
        <v>2160</v>
      </c>
      <c r="O198" s="47" t="s">
        <v>75</v>
      </c>
      <c r="P198" s="43" t="s">
        <v>915</v>
      </c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73" t="str">
        <f>VLOOKUP(BI:BI,'Codice Soffitto'!A:F,6,0)</f>
        <v>+32CO04596</v>
      </c>
      <c r="AB198" s="90" t="s">
        <v>76</v>
      </c>
      <c r="AC198" s="39"/>
      <c r="AD198" s="39"/>
      <c r="AE198" s="39"/>
      <c r="AF198" s="39"/>
      <c r="AG198" s="39"/>
      <c r="AH198" s="51" t="str">
        <f t="shared" si="42"/>
        <v>+V6298C16Z3</v>
      </c>
      <c r="AI198" s="44"/>
      <c r="AJ198" s="57"/>
      <c r="AK198" s="44"/>
      <c r="AL198" s="44"/>
      <c r="AM198" s="39"/>
      <c r="AN198" s="39"/>
      <c r="AO198" s="39"/>
      <c r="AP198" s="39"/>
      <c r="AQ198" s="39"/>
      <c r="AR198" s="38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49" t="str">
        <f t="shared" si="43"/>
        <v>163CREWNCS S0502-Y 30 GLOSS</v>
      </c>
    </row>
    <row r="199" spans="1:61" hidden="1" x14ac:dyDescent="0.25">
      <c r="A199" s="41">
        <v>1</v>
      </c>
      <c r="B199" s="45"/>
      <c r="C199" s="70"/>
      <c r="D199" s="35"/>
      <c r="E199" s="69"/>
      <c r="F199" s="36"/>
      <c r="G199" s="37">
        <v>16</v>
      </c>
      <c r="H199" s="37">
        <v>3</v>
      </c>
      <c r="I199" s="78" t="s">
        <v>649</v>
      </c>
      <c r="J199" s="72" t="s">
        <v>74</v>
      </c>
      <c r="K199" s="80" t="s">
        <v>870</v>
      </c>
      <c r="L199" s="72" t="s">
        <v>60</v>
      </c>
      <c r="M199" s="76">
        <v>2100</v>
      </c>
      <c r="N199" s="72">
        <v>2160</v>
      </c>
      <c r="O199" s="47" t="s">
        <v>75</v>
      </c>
      <c r="P199" s="43" t="s">
        <v>915</v>
      </c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73" t="str">
        <f>VLOOKUP(BI:BI,'Codice Soffitto'!A:F,6,0)</f>
        <v>+32CO04596</v>
      </c>
      <c r="AB199" s="90" t="s">
        <v>76</v>
      </c>
      <c r="AC199" s="39"/>
      <c r="AD199" s="39"/>
      <c r="AE199" s="39"/>
      <c r="AF199" s="39"/>
      <c r="AG199" s="39"/>
      <c r="AH199" s="51" t="str">
        <f t="shared" ref="AH199:AH203" si="44">CONCATENATE("+V6298C",G199,"Z",H199)</f>
        <v>+V6298C16Z3</v>
      </c>
      <c r="AI199" s="44"/>
      <c r="AJ199" s="57"/>
      <c r="AK199" s="44"/>
      <c r="AL199" s="44"/>
      <c r="AM199" s="39"/>
      <c r="AN199" s="39"/>
      <c r="AO199" s="39"/>
      <c r="AP199" s="39"/>
      <c r="AQ199" s="39"/>
      <c r="AR199" s="38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49" t="str">
        <f t="shared" si="43"/>
        <v>163CREWNCS S0502-Y 30 GLOSS</v>
      </c>
    </row>
    <row r="200" spans="1:61" hidden="1" x14ac:dyDescent="0.25">
      <c r="A200" s="41">
        <v>1</v>
      </c>
      <c r="B200" s="45"/>
      <c r="C200" s="70"/>
      <c r="D200" s="35"/>
      <c r="E200" s="69"/>
      <c r="F200" s="36"/>
      <c r="G200" s="37">
        <v>16</v>
      </c>
      <c r="H200" s="37">
        <v>4</v>
      </c>
      <c r="I200" s="78" t="s">
        <v>293</v>
      </c>
      <c r="J200" s="72" t="s">
        <v>88</v>
      </c>
      <c r="K200" s="80" t="s">
        <v>871</v>
      </c>
      <c r="L200" s="72" t="s">
        <v>82</v>
      </c>
      <c r="M200" s="39">
        <v>2110</v>
      </c>
      <c r="N200" s="39">
        <v>2170</v>
      </c>
      <c r="O200" s="39" t="s">
        <v>75</v>
      </c>
      <c r="P200" s="98" t="s">
        <v>916</v>
      </c>
      <c r="Q200" s="97" t="s">
        <v>917</v>
      </c>
      <c r="R200" s="39"/>
      <c r="S200" s="39"/>
      <c r="T200" s="39"/>
      <c r="U200" s="39"/>
      <c r="V200" s="39"/>
      <c r="W200" s="39"/>
      <c r="X200" s="39"/>
      <c r="Y200" s="39"/>
      <c r="Z200" s="39"/>
      <c r="AA200" s="73" t="str">
        <f>VLOOKUP(BI:BI,'Codice Soffitto'!A:F,6,0)</f>
        <v>+32CO04597</v>
      </c>
      <c r="AB200" s="90" t="s">
        <v>84</v>
      </c>
      <c r="AC200" s="39"/>
      <c r="AD200" s="39"/>
      <c r="AE200" s="39"/>
      <c r="AF200" s="39"/>
      <c r="AG200" s="39"/>
      <c r="AH200" s="51" t="str">
        <f t="shared" si="44"/>
        <v>+V6298C16Z4</v>
      </c>
      <c r="AI200" s="44"/>
      <c r="AJ200" s="57"/>
      <c r="AK200" s="44"/>
      <c r="AL200" s="44"/>
      <c r="AM200" s="39"/>
      <c r="AN200" s="39"/>
      <c r="AO200" s="39"/>
      <c r="AP200" s="39"/>
      <c r="AQ200" s="39"/>
      <c r="AR200" s="38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49" t="str">
        <f t="shared" si="43"/>
        <v>164PAXPREPAINTED NCS S 0300-N 30 GLOSS</v>
      </c>
    </row>
    <row r="201" spans="1:61" hidden="1" x14ac:dyDescent="0.25">
      <c r="A201" s="41">
        <v>1</v>
      </c>
      <c r="B201" s="45"/>
      <c r="C201" s="70"/>
      <c r="D201" s="35"/>
      <c r="E201" s="69"/>
      <c r="F201" s="36"/>
      <c r="G201" s="37">
        <v>16</v>
      </c>
      <c r="H201" s="37">
        <v>4</v>
      </c>
      <c r="I201" s="78" t="s">
        <v>293</v>
      </c>
      <c r="J201" s="72" t="s">
        <v>74</v>
      </c>
      <c r="K201" s="80" t="s">
        <v>872</v>
      </c>
      <c r="L201" s="72" t="s">
        <v>82</v>
      </c>
      <c r="M201" s="39">
        <v>2110</v>
      </c>
      <c r="N201" s="39">
        <v>2170</v>
      </c>
      <c r="O201" s="39" t="s">
        <v>75</v>
      </c>
      <c r="P201" s="98" t="s">
        <v>916</v>
      </c>
      <c r="Q201" s="97" t="s">
        <v>917</v>
      </c>
      <c r="R201" s="39"/>
      <c r="S201" s="39"/>
      <c r="T201" s="39"/>
      <c r="U201" s="39"/>
      <c r="V201" s="39"/>
      <c r="W201" s="39"/>
      <c r="X201" s="39"/>
      <c r="Y201" s="39"/>
      <c r="Z201" s="39"/>
      <c r="AA201" s="73" t="str">
        <f>VLOOKUP(BI:BI,'Codice Soffitto'!A:F,6,0)</f>
        <v>+32CO04597</v>
      </c>
      <c r="AB201" s="90" t="s">
        <v>84</v>
      </c>
      <c r="AC201" s="39"/>
      <c r="AD201" s="39"/>
      <c r="AE201" s="39"/>
      <c r="AF201" s="39"/>
      <c r="AG201" s="39"/>
      <c r="AH201" s="51" t="str">
        <f t="shared" si="44"/>
        <v>+V6298C16Z4</v>
      </c>
      <c r="AI201" s="44"/>
      <c r="AJ201" s="57"/>
      <c r="AK201" s="44"/>
      <c r="AL201" s="44"/>
      <c r="AM201" s="39"/>
      <c r="AN201" s="39"/>
      <c r="AO201" s="39"/>
      <c r="AP201" s="39"/>
      <c r="AQ201" s="39"/>
      <c r="AR201" s="38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49" t="str">
        <f t="shared" si="43"/>
        <v>164PAXPREPAINTED NCS S 0300-N 30 GLOSS</v>
      </c>
    </row>
    <row r="202" spans="1:61" hidden="1" x14ac:dyDescent="0.25">
      <c r="A202" s="41">
        <v>1</v>
      </c>
      <c r="B202" s="45"/>
      <c r="C202" s="70"/>
      <c r="D202" s="35"/>
      <c r="E202" s="69"/>
      <c r="F202" s="36"/>
      <c r="G202" s="37">
        <v>16</v>
      </c>
      <c r="H202" s="37">
        <v>4</v>
      </c>
      <c r="I202" s="78" t="s">
        <v>650</v>
      </c>
      <c r="J202" s="72" t="s">
        <v>88</v>
      </c>
      <c r="K202" s="80" t="s">
        <v>873</v>
      </c>
      <c r="L202" s="72" t="s">
        <v>60</v>
      </c>
      <c r="M202" s="76">
        <v>2100</v>
      </c>
      <c r="N202" s="72">
        <v>2160</v>
      </c>
      <c r="O202" s="47" t="s">
        <v>75</v>
      </c>
      <c r="P202" s="43" t="s">
        <v>915</v>
      </c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73" t="str">
        <f>VLOOKUP(BI:BI,'Codice Soffitto'!A:F,6,0)</f>
        <v>+32CO04598</v>
      </c>
      <c r="AB202" s="90" t="s">
        <v>76</v>
      </c>
      <c r="AC202" s="39"/>
      <c r="AD202" s="39"/>
      <c r="AE202" s="39"/>
      <c r="AF202" s="39"/>
      <c r="AG202" s="39"/>
      <c r="AH202" s="51" t="str">
        <f t="shared" si="44"/>
        <v>+V6298C16Z4</v>
      </c>
      <c r="AI202" s="44"/>
      <c r="AJ202" s="57"/>
      <c r="AK202" s="44"/>
      <c r="AL202" s="44"/>
      <c r="AM202" s="39"/>
      <c r="AN202" s="39"/>
      <c r="AO202" s="39"/>
      <c r="AP202" s="39"/>
      <c r="AQ202" s="39"/>
      <c r="AR202" s="38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49" t="str">
        <f t="shared" si="43"/>
        <v>164CREWNCS S0502-Y 30 GLOSS</v>
      </c>
    </row>
    <row r="203" spans="1:61" hidden="1" x14ac:dyDescent="0.25">
      <c r="A203" s="41">
        <v>1</v>
      </c>
      <c r="B203" s="45"/>
      <c r="C203" s="70"/>
      <c r="D203" s="35" t="s">
        <v>79</v>
      </c>
      <c r="E203" s="69"/>
      <c r="F203" s="36"/>
      <c r="G203" s="37">
        <v>9</v>
      </c>
      <c r="H203" s="37">
        <v>3</v>
      </c>
      <c r="I203" s="78" t="s">
        <v>652</v>
      </c>
      <c r="J203" s="72" t="s">
        <v>88</v>
      </c>
      <c r="K203" s="80" t="s">
        <v>874</v>
      </c>
      <c r="L203" s="72" t="s">
        <v>60</v>
      </c>
      <c r="M203" s="76">
        <v>2100</v>
      </c>
      <c r="N203" s="72">
        <v>2160</v>
      </c>
      <c r="O203" s="47" t="s">
        <v>75</v>
      </c>
      <c r="P203" s="43" t="s">
        <v>915</v>
      </c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73" t="str">
        <f>VLOOKUP(BI:BI,'Codice Soffitto'!A:F,6,0)</f>
        <v>+32CO04599</v>
      </c>
      <c r="AB203" s="90" t="s">
        <v>76</v>
      </c>
      <c r="AC203" s="39"/>
      <c r="AD203" s="39"/>
      <c r="AE203" s="39"/>
      <c r="AF203" s="39"/>
      <c r="AG203" s="39"/>
      <c r="AH203" s="51" t="str">
        <f t="shared" si="44"/>
        <v>+V6298C9Z3</v>
      </c>
      <c r="AI203" s="44"/>
      <c r="AJ203" s="57"/>
      <c r="AK203" s="44"/>
      <c r="AL203" s="44"/>
      <c r="AM203" s="39"/>
      <c r="AN203" s="39"/>
      <c r="AO203" s="39"/>
      <c r="AP203" s="39"/>
      <c r="AQ203" s="39"/>
      <c r="AR203" s="38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49" t="str">
        <f t="shared" ref="BI203:BI208" si="45">CONCATENATE(G:G,H:H,L:L,AB:AB)</f>
        <v>93CREWNCS S0502-Y 30 GLOSS</v>
      </c>
    </row>
    <row r="204" spans="1:61" hidden="1" x14ac:dyDescent="0.25">
      <c r="A204" s="41">
        <v>1</v>
      </c>
      <c r="B204" s="45"/>
      <c r="C204" s="70"/>
      <c r="D204" s="35" t="s">
        <v>79</v>
      </c>
      <c r="E204" s="69"/>
      <c r="F204" s="36"/>
      <c r="G204" s="37">
        <v>9</v>
      </c>
      <c r="H204" s="37">
        <v>3</v>
      </c>
      <c r="I204" s="78" t="s">
        <v>638</v>
      </c>
      <c r="J204" s="72" t="s">
        <v>74</v>
      </c>
      <c r="K204" s="80" t="s">
        <v>875</v>
      </c>
      <c r="L204" s="72" t="s">
        <v>60</v>
      </c>
      <c r="M204" s="76">
        <v>2100</v>
      </c>
      <c r="N204" s="72">
        <v>2160</v>
      </c>
      <c r="O204" s="47" t="s">
        <v>75</v>
      </c>
      <c r="P204" s="43" t="s">
        <v>915</v>
      </c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73" t="str">
        <f>VLOOKUP(BI:BI,'Codice Soffitto'!A:F,6,0)</f>
        <v>+32CO04599</v>
      </c>
      <c r="AB204" s="90" t="s">
        <v>76</v>
      </c>
      <c r="AC204" s="39"/>
      <c r="AD204" s="39"/>
      <c r="AE204" s="39"/>
      <c r="AF204" s="39"/>
      <c r="AG204" s="39"/>
      <c r="AH204" s="51" t="str">
        <f t="shared" ref="AH204:AH208" si="46">CONCATENATE("+V6298C",G204,"Z",H204)</f>
        <v>+V6298C9Z3</v>
      </c>
      <c r="AI204" s="44"/>
      <c r="AJ204" s="57"/>
      <c r="AK204" s="44"/>
      <c r="AL204" s="44"/>
      <c r="AM204" s="39"/>
      <c r="AN204" s="39"/>
      <c r="AO204" s="39"/>
      <c r="AP204" s="39"/>
      <c r="AQ204" s="39"/>
      <c r="AR204" s="38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49" t="str">
        <f t="shared" si="45"/>
        <v>93CREWNCS S0502-Y 30 GLOSS</v>
      </c>
    </row>
    <row r="205" spans="1:61" hidden="1" x14ac:dyDescent="0.25">
      <c r="A205" s="41">
        <v>1</v>
      </c>
      <c r="B205" s="45"/>
      <c r="C205" s="70"/>
      <c r="D205" s="35"/>
      <c r="E205" s="69"/>
      <c r="F205" s="36"/>
      <c r="G205" s="37">
        <v>10</v>
      </c>
      <c r="H205" s="37">
        <v>3</v>
      </c>
      <c r="I205" s="78" t="s">
        <v>883</v>
      </c>
      <c r="J205" s="72" t="s">
        <v>88</v>
      </c>
      <c r="K205" s="100" t="s">
        <v>885</v>
      </c>
      <c r="L205" s="72" t="s">
        <v>82</v>
      </c>
      <c r="M205" s="39">
        <v>2110</v>
      </c>
      <c r="N205" s="39">
        <v>2170</v>
      </c>
      <c r="O205" s="99" t="s">
        <v>884</v>
      </c>
      <c r="P205" s="98" t="s">
        <v>916</v>
      </c>
      <c r="Q205" s="97" t="s">
        <v>917</v>
      </c>
      <c r="R205" s="39"/>
      <c r="S205" s="39"/>
      <c r="T205" s="39"/>
      <c r="U205" s="39"/>
      <c r="V205" s="39"/>
      <c r="W205" s="39"/>
      <c r="X205" s="39"/>
      <c r="Y205" s="39"/>
      <c r="Z205" s="39"/>
      <c r="AA205" s="73" t="str">
        <f>VLOOKUP(BI:BI,'Codice Soffitto'!A:F,6,0)</f>
        <v>+32CO04539</v>
      </c>
      <c r="AB205" s="90" t="s">
        <v>84</v>
      </c>
      <c r="AC205" s="39"/>
      <c r="AD205" s="39"/>
      <c r="AE205" s="39"/>
      <c r="AF205" s="39"/>
      <c r="AG205" s="39"/>
      <c r="AH205" s="51" t="str">
        <f t="shared" si="46"/>
        <v>+V6298C10Z3</v>
      </c>
      <c r="AI205" s="44"/>
      <c r="AJ205" s="57"/>
      <c r="AK205" s="44"/>
      <c r="AL205" s="44"/>
      <c r="AM205" s="39"/>
      <c r="AN205" s="39"/>
      <c r="AO205" s="39"/>
      <c r="AP205" s="39"/>
      <c r="AQ205" s="39"/>
      <c r="AR205" s="38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49" t="str">
        <f t="shared" si="45"/>
        <v>103PAXPREPAINTED NCS S 0300-N 30 GLOSS</v>
      </c>
    </row>
    <row r="206" spans="1:61" hidden="1" x14ac:dyDescent="0.25">
      <c r="A206" s="41">
        <v>1</v>
      </c>
      <c r="B206" s="45"/>
      <c r="C206" s="70"/>
      <c r="D206" s="35"/>
      <c r="E206" s="69"/>
      <c r="F206" s="36"/>
      <c r="G206" s="37">
        <v>10</v>
      </c>
      <c r="H206" s="37">
        <v>3</v>
      </c>
      <c r="I206" s="78" t="s">
        <v>883</v>
      </c>
      <c r="J206" s="72" t="s">
        <v>74</v>
      </c>
      <c r="K206" s="100" t="s">
        <v>886</v>
      </c>
      <c r="L206" s="72" t="s">
        <v>82</v>
      </c>
      <c r="M206" s="39">
        <v>2110</v>
      </c>
      <c r="N206" s="39">
        <v>2170</v>
      </c>
      <c r="O206" s="99" t="s">
        <v>884</v>
      </c>
      <c r="P206" s="98" t="s">
        <v>916</v>
      </c>
      <c r="Q206" s="97" t="s">
        <v>917</v>
      </c>
      <c r="R206" s="39"/>
      <c r="S206" s="39"/>
      <c r="T206" s="39"/>
      <c r="U206" s="39"/>
      <c r="V206" s="39"/>
      <c r="W206" s="39"/>
      <c r="X206" s="39"/>
      <c r="Y206" s="39"/>
      <c r="Z206" s="39"/>
      <c r="AA206" s="73" t="str">
        <f>VLOOKUP(BI:BI,'Codice Soffitto'!A:F,6,0)</f>
        <v>+32CO04539</v>
      </c>
      <c r="AB206" s="90" t="s">
        <v>84</v>
      </c>
      <c r="AC206" s="39"/>
      <c r="AD206" s="39"/>
      <c r="AE206" s="39"/>
      <c r="AF206" s="39"/>
      <c r="AG206" s="39"/>
      <c r="AH206" s="51" t="str">
        <f t="shared" si="46"/>
        <v>+V6298C10Z3</v>
      </c>
      <c r="AI206" s="44"/>
      <c r="AJ206" s="57"/>
      <c r="AK206" s="44"/>
      <c r="AL206" s="44"/>
      <c r="AM206" s="39"/>
      <c r="AN206" s="39"/>
      <c r="AO206" s="39"/>
      <c r="AP206" s="39"/>
      <c r="AQ206" s="39"/>
      <c r="AR206" s="38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49" t="str">
        <f t="shared" si="45"/>
        <v>103PAXPREPAINTED NCS S 0300-N 30 GLOSS</v>
      </c>
    </row>
    <row r="207" spans="1:61" hidden="1" x14ac:dyDescent="0.25">
      <c r="A207" s="41">
        <v>1</v>
      </c>
      <c r="B207" s="45"/>
      <c r="C207" s="70"/>
      <c r="D207" s="35"/>
      <c r="E207" s="69"/>
      <c r="F207" s="36"/>
      <c r="G207" s="37">
        <v>10</v>
      </c>
      <c r="H207" s="37">
        <v>4</v>
      </c>
      <c r="I207" s="78" t="s">
        <v>889</v>
      </c>
      <c r="J207" s="72" t="s">
        <v>88</v>
      </c>
      <c r="K207" s="100" t="s">
        <v>887</v>
      </c>
      <c r="L207" s="72" t="s">
        <v>82</v>
      </c>
      <c r="M207" s="39">
        <v>2110</v>
      </c>
      <c r="N207" s="39">
        <v>2170</v>
      </c>
      <c r="O207" s="99" t="s">
        <v>884</v>
      </c>
      <c r="P207" s="98" t="s">
        <v>916</v>
      </c>
      <c r="Q207" s="97" t="s">
        <v>917</v>
      </c>
      <c r="R207" s="39"/>
      <c r="S207" s="39"/>
      <c r="T207" s="39"/>
      <c r="U207" s="39"/>
      <c r="V207" s="39"/>
      <c r="W207" s="39"/>
      <c r="X207" s="39"/>
      <c r="Y207" s="39"/>
      <c r="Z207" s="39"/>
      <c r="AA207" s="73" t="str">
        <f>VLOOKUP(BI:BI,'Codice Soffitto'!A:F,6,0)</f>
        <v>+32CO04540</v>
      </c>
      <c r="AB207" s="90" t="s">
        <v>84</v>
      </c>
      <c r="AC207" s="39"/>
      <c r="AD207" s="39"/>
      <c r="AE207" s="39"/>
      <c r="AF207" s="39"/>
      <c r="AG207" s="39"/>
      <c r="AH207" s="51" t="str">
        <f t="shared" si="46"/>
        <v>+V6298C10Z4</v>
      </c>
      <c r="AI207" s="44"/>
      <c r="AJ207" s="57"/>
      <c r="AK207" s="44"/>
      <c r="AL207" s="44"/>
      <c r="AM207" s="39"/>
      <c r="AN207" s="39"/>
      <c r="AO207" s="39"/>
      <c r="AP207" s="39"/>
      <c r="AQ207" s="39"/>
      <c r="AR207" s="38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49" t="str">
        <f t="shared" si="45"/>
        <v>104PAXPREPAINTED NCS S 0300-N 30 GLOSS</v>
      </c>
    </row>
    <row r="208" spans="1:61" hidden="1" x14ac:dyDescent="0.25">
      <c r="A208" s="41">
        <v>1</v>
      </c>
      <c r="B208" s="45"/>
      <c r="C208" s="70"/>
      <c r="D208" s="35"/>
      <c r="E208" s="69"/>
      <c r="F208" s="36"/>
      <c r="G208" s="37">
        <v>10</v>
      </c>
      <c r="H208" s="37">
        <v>4</v>
      </c>
      <c r="I208" s="78" t="s">
        <v>889</v>
      </c>
      <c r="J208" s="72" t="s">
        <v>74</v>
      </c>
      <c r="K208" s="100" t="s">
        <v>888</v>
      </c>
      <c r="L208" s="72" t="s">
        <v>82</v>
      </c>
      <c r="M208" s="39">
        <v>2110</v>
      </c>
      <c r="N208" s="39">
        <v>2170</v>
      </c>
      <c r="O208" s="99" t="s">
        <v>884</v>
      </c>
      <c r="P208" s="98" t="s">
        <v>916</v>
      </c>
      <c r="Q208" s="97" t="s">
        <v>917</v>
      </c>
      <c r="R208" s="39"/>
      <c r="S208" s="39"/>
      <c r="T208" s="39"/>
      <c r="U208" s="39"/>
      <c r="V208" s="39"/>
      <c r="W208" s="39"/>
      <c r="X208" s="39"/>
      <c r="Y208" s="39"/>
      <c r="Z208" s="39"/>
      <c r="AA208" s="73" t="str">
        <f>VLOOKUP(BI:BI,'Codice Soffitto'!A:F,6,0)</f>
        <v>+32CO04540</v>
      </c>
      <c r="AB208" s="90" t="s">
        <v>84</v>
      </c>
      <c r="AC208" s="39"/>
      <c r="AD208" s="39"/>
      <c r="AE208" s="39"/>
      <c r="AF208" s="39"/>
      <c r="AG208" s="39"/>
      <c r="AH208" s="51" t="str">
        <f t="shared" si="46"/>
        <v>+V6298C10Z4</v>
      </c>
      <c r="AI208" s="44"/>
      <c r="AJ208" s="57"/>
      <c r="AK208" s="44"/>
      <c r="AL208" s="44"/>
      <c r="AM208" s="39"/>
      <c r="AN208" s="39"/>
      <c r="AO208" s="39"/>
      <c r="AP208" s="39"/>
      <c r="AQ208" s="39"/>
      <c r="AR208" s="38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49" t="str">
        <f t="shared" si="45"/>
        <v>104PAXPREPAINTED NCS S 0300-N 30 GLOSS</v>
      </c>
    </row>
    <row r="209" spans="17:20" ht="12.75" x14ac:dyDescent="0.2">
      <c r="Q209" s="1"/>
      <c r="R209" s="1"/>
      <c r="S209" s="1"/>
      <c r="T209" s="1"/>
    </row>
    <row r="210" spans="17:20" ht="12.75" x14ac:dyDescent="0.2">
      <c r="Q210" s="1"/>
      <c r="R210" s="1"/>
      <c r="S210" s="1"/>
      <c r="T210" s="1"/>
    </row>
    <row r="211" spans="17:20" ht="12.75" x14ac:dyDescent="0.2">
      <c r="Q211" s="1"/>
      <c r="R211" s="1"/>
      <c r="S211" s="1"/>
      <c r="T211" s="1"/>
    </row>
    <row r="212" spans="17:20" ht="12.75" x14ac:dyDescent="0.2">
      <c r="Q212" s="1"/>
      <c r="R212" s="1"/>
      <c r="S212" s="1"/>
      <c r="T212" s="1"/>
    </row>
    <row r="213" spans="17:20" ht="12.75" x14ac:dyDescent="0.2">
      <c r="Q213" s="1"/>
      <c r="R213" s="1"/>
      <c r="S213" s="1"/>
      <c r="T213" s="1"/>
    </row>
    <row r="214" spans="17:20" ht="12.75" x14ac:dyDescent="0.2">
      <c r="Q214" s="1"/>
      <c r="R214" s="1"/>
      <c r="S214" s="1"/>
      <c r="T214" s="1"/>
    </row>
    <row r="215" spans="17:20" ht="12.75" x14ac:dyDescent="0.2">
      <c r="Q215" s="1"/>
      <c r="R215" s="1"/>
      <c r="S215" s="1"/>
      <c r="T215" s="1"/>
    </row>
    <row r="216" spans="17:20" ht="12.75" x14ac:dyDescent="0.2">
      <c r="Q216" s="1"/>
      <c r="R216" s="1"/>
      <c r="S216" s="1"/>
      <c r="T216" s="1"/>
    </row>
    <row r="217" spans="17:20" ht="12.75" x14ac:dyDescent="0.2">
      <c r="Q217" s="1"/>
      <c r="R217" s="1"/>
      <c r="S217" s="1"/>
      <c r="T217" s="1"/>
    </row>
    <row r="218" spans="17:20" ht="12.75" x14ac:dyDescent="0.2">
      <c r="Q218" s="1"/>
      <c r="R218" s="1"/>
      <c r="S218" s="1"/>
      <c r="T218" s="1"/>
    </row>
    <row r="219" spans="17:20" ht="12.75" x14ac:dyDescent="0.2">
      <c r="Q219" s="1"/>
      <c r="R219" s="1"/>
      <c r="S219" s="1"/>
      <c r="T219" s="1"/>
    </row>
    <row r="220" spans="17:20" ht="12.75" x14ac:dyDescent="0.2">
      <c r="Q220" s="1"/>
      <c r="R220" s="1"/>
      <c r="S220" s="1"/>
      <c r="T220" s="1"/>
    </row>
    <row r="221" spans="17:20" ht="12.75" x14ac:dyDescent="0.2">
      <c r="Q221" s="1"/>
      <c r="R221" s="1"/>
      <c r="S221" s="1"/>
      <c r="T221" s="1"/>
    </row>
    <row r="222" spans="17:20" ht="12.75" x14ac:dyDescent="0.2">
      <c r="Q222" s="1"/>
      <c r="R222" s="1"/>
      <c r="S222" s="1"/>
      <c r="T222" s="1"/>
    </row>
    <row r="223" spans="17:20" ht="12.75" x14ac:dyDescent="0.2">
      <c r="Q223" s="1"/>
      <c r="R223" s="1"/>
      <c r="S223" s="1"/>
      <c r="T223" s="1"/>
    </row>
    <row r="224" spans="17:20" ht="12.75" x14ac:dyDescent="0.2">
      <c r="Q224" s="1"/>
      <c r="R224" s="1"/>
      <c r="S224" s="1"/>
      <c r="T224" s="1"/>
    </row>
    <row r="225" spans="17:20" ht="12.75" x14ac:dyDescent="0.2">
      <c r="Q225" s="1"/>
      <c r="R225" s="1"/>
      <c r="S225" s="1"/>
      <c r="T225" s="1"/>
    </row>
    <row r="226" spans="17:20" ht="12.75" x14ac:dyDescent="0.2">
      <c r="Q226" s="1"/>
      <c r="R226" s="1"/>
      <c r="S226" s="1"/>
      <c r="T226" s="1"/>
    </row>
    <row r="227" spans="17:20" ht="12.75" x14ac:dyDescent="0.2">
      <c r="Q227" s="1"/>
      <c r="R227" s="1"/>
      <c r="S227" s="1"/>
      <c r="T227" s="1"/>
    </row>
    <row r="228" spans="17:20" ht="12.75" x14ac:dyDescent="0.2">
      <c r="Q228" s="1"/>
      <c r="R228" s="1"/>
      <c r="S228" s="1"/>
      <c r="T228" s="1"/>
    </row>
    <row r="229" spans="17:20" ht="12.75" x14ac:dyDescent="0.2">
      <c r="Q229" s="1"/>
      <c r="R229" s="1"/>
      <c r="S229" s="1"/>
      <c r="T229" s="1"/>
    </row>
    <row r="230" spans="17:20" ht="12.75" x14ac:dyDescent="0.2">
      <c r="Q230" s="1"/>
      <c r="R230" s="1"/>
      <c r="S230" s="1"/>
      <c r="T230" s="1"/>
    </row>
    <row r="231" spans="17:20" ht="12.75" x14ac:dyDescent="0.2">
      <c r="Q231" s="1"/>
      <c r="R231" s="1"/>
      <c r="S231" s="1"/>
      <c r="T231" s="1"/>
    </row>
    <row r="232" spans="17:20" ht="12.75" x14ac:dyDescent="0.2">
      <c r="Q232" s="1"/>
      <c r="R232" s="1"/>
      <c r="S232" s="1"/>
      <c r="T232" s="1"/>
    </row>
    <row r="233" spans="17:20" ht="12.75" x14ac:dyDescent="0.2">
      <c r="Q233" s="1"/>
      <c r="R233" s="1"/>
      <c r="S233" s="1"/>
      <c r="T233" s="1"/>
    </row>
    <row r="234" spans="17:20" ht="12.75" x14ac:dyDescent="0.2">
      <c r="Q234" s="1"/>
      <c r="R234" s="1"/>
      <c r="S234" s="1"/>
      <c r="T234" s="1"/>
    </row>
    <row r="235" spans="17:20" ht="12.75" x14ac:dyDescent="0.2">
      <c r="Q235" s="1"/>
      <c r="R235" s="1"/>
      <c r="S235" s="1"/>
      <c r="T235" s="1"/>
    </row>
    <row r="236" spans="17:20" ht="12.75" x14ac:dyDescent="0.2">
      <c r="Q236" s="1"/>
      <c r="R236" s="1"/>
      <c r="S236" s="1"/>
      <c r="T236" s="1"/>
    </row>
    <row r="237" spans="17:20" ht="12.75" x14ac:dyDescent="0.2">
      <c r="Q237" s="1"/>
      <c r="R237" s="1"/>
      <c r="S237" s="1"/>
      <c r="T237" s="1"/>
    </row>
    <row r="238" spans="17:20" ht="12.75" x14ac:dyDescent="0.2">
      <c r="Q238" s="1"/>
      <c r="R238" s="1"/>
      <c r="S238" s="1"/>
      <c r="T238" s="1"/>
    </row>
    <row r="239" spans="17:20" ht="12.75" x14ac:dyDescent="0.2">
      <c r="Q239" s="1"/>
      <c r="R239" s="1"/>
      <c r="S239" s="1"/>
      <c r="T239" s="1"/>
    </row>
    <row r="240" spans="17:20" ht="12.75" x14ac:dyDescent="0.2">
      <c r="Q240" s="1"/>
      <c r="R240" s="1"/>
      <c r="S240" s="1"/>
      <c r="T240" s="1"/>
    </row>
    <row r="241" spans="17:20" ht="12.75" x14ac:dyDescent="0.2">
      <c r="Q241" s="1"/>
      <c r="R241" s="1"/>
      <c r="S241" s="1"/>
      <c r="T241" s="1"/>
    </row>
    <row r="242" spans="17:20" ht="12.75" x14ac:dyDescent="0.2">
      <c r="Q242" s="1"/>
      <c r="R242" s="1"/>
      <c r="S242" s="1"/>
      <c r="T242" s="1"/>
    </row>
    <row r="243" spans="17:20" ht="12.75" x14ac:dyDescent="0.2">
      <c r="Q243" s="1"/>
      <c r="R243" s="1"/>
      <c r="S243" s="1"/>
      <c r="T243" s="1"/>
    </row>
    <row r="244" spans="17:20" ht="12.75" x14ac:dyDescent="0.2">
      <c r="Q244" s="1"/>
      <c r="R244" s="1"/>
      <c r="S244" s="1"/>
      <c r="T244" s="1"/>
    </row>
    <row r="245" spans="17:20" ht="12.75" x14ac:dyDescent="0.2">
      <c r="Q245" s="1"/>
      <c r="R245" s="1"/>
      <c r="S245" s="1"/>
      <c r="T245" s="1"/>
    </row>
    <row r="246" spans="17:20" ht="12.75" x14ac:dyDescent="0.2">
      <c r="Q246" s="1"/>
      <c r="R246" s="1"/>
      <c r="S246" s="1"/>
      <c r="T246" s="1"/>
    </row>
    <row r="247" spans="17:20" ht="12.75" x14ac:dyDescent="0.2">
      <c r="Q247" s="1"/>
      <c r="R247" s="1"/>
      <c r="S247" s="1"/>
      <c r="T247" s="1"/>
    </row>
    <row r="248" spans="17:20" ht="12.75" x14ac:dyDescent="0.2">
      <c r="Q248" s="1"/>
      <c r="R248" s="1"/>
      <c r="S248" s="1"/>
      <c r="T248" s="1"/>
    </row>
    <row r="249" spans="17:20" ht="12.75" x14ac:dyDescent="0.2">
      <c r="Q249" s="1"/>
      <c r="R249" s="1"/>
      <c r="S249" s="1"/>
      <c r="T249" s="1"/>
    </row>
    <row r="250" spans="17:20" ht="12.75" x14ac:dyDescent="0.2">
      <c r="Q250" s="1"/>
      <c r="R250" s="1"/>
      <c r="S250" s="1"/>
      <c r="T250" s="1"/>
    </row>
    <row r="251" spans="17:20" ht="12.75" x14ac:dyDescent="0.2">
      <c r="Q251" s="1"/>
      <c r="R251" s="1"/>
      <c r="S251" s="1"/>
      <c r="T251" s="1"/>
    </row>
    <row r="252" spans="17:20" ht="12.75" x14ac:dyDescent="0.2">
      <c r="Q252" s="1"/>
      <c r="R252" s="1"/>
      <c r="S252" s="1"/>
      <c r="T252" s="1"/>
    </row>
    <row r="253" spans="17:20" ht="12.75" x14ac:dyDescent="0.2">
      <c r="Q253" s="1"/>
      <c r="R253" s="1"/>
      <c r="S253" s="1"/>
      <c r="T253" s="1"/>
    </row>
    <row r="254" spans="17:20" ht="12.75" x14ac:dyDescent="0.2">
      <c r="Q254" s="1"/>
      <c r="R254" s="1"/>
      <c r="S254" s="1"/>
      <c r="T254" s="1"/>
    </row>
    <row r="255" spans="17:20" ht="12.75" x14ac:dyDescent="0.2">
      <c r="Q255" s="1"/>
      <c r="R255" s="1"/>
      <c r="S255" s="1"/>
      <c r="T255" s="1"/>
    </row>
    <row r="256" spans="17:20" ht="12.75" x14ac:dyDescent="0.2">
      <c r="Q256" s="1"/>
      <c r="R256" s="1"/>
      <c r="S256" s="1"/>
      <c r="T256" s="1"/>
    </row>
    <row r="257" spans="17:20" ht="12.75" x14ac:dyDescent="0.2">
      <c r="Q257" s="1"/>
      <c r="R257" s="1"/>
      <c r="S257" s="1"/>
      <c r="T257" s="1"/>
    </row>
    <row r="258" spans="17:20" ht="12.75" x14ac:dyDescent="0.2">
      <c r="Q258" s="1"/>
      <c r="R258" s="1"/>
      <c r="S258" s="1"/>
      <c r="T258" s="1"/>
    </row>
    <row r="259" spans="17:20" ht="12.75" x14ac:dyDescent="0.2">
      <c r="Q259" s="1"/>
      <c r="R259" s="1"/>
      <c r="S259" s="1"/>
      <c r="T259" s="1"/>
    </row>
    <row r="260" spans="17:20" ht="12.75" x14ac:dyDescent="0.2">
      <c r="Q260" s="1"/>
      <c r="R260" s="1"/>
      <c r="S260" s="1"/>
      <c r="T260" s="1"/>
    </row>
    <row r="261" spans="17:20" ht="12.75" x14ac:dyDescent="0.2">
      <c r="Q261" s="1"/>
      <c r="R261" s="1"/>
      <c r="S261" s="1"/>
      <c r="T261" s="1"/>
    </row>
    <row r="262" spans="17:20" ht="12.75" x14ac:dyDescent="0.2">
      <c r="Q262" s="1"/>
      <c r="R262" s="1"/>
      <c r="S262" s="1"/>
      <c r="T262" s="1"/>
    </row>
    <row r="263" spans="17:20" ht="12.75" x14ac:dyDescent="0.2">
      <c r="Q263" s="1"/>
      <c r="R263" s="1"/>
      <c r="S263" s="1"/>
      <c r="T263" s="1"/>
    </row>
    <row r="264" spans="17:20" ht="12.75" x14ac:dyDescent="0.2">
      <c r="Q264" s="1"/>
      <c r="R264" s="1"/>
      <c r="S264" s="1"/>
      <c r="T264" s="1"/>
    </row>
    <row r="265" spans="17:20" ht="12.75" x14ac:dyDescent="0.2">
      <c r="Q265" s="1"/>
      <c r="R265" s="1"/>
      <c r="S265" s="1"/>
      <c r="T265" s="1"/>
    </row>
    <row r="266" spans="17:20" ht="12.75" x14ac:dyDescent="0.2">
      <c r="Q266" s="1"/>
      <c r="R266" s="1"/>
      <c r="S266" s="1"/>
      <c r="T266" s="1"/>
    </row>
    <row r="267" spans="17:20" ht="12.75" x14ac:dyDescent="0.2">
      <c r="Q267" s="1"/>
      <c r="R267" s="1"/>
      <c r="S267" s="1"/>
      <c r="T267" s="1"/>
    </row>
    <row r="268" spans="17:20" ht="12.75" x14ac:dyDescent="0.2">
      <c r="Q268" s="1"/>
      <c r="R268" s="1"/>
      <c r="S268" s="1"/>
      <c r="T268" s="1"/>
    </row>
    <row r="269" spans="17:20" ht="12.75" x14ac:dyDescent="0.2">
      <c r="Q269" s="1"/>
      <c r="R269" s="1"/>
      <c r="S269" s="1"/>
      <c r="T269" s="1"/>
    </row>
    <row r="270" spans="17:20" ht="12.75" x14ac:dyDescent="0.2">
      <c r="Q270" s="1"/>
      <c r="R270" s="1"/>
      <c r="S270" s="1"/>
      <c r="T270" s="1"/>
    </row>
    <row r="271" spans="17:20" ht="12.75" x14ac:dyDescent="0.2">
      <c r="Q271" s="1"/>
      <c r="R271" s="1"/>
      <c r="S271" s="1"/>
      <c r="T271" s="1"/>
    </row>
    <row r="272" spans="17:20" ht="12.75" x14ac:dyDescent="0.2">
      <c r="Q272" s="1"/>
      <c r="R272" s="1"/>
      <c r="S272" s="1"/>
      <c r="T272" s="1"/>
    </row>
    <row r="273" spans="17:20" ht="12.75" x14ac:dyDescent="0.2">
      <c r="Q273" s="1"/>
      <c r="R273" s="1"/>
      <c r="S273" s="1"/>
      <c r="T273" s="1"/>
    </row>
    <row r="274" spans="17:20" ht="12.75" x14ac:dyDescent="0.2">
      <c r="Q274" s="1"/>
      <c r="R274" s="1"/>
      <c r="S274" s="1"/>
      <c r="T274" s="1"/>
    </row>
    <row r="275" spans="17:20" ht="12.75" x14ac:dyDescent="0.2">
      <c r="Q275" s="1"/>
      <c r="R275" s="1"/>
      <c r="S275" s="1"/>
      <c r="T275" s="1"/>
    </row>
    <row r="276" spans="17:20" ht="12.75" x14ac:dyDescent="0.2">
      <c r="Q276" s="1"/>
      <c r="R276" s="1"/>
      <c r="S276" s="1"/>
      <c r="T276" s="1"/>
    </row>
    <row r="277" spans="17:20" ht="12.75" x14ac:dyDescent="0.2">
      <c r="Q277" s="1"/>
      <c r="R277" s="1"/>
      <c r="S277" s="1"/>
      <c r="T277" s="1"/>
    </row>
    <row r="278" spans="17:20" ht="12.75" x14ac:dyDescent="0.2">
      <c r="Q278" s="1"/>
      <c r="R278" s="1"/>
      <c r="S278" s="1"/>
      <c r="T278" s="1"/>
    </row>
    <row r="279" spans="17:20" ht="12.75" x14ac:dyDescent="0.2">
      <c r="Q279" s="1"/>
      <c r="R279" s="1"/>
      <c r="S279" s="1"/>
      <c r="T279" s="1"/>
    </row>
    <row r="280" spans="17:20" ht="12.75" x14ac:dyDescent="0.2">
      <c r="Q280" s="1"/>
      <c r="R280" s="1"/>
      <c r="S280" s="1"/>
      <c r="T280" s="1"/>
    </row>
    <row r="281" spans="17:20" ht="12.75" x14ac:dyDescent="0.2">
      <c r="Q281" s="1"/>
      <c r="R281" s="1"/>
      <c r="S281" s="1"/>
      <c r="T281" s="1"/>
    </row>
    <row r="282" spans="17:20" ht="12.75" x14ac:dyDescent="0.2">
      <c r="Q282" s="1"/>
      <c r="R282" s="1"/>
      <c r="S282" s="1"/>
      <c r="T282" s="1"/>
    </row>
    <row r="283" spans="17:20" ht="12.75" x14ac:dyDescent="0.2">
      <c r="Q283" s="1"/>
      <c r="R283" s="1"/>
      <c r="S283" s="1"/>
      <c r="T283" s="1"/>
    </row>
    <row r="284" spans="17:20" ht="12.75" x14ac:dyDescent="0.2">
      <c r="Q284" s="1"/>
      <c r="R284" s="1"/>
      <c r="S284" s="1"/>
      <c r="T284" s="1"/>
    </row>
    <row r="285" spans="17:20" ht="12.75" x14ac:dyDescent="0.2">
      <c r="Q285" s="1"/>
      <c r="R285" s="1"/>
      <c r="S285" s="1"/>
      <c r="T285" s="1"/>
    </row>
    <row r="286" spans="17:20" ht="12.75" x14ac:dyDescent="0.2">
      <c r="Q286" s="1"/>
      <c r="R286" s="1"/>
      <c r="S286" s="1"/>
      <c r="T286" s="1"/>
    </row>
    <row r="287" spans="17:20" ht="12.75" x14ac:dyDescent="0.2">
      <c r="Q287" s="1"/>
      <c r="R287" s="1"/>
      <c r="S287" s="1"/>
      <c r="T287" s="1"/>
    </row>
    <row r="288" spans="17:20" ht="12.75" x14ac:dyDescent="0.2">
      <c r="Q288" s="1"/>
      <c r="R288" s="1"/>
      <c r="S288" s="1"/>
      <c r="T288" s="1"/>
    </row>
    <row r="289" spans="17:20" ht="12.75" x14ac:dyDescent="0.2">
      <c r="Q289" s="1"/>
      <c r="R289" s="1"/>
      <c r="S289" s="1"/>
      <c r="T289" s="1"/>
    </row>
    <row r="290" spans="17:20" ht="12.75" x14ac:dyDescent="0.2">
      <c r="Q290" s="1"/>
      <c r="R290" s="1"/>
      <c r="S290" s="1"/>
      <c r="T290" s="1"/>
    </row>
    <row r="291" spans="17:20" ht="12.75" x14ac:dyDescent="0.2">
      <c r="Q291" s="1"/>
      <c r="R291" s="1"/>
      <c r="S291" s="1"/>
      <c r="T291" s="1"/>
    </row>
    <row r="292" spans="17:20" ht="12.75" x14ac:dyDescent="0.2">
      <c r="Q292" s="1"/>
      <c r="R292" s="1"/>
      <c r="S292" s="1"/>
      <c r="T292" s="1"/>
    </row>
    <row r="293" spans="17:20" ht="12.75" x14ac:dyDescent="0.2">
      <c r="Q293" s="1"/>
      <c r="R293" s="1"/>
      <c r="S293" s="1"/>
      <c r="T293" s="1"/>
    </row>
    <row r="294" spans="17:20" ht="12.75" x14ac:dyDescent="0.2">
      <c r="Q294" s="1"/>
      <c r="R294" s="1"/>
      <c r="S294" s="1"/>
      <c r="T294" s="1"/>
    </row>
    <row r="295" spans="17:20" ht="12.75" x14ac:dyDescent="0.2">
      <c r="Q295" s="1"/>
      <c r="R295" s="1"/>
      <c r="S295" s="1"/>
      <c r="T295" s="1"/>
    </row>
    <row r="296" spans="17:20" ht="12.75" x14ac:dyDescent="0.2">
      <c r="Q296" s="1"/>
      <c r="R296" s="1"/>
      <c r="S296" s="1"/>
      <c r="T296" s="1"/>
    </row>
    <row r="297" spans="17:20" ht="12.75" x14ac:dyDescent="0.2">
      <c r="Q297" s="1"/>
      <c r="R297" s="1"/>
      <c r="S297" s="1"/>
      <c r="T297" s="1"/>
    </row>
    <row r="298" spans="17:20" ht="12.75" x14ac:dyDescent="0.2">
      <c r="Q298" s="1"/>
      <c r="R298" s="1"/>
      <c r="S298" s="1"/>
      <c r="T298" s="1"/>
    </row>
    <row r="299" spans="17:20" ht="12.75" x14ac:dyDescent="0.2">
      <c r="Q299" s="1"/>
      <c r="R299" s="1"/>
      <c r="S299" s="1"/>
      <c r="T299" s="1"/>
    </row>
    <row r="300" spans="17:20" ht="12.75" x14ac:dyDescent="0.2">
      <c r="Q300" s="1"/>
      <c r="R300" s="1"/>
      <c r="S300" s="1"/>
      <c r="T300" s="1"/>
    </row>
    <row r="301" spans="17:20" ht="12.75" x14ac:dyDescent="0.2">
      <c r="Q301" s="1"/>
      <c r="R301" s="1"/>
      <c r="S301" s="1"/>
      <c r="T301" s="1"/>
    </row>
    <row r="302" spans="17:20" ht="12.75" x14ac:dyDescent="0.2">
      <c r="Q302" s="1"/>
      <c r="R302" s="1"/>
      <c r="S302" s="1"/>
      <c r="T302" s="1"/>
    </row>
    <row r="303" spans="17:20" ht="12.75" x14ac:dyDescent="0.2">
      <c r="Q303" s="1"/>
      <c r="R303" s="1"/>
      <c r="S303" s="1"/>
      <c r="T303" s="1"/>
    </row>
    <row r="304" spans="17:20" ht="12.75" x14ac:dyDescent="0.2">
      <c r="Q304" s="1"/>
      <c r="R304" s="1"/>
      <c r="S304" s="1"/>
      <c r="T304" s="1"/>
    </row>
    <row r="305" spans="17:20" ht="12.75" x14ac:dyDescent="0.2">
      <c r="Q305" s="1"/>
      <c r="R305" s="1"/>
      <c r="S305" s="1"/>
      <c r="T305" s="1"/>
    </row>
    <row r="306" spans="17:20" ht="12.75" x14ac:dyDescent="0.2">
      <c r="Q306" s="1"/>
      <c r="R306" s="1"/>
      <c r="S306" s="1"/>
      <c r="T306" s="1"/>
    </row>
    <row r="307" spans="17:20" ht="12.75" x14ac:dyDescent="0.2">
      <c r="Q307" s="1"/>
      <c r="R307" s="1"/>
      <c r="S307" s="1"/>
      <c r="T307" s="1"/>
    </row>
    <row r="308" spans="17:20" ht="12.75" x14ac:dyDescent="0.2">
      <c r="Q308" s="1"/>
      <c r="R308" s="1"/>
      <c r="S308" s="1"/>
      <c r="T308" s="1"/>
    </row>
    <row r="309" spans="17:20" ht="12.75" x14ac:dyDescent="0.2">
      <c r="Q309" s="1"/>
      <c r="R309" s="1"/>
      <c r="S309" s="1"/>
      <c r="T309" s="1"/>
    </row>
    <row r="310" spans="17:20" ht="12.75" x14ac:dyDescent="0.2">
      <c r="Q310" s="1"/>
      <c r="R310" s="1"/>
      <c r="S310" s="1"/>
      <c r="T310" s="1"/>
    </row>
    <row r="311" spans="17:20" ht="12.75" x14ac:dyDescent="0.2">
      <c r="Q311" s="1"/>
      <c r="R311" s="1"/>
      <c r="S311" s="1"/>
      <c r="T311" s="1"/>
    </row>
    <row r="312" spans="17:20" ht="12.75" x14ac:dyDescent="0.2">
      <c r="Q312" s="1"/>
      <c r="R312" s="1"/>
      <c r="S312" s="1"/>
      <c r="T312" s="1"/>
    </row>
    <row r="313" spans="17:20" ht="12.75" x14ac:dyDescent="0.2">
      <c r="Q313" s="1"/>
      <c r="R313" s="1"/>
      <c r="S313" s="1"/>
      <c r="T313" s="1"/>
    </row>
    <row r="314" spans="17:20" ht="12.75" x14ac:dyDescent="0.2">
      <c r="Q314" s="1"/>
      <c r="R314" s="1"/>
      <c r="S314" s="1"/>
      <c r="T314" s="1"/>
    </row>
    <row r="315" spans="17:20" ht="12.75" x14ac:dyDescent="0.2">
      <c r="Q315" s="1"/>
      <c r="R315" s="1"/>
      <c r="S315" s="1"/>
      <c r="T315" s="1"/>
    </row>
    <row r="316" spans="17:20" ht="12.75" x14ac:dyDescent="0.2">
      <c r="Q316" s="1"/>
      <c r="R316" s="1"/>
      <c r="S316" s="1"/>
      <c r="T316" s="1"/>
    </row>
    <row r="317" spans="17:20" ht="12.75" x14ac:dyDescent="0.2">
      <c r="Q317" s="1"/>
      <c r="R317" s="1"/>
      <c r="S317" s="1"/>
      <c r="T317" s="1"/>
    </row>
    <row r="318" spans="17:20" ht="12.75" x14ac:dyDescent="0.2">
      <c r="Q318" s="1"/>
      <c r="R318" s="1"/>
      <c r="S318" s="1"/>
      <c r="T318" s="1"/>
    </row>
    <row r="319" spans="17:20" ht="12.75" x14ac:dyDescent="0.2">
      <c r="Q319" s="1"/>
      <c r="R319" s="1"/>
      <c r="S319" s="1"/>
      <c r="T319" s="1"/>
    </row>
    <row r="320" spans="17:20" ht="12.75" x14ac:dyDescent="0.2">
      <c r="Q320" s="1"/>
      <c r="R320" s="1"/>
      <c r="S320" s="1"/>
      <c r="T320" s="1"/>
    </row>
    <row r="321" spans="17:20" ht="12.75" x14ac:dyDescent="0.2">
      <c r="Q321" s="1"/>
      <c r="R321" s="1"/>
      <c r="S321" s="1"/>
      <c r="T321" s="1"/>
    </row>
    <row r="322" spans="17:20" ht="12.75" x14ac:dyDescent="0.2">
      <c r="Q322" s="1"/>
      <c r="R322" s="1"/>
      <c r="S322" s="1"/>
      <c r="T322" s="1"/>
    </row>
    <row r="323" spans="17:20" ht="12.75" x14ac:dyDescent="0.2">
      <c r="Q323" s="1"/>
      <c r="R323" s="1"/>
      <c r="S323" s="1"/>
      <c r="T323" s="1"/>
    </row>
    <row r="324" spans="17:20" ht="12.75" x14ac:dyDescent="0.2">
      <c r="Q324" s="1"/>
      <c r="R324" s="1"/>
      <c r="S324" s="1"/>
      <c r="T324" s="1"/>
    </row>
    <row r="325" spans="17:20" ht="12.75" x14ac:dyDescent="0.2">
      <c r="Q325" s="1"/>
      <c r="R325" s="1"/>
      <c r="S325" s="1"/>
      <c r="T325" s="1"/>
    </row>
    <row r="326" spans="17:20" ht="12.75" x14ac:dyDescent="0.2">
      <c r="Q326" s="1"/>
      <c r="R326" s="1"/>
      <c r="S326" s="1"/>
      <c r="T326" s="1"/>
    </row>
    <row r="327" spans="17:20" ht="12.75" x14ac:dyDescent="0.2">
      <c r="Q327" s="1"/>
      <c r="R327" s="1"/>
      <c r="S327" s="1"/>
      <c r="T327" s="1"/>
    </row>
    <row r="328" spans="17:20" ht="12.75" x14ac:dyDescent="0.2">
      <c r="Q328" s="1"/>
      <c r="R328" s="1"/>
      <c r="S328" s="1"/>
      <c r="T328" s="1"/>
    </row>
    <row r="329" spans="17:20" ht="12.75" x14ac:dyDescent="0.2">
      <c r="Q329" s="1"/>
      <c r="R329" s="1"/>
      <c r="S329" s="1"/>
      <c r="T329" s="1"/>
    </row>
    <row r="330" spans="17:20" ht="12.75" x14ac:dyDescent="0.2">
      <c r="Q330" s="1"/>
      <c r="R330" s="1"/>
      <c r="S330" s="1"/>
      <c r="T330" s="1"/>
    </row>
    <row r="331" spans="17:20" ht="12.75" x14ac:dyDescent="0.2">
      <c r="Q331" s="1"/>
      <c r="R331" s="1"/>
      <c r="S331" s="1"/>
      <c r="T331" s="1"/>
    </row>
    <row r="332" spans="17:20" ht="12.75" x14ac:dyDescent="0.2">
      <c r="Q332" s="1"/>
      <c r="R332" s="1"/>
      <c r="S332" s="1"/>
      <c r="T332" s="1"/>
    </row>
    <row r="333" spans="17:20" ht="12.75" x14ac:dyDescent="0.2">
      <c r="Q333" s="1"/>
      <c r="R333" s="1"/>
      <c r="S333" s="1"/>
      <c r="T333" s="1"/>
    </row>
    <row r="334" spans="17:20" ht="12.75" x14ac:dyDescent="0.2">
      <c r="Q334" s="1"/>
      <c r="R334" s="1"/>
      <c r="S334" s="1"/>
      <c r="T334" s="1"/>
    </row>
    <row r="335" spans="17:20" ht="12.75" x14ac:dyDescent="0.2">
      <c r="Q335" s="1"/>
      <c r="R335" s="1"/>
      <c r="S335" s="1"/>
      <c r="T335" s="1"/>
    </row>
    <row r="336" spans="17:20" ht="12.75" x14ac:dyDescent="0.2">
      <c r="Q336" s="1"/>
      <c r="R336" s="1"/>
      <c r="S336" s="1"/>
      <c r="T336" s="1"/>
    </row>
    <row r="337" spans="17:20" ht="12.75" x14ac:dyDescent="0.2">
      <c r="Q337" s="1"/>
      <c r="R337" s="1"/>
      <c r="S337" s="1"/>
      <c r="T337" s="1"/>
    </row>
    <row r="338" spans="17:20" ht="12.75" x14ac:dyDescent="0.2">
      <c r="Q338" s="1"/>
      <c r="R338" s="1"/>
      <c r="S338" s="1"/>
      <c r="T338" s="1"/>
    </row>
    <row r="339" spans="17:20" ht="12.75" x14ac:dyDescent="0.2">
      <c r="Q339" s="1"/>
      <c r="R339" s="1"/>
      <c r="S339" s="1"/>
      <c r="T339" s="1"/>
    </row>
    <row r="340" spans="17:20" ht="12.75" x14ac:dyDescent="0.2">
      <c r="Q340" s="1"/>
      <c r="R340" s="1"/>
      <c r="S340" s="1"/>
      <c r="T340" s="1"/>
    </row>
    <row r="341" spans="17:20" ht="12.75" x14ac:dyDescent="0.2">
      <c r="Q341" s="1"/>
      <c r="R341" s="1"/>
      <c r="S341" s="1"/>
      <c r="T341" s="1"/>
    </row>
    <row r="342" spans="17:20" ht="12.75" x14ac:dyDescent="0.2">
      <c r="Q342" s="1"/>
      <c r="R342" s="1"/>
      <c r="S342" s="1"/>
      <c r="T342" s="1"/>
    </row>
    <row r="343" spans="17:20" ht="12.75" x14ac:dyDescent="0.2">
      <c r="Q343" s="1"/>
      <c r="R343" s="1"/>
      <c r="S343" s="1"/>
      <c r="T343" s="1"/>
    </row>
    <row r="344" spans="17:20" ht="12.75" x14ac:dyDescent="0.2">
      <c r="Q344" s="1"/>
      <c r="R344" s="1"/>
      <c r="S344" s="1"/>
      <c r="T344" s="1"/>
    </row>
    <row r="345" spans="17:20" ht="12.75" x14ac:dyDescent="0.2">
      <c r="Q345" s="1"/>
      <c r="R345" s="1"/>
      <c r="S345" s="1"/>
      <c r="T345" s="1"/>
    </row>
    <row r="346" spans="17:20" ht="12.75" x14ac:dyDescent="0.2">
      <c r="Q346" s="1"/>
      <c r="R346" s="1"/>
      <c r="S346" s="1"/>
      <c r="T346" s="1"/>
    </row>
    <row r="347" spans="17:20" ht="12.75" x14ac:dyDescent="0.2">
      <c r="Q347" s="1"/>
      <c r="R347" s="1"/>
      <c r="S347" s="1"/>
      <c r="T347" s="1"/>
    </row>
    <row r="348" spans="17:20" ht="12.75" x14ac:dyDescent="0.2">
      <c r="Q348" s="1"/>
      <c r="R348" s="1"/>
      <c r="S348" s="1"/>
      <c r="T348" s="1"/>
    </row>
    <row r="349" spans="17:20" ht="12.75" x14ac:dyDescent="0.2">
      <c r="Q349" s="1"/>
      <c r="R349" s="1"/>
      <c r="S349" s="1"/>
      <c r="T349" s="1"/>
    </row>
    <row r="350" spans="17:20" ht="12.75" x14ac:dyDescent="0.2">
      <c r="Q350" s="1"/>
      <c r="R350" s="1"/>
      <c r="S350" s="1"/>
      <c r="T350" s="1"/>
    </row>
    <row r="351" spans="17:20" ht="12.75" x14ac:dyDescent="0.2">
      <c r="Q351" s="1"/>
      <c r="R351" s="1"/>
      <c r="S351" s="1"/>
      <c r="T351" s="1"/>
    </row>
    <row r="352" spans="17:20" ht="12.75" x14ac:dyDescent="0.2">
      <c r="Q352" s="1"/>
      <c r="R352" s="1"/>
      <c r="S352" s="1"/>
      <c r="T352" s="1"/>
    </row>
    <row r="353" spans="17:20" ht="12.75" x14ac:dyDescent="0.2">
      <c r="Q353" s="1"/>
      <c r="R353" s="1"/>
      <c r="S353" s="1"/>
      <c r="T353" s="1"/>
    </row>
    <row r="354" spans="17:20" ht="12.75" x14ac:dyDescent="0.2">
      <c r="Q354" s="1"/>
      <c r="R354" s="1"/>
      <c r="S354" s="1"/>
      <c r="T354" s="1"/>
    </row>
    <row r="355" spans="17:20" ht="12.75" x14ac:dyDescent="0.2">
      <c r="Q355" s="1"/>
      <c r="R355" s="1"/>
      <c r="S355" s="1"/>
      <c r="T355" s="1"/>
    </row>
    <row r="356" spans="17:20" ht="12.75" x14ac:dyDescent="0.2">
      <c r="Q356" s="1"/>
      <c r="R356" s="1"/>
      <c r="S356" s="1"/>
      <c r="T356" s="1"/>
    </row>
    <row r="357" spans="17:20" ht="12.75" x14ac:dyDescent="0.2">
      <c r="Q357" s="1"/>
      <c r="R357" s="1"/>
      <c r="S357" s="1"/>
      <c r="T357" s="1"/>
    </row>
    <row r="358" spans="17:20" ht="12.75" x14ac:dyDescent="0.2">
      <c r="Q358" s="1"/>
      <c r="R358" s="1"/>
      <c r="S358" s="1"/>
      <c r="T358" s="1"/>
    </row>
    <row r="359" spans="17:20" ht="12.75" x14ac:dyDescent="0.2">
      <c r="Q359" s="1"/>
      <c r="R359" s="1"/>
      <c r="S359" s="1"/>
      <c r="T359" s="1"/>
    </row>
    <row r="360" spans="17:20" ht="12.75" x14ac:dyDescent="0.2">
      <c r="Q360" s="1"/>
      <c r="R360" s="1"/>
      <c r="S360" s="1"/>
      <c r="T360" s="1"/>
    </row>
    <row r="361" spans="17:20" ht="12.75" x14ac:dyDescent="0.2">
      <c r="Q361" s="1"/>
      <c r="R361" s="1"/>
      <c r="S361" s="1"/>
      <c r="T361" s="1"/>
    </row>
    <row r="362" spans="17:20" ht="12.75" x14ac:dyDescent="0.2">
      <c r="Q362" s="1"/>
      <c r="R362" s="1"/>
      <c r="S362" s="1"/>
      <c r="T362" s="1"/>
    </row>
    <row r="363" spans="17:20" ht="12.75" x14ac:dyDescent="0.2">
      <c r="Q363" s="1"/>
      <c r="R363" s="1"/>
      <c r="S363" s="1"/>
      <c r="T363" s="1"/>
    </row>
    <row r="364" spans="17:20" ht="12.75" x14ac:dyDescent="0.2">
      <c r="Q364" s="1"/>
      <c r="R364" s="1"/>
      <c r="S364" s="1"/>
      <c r="T364" s="1"/>
    </row>
    <row r="365" spans="17:20" ht="12.75" x14ac:dyDescent="0.2">
      <c r="Q365" s="1"/>
      <c r="R365" s="1"/>
      <c r="S365" s="1"/>
      <c r="T365" s="1"/>
    </row>
    <row r="366" spans="17:20" ht="12.75" x14ac:dyDescent="0.2">
      <c r="Q366" s="1"/>
      <c r="R366" s="1"/>
      <c r="S366" s="1"/>
      <c r="T366" s="1"/>
    </row>
    <row r="367" spans="17:20" ht="12.75" x14ac:dyDescent="0.2">
      <c r="Q367" s="1"/>
      <c r="R367" s="1"/>
      <c r="S367" s="1"/>
      <c r="T367" s="1"/>
    </row>
    <row r="368" spans="17:20" ht="12.75" x14ac:dyDescent="0.2">
      <c r="Q368" s="1"/>
      <c r="R368" s="1"/>
      <c r="S368" s="1"/>
      <c r="T368" s="1"/>
    </row>
    <row r="369" spans="17:20" ht="12.75" x14ac:dyDescent="0.2">
      <c r="Q369" s="1"/>
      <c r="R369" s="1"/>
      <c r="S369" s="1"/>
      <c r="T369" s="1"/>
    </row>
    <row r="370" spans="17:20" ht="12.75" x14ac:dyDescent="0.2">
      <c r="Q370" s="1"/>
      <c r="R370" s="1"/>
      <c r="S370" s="1"/>
      <c r="T370" s="1"/>
    </row>
    <row r="371" spans="17:20" ht="12.75" x14ac:dyDescent="0.2">
      <c r="Q371" s="1"/>
      <c r="R371" s="1"/>
      <c r="S371" s="1"/>
      <c r="T371" s="1"/>
    </row>
    <row r="372" spans="17:20" ht="12.75" x14ac:dyDescent="0.2">
      <c r="Q372" s="1"/>
      <c r="R372" s="1"/>
      <c r="S372" s="1"/>
      <c r="T372" s="1"/>
    </row>
    <row r="373" spans="17:20" ht="12.75" x14ac:dyDescent="0.2">
      <c r="Q373" s="1"/>
      <c r="R373" s="1"/>
      <c r="S373" s="1"/>
      <c r="T373" s="1"/>
    </row>
    <row r="374" spans="17:20" ht="12.75" x14ac:dyDescent="0.2">
      <c r="Q374" s="1"/>
      <c r="R374" s="1"/>
      <c r="S374" s="1"/>
      <c r="T374" s="1"/>
    </row>
    <row r="375" spans="17:20" ht="12.75" x14ac:dyDescent="0.2">
      <c r="Q375" s="1"/>
      <c r="R375" s="1"/>
      <c r="S375" s="1"/>
      <c r="T375" s="1"/>
    </row>
    <row r="376" spans="17:20" ht="12.75" x14ac:dyDescent="0.2">
      <c r="Q376" s="1"/>
      <c r="R376" s="1"/>
      <c r="S376" s="1"/>
      <c r="T376" s="1"/>
    </row>
    <row r="377" spans="17:20" ht="12.75" x14ac:dyDescent="0.2">
      <c r="Q377" s="1"/>
      <c r="R377" s="1"/>
      <c r="S377" s="1"/>
      <c r="T377" s="1"/>
    </row>
    <row r="378" spans="17:20" ht="12.75" x14ac:dyDescent="0.2">
      <c r="Q378" s="1"/>
      <c r="R378" s="1"/>
      <c r="S378" s="1"/>
      <c r="T378" s="1"/>
    </row>
    <row r="379" spans="17:20" ht="12.75" x14ac:dyDescent="0.2">
      <c r="Q379" s="1"/>
      <c r="R379" s="1"/>
      <c r="S379" s="1"/>
      <c r="T379" s="1"/>
    </row>
    <row r="380" spans="17:20" ht="12.75" x14ac:dyDescent="0.2">
      <c r="Q380" s="1"/>
      <c r="R380" s="1"/>
      <c r="S380" s="1"/>
      <c r="T380" s="1"/>
    </row>
    <row r="381" spans="17:20" ht="12.75" x14ac:dyDescent="0.2">
      <c r="Q381" s="1"/>
      <c r="R381" s="1"/>
      <c r="S381" s="1"/>
      <c r="T381" s="1"/>
    </row>
    <row r="382" spans="17:20" ht="12.75" x14ac:dyDescent="0.2">
      <c r="Q382" s="1"/>
      <c r="R382" s="1"/>
      <c r="S382" s="1"/>
      <c r="T382" s="1"/>
    </row>
    <row r="383" spans="17:20" ht="12.75" x14ac:dyDescent="0.2">
      <c r="Q383" s="1"/>
      <c r="R383" s="1"/>
      <c r="S383" s="1"/>
      <c r="T383" s="1"/>
    </row>
    <row r="384" spans="17:20" ht="12.75" x14ac:dyDescent="0.2">
      <c r="Q384" s="1"/>
      <c r="R384" s="1"/>
      <c r="S384" s="1"/>
      <c r="T384" s="1"/>
    </row>
    <row r="385" spans="17:20" ht="12.75" x14ac:dyDescent="0.2">
      <c r="Q385" s="1"/>
      <c r="R385" s="1"/>
      <c r="S385" s="1"/>
      <c r="T385" s="1"/>
    </row>
    <row r="386" spans="17:20" ht="12.75" x14ac:dyDescent="0.2">
      <c r="Q386" s="1"/>
      <c r="R386" s="1"/>
      <c r="S386" s="1"/>
      <c r="T386" s="1"/>
    </row>
    <row r="387" spans="17:20" ht="12.75" x14ac:dyDescent="0.2">
      <c r="Q387" s="1"/>
      <c r="R387" s="1"/>
      <c r="S387" s="1"/>
      <c r="T387" s="1"/>
    </row>
    <row r="388" spans="17:20" ht="12.75" x14ac:dyDescent="0.2">
      <c r="Q388" s="1"/>
      <c r="R388" s="1"/>
      <c r="S388" s="1"/>
      <c r="T388" s="1"/>
    </row>
    <row r="389" spans="17:20" ht="12.75" x14ac:dyDescent="0.2">
      <c r="Q389" s="1"/>
      <c r="R389" s="1"/>
      <c r="S389" s="1"/>
      <c r="T389" s="1"/>
    </row>
    <row r="390" spans="17:20" ht="12.75" x14ac:dyDescent="0.2">
      <c r="Q390" s="1"/>
      <c r="R390" s="1"/>
      <c r="S390" s="1"/>
      <c r="T390" s="1"/>
    </row>
    <row r="391" spans="17:20" ht="12.75" x14ac:dyDescent="0.2">
      <c r="Q391" s="1"/>
      <c r="R391" s="1"/>
      <c r="S391" s="1"/>
      <c r="T391" s="1"/>
    </row>
    <row r="392" spans="17:20" ht="12.75" x14ac:dyDescent="0.2">
      <c r="Q392" s="1"/>
      <c r="R392" s="1"/>
      <c r="S392" s="1"/>
      <c r="T392" s="1"/>
    </row>
    <row r="393" spans="17:20" ht="12.75" x14ac:dyDescent="0.2">
      <c r="Q393" s="1"/>
      <c r="R393" s="1"/>
      <c r="S393" s="1"/>
      <c r="T393" s="1"/>
    </row>
    <row r="394" spans="17:20" ht="12.75" x14ac:dyDescent="0.2">
      <c r="Q394" s="1"/>
      <c r="R394" s="1"/>
      <c r="S394" s="1"/>
      <c r="T394" s="1"/>
    </row>
    <row r="395" spans="17:20" ht="12.75" x14ac:dyDescent="0.2">
      <c r="Q395" s="1"/>
      <c r="R395" s="1"/>
      <c r="S395" s="1"/>
      <c r="T395" s="1"/>
    </row>
    <row r="396" spans="17:20" ht="12.75" x14ac:dyDescent="0.2">
      <c r="Q396" s="1"/>
      <c r="R396" s="1"/>
      <c r="S396" s="1"/>
      <c r="T396" s="1"/>
    </row>
    <row r="397" spans="17:20" ht="12.75" x14ac:dyDescent="0.2">
      <c r="Q397" s="1"/>
      <c r="R397" s="1"/>
      <c r="S397" s="1"/>
      <c r="T397" s="1"/>
    </row>
    <row r="398" spans="17:20" ht="12.75" x14ac:dyDescent="0.2">
      <c r="Q398" s="1"/>
      <c r="R398" s="1"/>
      <c r="S398" s="1"/>
      <c r="T398" s="1"/>
    </row>
    <row r="399" spans="17:20" ht="12.75" x14ac:dyDescent="0.2">
      <c r="Q399" s="1"/>
      <c r="R399" s="1"/>
      <c r="S399" s="1"/>
      <c r="T399" s="1"/>
    </row>
    <row r="400" spans="17:20" ht="12.75" x14ac:dyDescent="0.2">
      <c r="Q400" s="1"/>
      <c r="R400" s="1"/>
      <c r="S400" s="1"/>
      <c r="T400" s="1"/>
    </row>
    <row r="401" spans="17:20" ht="12.75" x14ac:dyDescent="0.2">
      <c r="Q401" s="1"/>
      <c r="R401" s="1"/>
      <c r="S401" s="1"/>
      <c r="T401" s="1"/>
    </row>
    <row r="402" spans="17:20" ht="12.75" x14ac:dyDescent="0.2">
      <c r="Q402" s="1"/>
      <c r="R402" s="1"/>
      <c r="S402" s="1"/>
      <c r="T402" s="1"/>
    </row>
    <row r="403" spans="17:20" ht="12.75" x14ac:dyDescent="0.2">
      <c r="Q403" s="1"/>
      <c r="R403" s="1"/>
      <c r="S403" s="1"/>
      <c r="T403" s="1"/>
    </row>
    <row r="404" spans="17:20" ht="12.75" x14ac:dyDescent="0.2">
      <c r="Q404" s="1"/>
      <c r="R404" s="1"/>
      <c r="S404" s="1"/>
      <c r="T404" s="1"/>
    </row>
    <row r="405" spans="17:20" ht="12.75" x14ac:dyDescent="0.2">
      <c r="Q405" s="1"/>
      <c r="R405" s="1"/>
      <c r="S405" s="1"/>
      <c r="T405" s="1"/>
    </row>
    <row r="406" spans="17:20" ht="12.75" x14ac:dyDescent="0.2">
      <c r="Q406" s="1"/>
      <c r="R406" s="1"/>
      <c r="S406" s="1"/>
      <c r="T406" s="1"/>
    </row>
    <row r="407" spans="17:20" ht="12.75" x14ac:dyDescent="0.2">
      <c r="Q407" s="1"/>
      <c r="R407" s="1"/>
      <c r="S407" s="1"/>
      <c r="T407" s="1"/>
    </row>
    <row r="408" spans="17:20" ht="12.75" x14ac:dyDescent="0.2">
      <c r="Q408" s="1"/>
      <c r="R408" s="1"/>
      <c r="S408" s="1"/>
      <c r="T408" s="1"/>
    </row>
    <row r="409" spans="17:20" ht="12.75" x14ac:dyDescent="0.2">
      <c r="Q409" s="1"/>
      <c r="R409" s="1"/>
      <c r="S409" s="1"/>
      <c r="T409" s="1"/>
    </row>
    <row r="410" spans="17:20" ht="12.75" x14ac:dyDescent="0.2">
      <c r="Q410" s="1"/>
      <c r="R410" s="1"/>
      <c r="S410" s="1"/>
      <c r="T410" s="1"/>
    </row>
    <row r="411" spans="17:20" ht="12.75" x14ac:dyDescent="0.2">
      <c r="Q411" s="1"/>
      <c r="R411" s="1"/>
      <c r="S411" s="1"/>
      <c r="T411" s="1"/>
    </row>
    <row r="412" spans="17:20" ht="12.75" x14ac:dyDescent="0.2">
      <c r="Q412" s="1"/>
      <c r="R412" s="1"/>
      <c r="S412" s="1"/>
      <c r="T412" s="1"/>
    </row>
    <row r="413" spans="17:20" ht="12.75" x14ac:dyDescent="0.2">
      <c r="Q413" s="1"/>
      <c r="R413" s="1"/>
      <c r="S413" s="1"/>
      <c r="T413" s="1"/>
    </row>
    <row r="414" spans="17:20" ht="12.75" x14ac:dyDescent="0.2">
      <c r="Q414" s="1"/>
      <c r="R414" s="1"/>
      <c r="S414" s="1"/>
      <c r="T414" s="1"/>
    </row>
    <row r="415" spans="17:20" ht="12.75" x14ac:dyDescent="0.2">
      <c r="Q415" s="1"/>
      <c r="R415" s="1"/>
      <c r="S415" s="1"/>
      <c r="T415" s="1"/>
    </row>
    <row r="416" spans="17:20" ht="12.75" x14ac:dyDescent="0.2">
      <c r="Q416" s="1"/>
      <c r="R416" s="1"/>
      <c r="S416" s="1"/>
      <c r="T416" s="1"/>
    </row>
    <row r="417" spans="17:20" ht="12.75" x14ac:dyDescent="0.2">
      <c r="Q417" s="1"/>
      <c r="R417" s="1"/>
      <c r="S417" s="1"/>
      <c r="T417" s="1"/>
    </row>
    <row r="418" spans="17:20" ht="12.75" x14ac:dyDescent="0.2">
      <c r="Q418" s="1"/>
      <c r="R418" s="1"/>
      <c r="S418" s="1"/>
      <c r="T418" s="1"/>
    </row>
    <row r="419" spans="17:20" ht="12.75" x14ac:dyDescent="0.2">
      <c r="Q419" s="1"/>
      <c r="R419" s="1"/>
      <c r="S419" s="1"/>
      <c r="T419" s="1"/>
    </row>
    <row r="420" spans="17:20" ht="12.75" x14ac:dyDescent="0.2">
      <c r="Q420" s="1"/>
      <c r="R420" s="1"/>
      <c r="S420" s="1"/>
      <c r="T420" s="1"/>
    </row>
    <row r="421" spans="17:20" ht="12.75" x14ac:dyDescent="0.2">
      <c r="Q421" s="1"/>
      <c r="R421" s="1"/>
      <c r="S421" s="1"/>
      <c r="T421" s="1"/>
    </row>
    <row r="422" spans="17:20" ht="12.75" x14ac:dyDescent="0.2">
      <c r="Q422" s="1"/>
      <c r="R422" s="1"/>
      <c r="S422" s="1"/>
      <c r="T422" s="1"/>
    </row>
    <row r="423" spans="17:20" ht="12.75" x14ac:dyDescent="0.2">
      <c r="Q423" s="1"/>
      <c r="R423" s="1"/>
      <c r="S423" s="1"/>
      <c r="T423" s="1"/>
    </row>
    <row r="424" spans="17:20" ht="12.75" x14ac:dyDescent="0.2">
      <c r="Q424" s="1"/>
      <c r="R424" s="1"/>
      <c r="S424" s="1"/>
      <c r="T424" s="1"/>
    </row>
    <row r="425" spans="17:20" ht="12.75" x14ac:dyDescent="0.2">
      <c r="Q425" s="1"/>
      <c r="R425" s="1"/>
      <c r="S425" s="1"/>
      <c r="T425" s="1"/>
    </row>
    <row r="426" spans="17:20" ht="12.75" x14ac:dyDescent="0.2">
      <c r="Q426" s="1"/>
      <c r="R426" s="1"/>
      <c r="S426" s="1"/>
      <c r="T426" s="1"/>
    </row>
    <row r="427" spans="17:20" ht="12.75" x14ac:dyDescent="0.2">
      <c r="Q427" s="1"/>
      <c r="R427" s="1"/>
      <c r="S427" s="1"/>
      <c r="T427" s="1"/>
    </row>
    <row r="428" spans="17:20" ht="12.75" x14ac:dyDescent="0.2">
      <c r="Q428" s="1"/>
      <c r="R428" s="1"/>
      <c r="S428" s="1"/>
      <c r="T428" s="1"/>
    </row>
    <row r="429" spans="17:20" ht="12.75" x14ac:dyDescent="0.2">
      <c r="Q429" s="1"/>
      <c r="R429" s="1"/>
      <c r="S429" s="1"/>
      <c r="T429" s="1"/>
    </row>
    <row r="430" spans="17:20" ht="12.75" x14ac:dyDescent="0.2">
      <c r="Q430" s="1"/>
      <c r="R430" s="1"/>
      <c r="S430" s="1"/>
      <c r="T430" s="1"/>
    </row>
    <row r="431" spans="17:20" ht="12.75" x14ac:dyDescent="0.2">
      <c r="Q431" s="1"/>
      <c r="R431" s="1"/>
      <c r="S431" s="1"/>
      <c r="T431" s="1"/>
    </row>
    <row r="432" spans="17:20" ht="12.75" x14ac:dyDescent="0.2">
      <c r="Q432" s="1"/>
      <c r="R432" s="1"/>
      <c r="S432" s="1"/>
      <c r="T432" s="1"/>
    </row>
    <row r="433" spans="17:20" ht="12.75" x14ac:dyDescent="0.2">
      <c r="Q433" s="1"/>
      <c r="R433" s="1"/>
      <c r="S433" s="1"/>
      <c r="T433" s="1"/>
    </row>
    <row r="434" spans="17:20" ht="12.75" x14ac:dyDescent="0.2">
      <c r="Q434" s="1"/>
      <c r="R434" s="1"/>
      <c r="S434" s="1"/>
      <c r="T434" s="1"/>
    </row>
    <row r="435" spans="17:20" ht="12.75" x14ac:dyDescent="0.2">
      <c r="Q435" s="1"/>
      <c r="R435" s="1"/>
      <c r="S435" s="1"/>
      <c r="T435" s="1"/>
    </row>
    <row r="436" spans="17:20" ht="12.75" x14ac:dyDescent="0.2">
      <c r="Q436" s="1"/>
      <c r="R436" s="1"/>
      <c r="S436" s="1"/>
      <c r="T436" s="1"/>
    </row>
    <row r="437" spans="17:20" ht="12.75" x14ac:dyDescent="0.2">
      <c r="Q437" s="1"/>
      <c r="R437" s="1"/>
      <c r="S437" s="1"/>
      <c r="T437" s="1"/>
    </row>
    <row r="438" spans="17:20" ht="12.75" x14ac:dyDescent="0.2">
      <c r="Q438" s="1"/>
      <c r="R438" s="1"/>
      <c r="S438" s="1"/>
      <c r="T438" s="1"/>
    </row>
    <row r="439" spans="17:20" ht="12.75" x14ac:dyDescent="0.2">
      <c r="Q439" s="1"/>
      <c r="R439" s="1"/>
      <c r="S439" s="1"/>
      <c r="T439" s="1"/>
    </row>
    <row r="440" spans="17:20" ht="12.75" x14ac:dyDescent="0.2">
      <c r="Q440" s="1"/>
      <c r="R440" s="1"/>
      <c r="S440" s="1"/>
      <c r="T440" s="1"/>
    </row>
    <row r="441" spans="17:20" ht="12.75" x14ac:dyDescent="0.2">
      <c r="Q441" s="1"/>
      <c r="R441" s="1"/>
      <c r="S441" s="1"/>
      <c r="T441" s="1"/>
    </row>
    <row r="442" spans="17:20" ht="12.75" x14ac:dyDescent="0.2">
      <c r="Q442" s="1"/>
      <c r="R442" s="1"/>
      <c r="S442" s="1"/>
      <c r="T442" s="1"/>
    </row>
    <row r="443" spans="17:20" ht="12.75" x14ac:dyDescent="0.2">
      <c r="Q443" s="1"/>
      <c r="R443" s="1"/>
      <c r="S443" s="1"/>
      <c r="T443" s="1"/>
    </row>
    <row r="444" spans="17:20" ht="12.75" x14ac:dyDescent="0.2">
      <c r="Q444" s="1"/>
      <c r="R444" s="1"/>
      <c r="S444" s="1"/>
      <c r="T444" s="1"/>
    </row>
    <row r="445" spans="17:20" ht="12.75" x14ac:dyDescent="0.2">
      <c r="Q445" s="1"/>
      <c r="R445" s="1"/>
      <c r="S445" s="1"/>
      <c r="T445" s="1"/>
    </row>
    <row r="446" spans="17:20" ht="12.75" x14ac:dyDescent="0.2">
      <c r="Q446" s="1"/>
      <c r="R446" s="1"/>
      <c r="S446" s="1"/>
      <c r="T446" s="1"/>
    </row>
    <row r="447" spans="17:20" ht="12.75" x14ac:dyDescent="0.2">
      <c r="Q447" s="1"/>
      <c r="R447" s="1"/>
      <c r="S447" s="1"/>
      <c r="T447" s="1"/>
    </row>
    <row r="448" spans="17:20" ht="12.75" x14ac:dyDescent="0.2">
      <c r="Q448" s="1"/>
      <c r="R448" s="1"/>
      <c r="S448" s="1"/>
      <c r="T448" s="1"/>
    </row>
    <row r="449" spans="17:20" ht="12.75" x14ac:dyDescent="0.2">
      <c r="Q449" s="1"/>
      <c r="R449" s="1"/>
      <c r="S449" s="1"/>
      <c r="T449" s="1"/>
    </row>
    <row r="450" spans="17:20" ht="12.75" x14ac:dyDescent="0.2">
      <c r="Q450" s="1"/>
      <c r="R450" s="1"/>
      <c r="S450" s="1"/>
      <c r="T450" s="1"/>
    </row>
    <row r="451" spans="17:20" ht="12.75" x14ac:dyDescent="0.2">
      <c r="Q451" s="1"/>
      <c r="R451" s="1"/>
      <c r="S451" s="1"/>
      <c r="T451" s="1"/>
    </row>
    <row r="452" spans="17:20" ht="12.75" x14ac:dyDescent="0.2">
      <c r="Q452" s="1"/>
      <c r="R452" s="1"/>
      <c r="S452" s="1"/>
      <c r="T452" s="1"/>
    </row>
    <row r="453" spans="17:20" ht="12.75" x14ac:dyDescent="0.2">
      <c r="Q453" s="1"/>
      <c r="R453" s="1"/>
      <c r="S453" s="1"/>
      <c r="T453" s="1"/>
    </row>
    <row r="454" spans="17:20" ht="12.75" x14ac:dyDescent="0.2">
      <c r="Q454" s="1"/>
      <c r="R454" s="1"/>
      <c r="S454" s="1"/>
      <c r="T454" s="1"/>
    </row>
    <row r="455" spans="17:20" ht="12.75" x14ac:dyDescent="0.2">
      <c r="Q455" s="1"/>
      <c r="R455" s="1"/>
      <c r="S455" s="1"/>
      <c r="T455" s="1"/>
    </row>
    <row r="456" spans="17:20" ht="12.75" x14ac:dyDescent="0.2">
      <c r="Q456" s="1"/>
      <c r="R456" s="1"/>
      <c r="S456" s="1"/>
      <c r="T456" s="1"/>
    </row>
    <row r="457" spans="17:20" ht="12.75" x14ac:dyDescent="0.2">
      <c r="Q457" s="1"/>
      <c r="R457" s="1"/>
      <c r="S457" s="1"/>
      <c r="T457" s="1"/>
    </row>
    <row r="458" spans="17:20" ht="12.75" x14ac:dyDescent="0.2">
      <c r="Q458" s="1"/>
      <c r="R458" s="1"/>
      <c r="S458" s="1"/>
      <c r="T458" s="1"/>
    </row>
    <row r="459" spans="17:20" ht="12.75" x14ac:dyDescent="0.2">
      <c r="Q459" s="1"/>
      <c r="R459" s="1"/>
      <c r="S459" s="1"/>
      <c r="T459" s="1"/>
    </row>
    <row r="460" spans="17:20" ht="12.75" x14ac:dyDescent="0.2">
      <c r="Q460" s="1"/>
      <c r="R460" s="1"/>
      <c r="S460" s="1"/>
      <c r="T460" s="1"/>
    </row>
    <row r="461" spans="17:20" ht="12.75" x14ac:dyDescent="0.2">
      <c r="Q461" s="1"/>
      <c r="R461" s="1"/>
      <c r="S461" s="1"/>
      <c r="T461" s="1"/>
    </row>
    <row r="462" spans="17:20" ht="12.75" x14ac:dyDescent="0.2">
      <c r="Q462" s="1"/>
      <c r="R462" s="1"/>
      <c r="S462" s="1"/>
      <c r="T462" s="1"/>
    </row>
    <row r="463" spans="17:20" ht="12.75" x14ac:dyDescent="0.2">
      <c r="Q463" s="1"/>
      <c r="R463" s="1"/>
      <c r="S463" s="1"/>
      <c r="T463" s="1"/>
    </row>
    <row r="464" spans="17:20" ht="12.75" x14ac:dyDescent="0.2">
      <c r="Q464" s="1"/>
      <c r="R464" s="1"/>
      <c r="S464" s="1"/>
      <c r="T464" s="1"/>
    </row>
    <row r="465" spans="17:20" ht="12.75" x14ac:dyDescent="0.2">
      <c r="Q465" s="1"/>
      <c r="R465" s="1"/>
      <c r="S465" s="1"/>
      <c r="T465" s="1"/>
    </row>
    <row r="466" spans="17:20" ht="12.75" x14ac:dyDescent="0.2">
      <c r="Q466" s="1"/>
      <c r="R466" s="1"/>
      <c r="S466" s="1"/>
      <c r="T466" s="1"/>
    </row>
    <row r="467" spans="17:20" ht="12.75" x14ac:dyDescent="0.2">
      <c r="Q467" s="1"/>
      <c r="R467" s="1"/>
      <c r="S467" s="1"/>
      <c r="T467" s="1"/>
    </row>
    <row r="468" spans="17:20" ht="12.75" x14ac:dyDescent="0.2">
      <c r="Q468" s="1"/>
      <c r="R468" s="1"/>
      <c r="S468" s="1"/>
      <c r="T468" s="1"/>
    </row>
    <row r="469" spans="17:20" ht="12.75" x14ac:dyDescent="0.2">
      <c r="Q469" s="1"/>
      <c r="R469" s="1"/>
      <c r="S469" s="1"/>
      <c r="T469" s="1"/>
    </row>
    <row r="470" spans="17:20" ht="12.75" x14ac:dyDescent="0.2">
      <c r="Q470" s="1"/>
      <c r="R470" s="1"/>
      <c r="S470" s="1"/>
      <c r="T470" s="1"/>
    </row>
    <row r="471" spans="17:20" ht="12.75" x14ac:dyDescent="0.2">
      <c r="Q471" s="1"/>
      <c r="R471" s="1"/>
      <c r="S471" s="1"/>
      <c r="T471" s="1"/>
    </row>
    <row r="472" spans="17:20" ht="12.75" x14ac:dyDescent="0.2">
      <c r="Q472" s="1"/>
      <c r="R472" s="1"/>
      <c r="S472" s="1"/>
      <c r="T472" s="1"/>
    </row>
    <row r="473" spans="17:20" ht="12.75" x14ac:dyDescent="0.2">
      <c r="Q473" s="1"/>
      <c r="R473" s="1"/>
      <c r="S473" s="1"/>
      <c r="T473" s="1"/>
    </row>
    <row r="474" spans="17:20" ht="12.75" x14ac:dyDescent="0.2">
      <c r="Q474" s="1"/>
      <c r="R474" s="1"/>
      <c r="S474" s="1"/>
      <c r="T474" s="1"/>
    </row>
    <row r="475" spans="17:20" ht="12.75" x14ac:dyDescent="0.2">
      <c r="Q475" s="1"/>
      <c r="R475" s="1"/>
      <c r="S475" s="1"/>
      <c r="T475" s="1"/>
    </row>
    <row r="476" spans="17:20" ht="12.75" x14ac:dyDescent="0.2">
      <c r="Q476" s="1"/>
      <c r="R476" s="1"/>
      <c r="S476" s="1"/>
      <c r="T476" s="1"/>
    </row>
    <row r="477" spans="17:20" ht="12.75" x14ac:dyDescent="0.2">
      <c r="Q477" s="1"/>
      <c r="R477" s="1"/>
      <c r="S477" s="1"/>
      <c r="T477" s="1"/>
    </row>
    <row r="478" spans="17:20" ht="12.75" x14ac:dyDescent="0.2">
      <c r="Q478" s="1"/>
      <c r="R478" s="1"/>
      <c r="S478" s="1"/>
      <c r="T478" s="1"/>
    </row>
    <row r="479" spans="17:20" ht="12.75" x14ac:dyDescent="0.2">
      <c r="Q479" s="1"/>
      <c r="R479" s="1"/>
      <c r="S479" s="1"/>
      <c r="T479" s="1"/>
    </row>
    <row r="480" spans="17:20" ht="12.75" x14ac:dyDescent="0.2">
      <c r="Q480" s="1"/>
      <c r="R480" s="1"/>
      <c r="S480" s="1"/>
      <c r="T480" s="1"/>
    </row>
    <row r="481" spans="17:20" ht="12.75" x14ac:dyDescent="0.2">
      <c r="Q481" s="1"/>
      <c r="R481" s="1"/>
      <c r="S481" s="1"/>
      <c r="T481" s="1"/>
    </row>
    <row r="482" spans="17:20" ht="12.75" x14ac:dyDescent="0.2">
      <c r="Q482" s="1"/>
      <c r="R482" s="1"/>
      <c r="S482" s="1"/>
      <c r="T482" s="1"/>
    </row>
    <row r="483" spans="17:20" ht="12.75" x14ac:dyDescent="0.2">
      <c r="Q483" s="1"/>
      <c r="R483" s="1"/>
      <c r="S483" s="1"/>
      <c r="T483" s="1"/>
    </row>
    <row r="484" spans="17:20" ht="12.75" x14ac:dyDescent="0.2">
      <c r="Q484" s="1"/>
      <c r="R484" s="1"/>
      <c r="S484" s="1"/>
      <c r="T484" s="1"/>
    </row>
    <row r="485" spans="17:20" ht="12.75" x14ac:dyDescent="0.2">
      <c r="Q485" s="1"/>
      <c r="R485" s="1"/>
      <c r="S485" s="1"/>
      <c r="T485" s="1"/>
    </row>
    <row r="486" spans="17:20" ht="12.75" x14ac:dyDescent="0.2">
      <c r="Q486" s="1"/>
      <c r="R486" s="1"/>
      <c r="S486" s="1"/>
      <c r="T486" s="1"/>
    </row>
    <row r="487" spans="17:20" ht="12.75" x14ac:dyDescent="0.2">
      <c r="Q487" s="1"/>
      <c r="R487" s="1"/>
      <c r="S487" s="1"/>
      <c r="T487" s="1"/>
    </row>
    <row r="488" spans="17:20" ht="12.75" x14ac:dyDescent="0.2">
      <c r="Q488" s="1"/>
      <c r="R488" s="1"/>
      <c r="S488" s="1"/>
      <c r="T488" s="1"/>
    </row>
    <row r="489" spans="17:20" ht="12.75" x14ac:dyDescent="0.2">
      <c r="Q489" s="1"/>
      <c r="R489" s="1"/>
      <c r="S489" s="1"/>
      <c r="T489" s="1"/>
    </row>
    <row r="490" spans="17:20" ht="12.75" x14ac:dyDescent="0.2">
      <c r="Q490" s="1"/>
      <c r="R490" s="1"/>
      <c r="S490" s="1"/>
      <c r="T490" s="1"/>
    </row>
    <row r="491" spans="17:20" ht="12.75" x14ac:dyDescent="0.2">
      <c r="Q491" s="1"/>
      <c r="R491" s="1"/>
      <c r="S491" s="1"/>
      <c r="T491" s="1"/>
    </row>
    <row r="492" spans="17:20" ht="12.75" x14ac:dyDescent="0.2">
      <c r="Q492" s="1"/>
      <c r="R492" s="1"/>
      <c r="S492" s="1"/>
      <c r="T492" s="1"/>
    </row>
    <row r="493" spans="17:20" ht="12.75" x14ac:dyDescent="0.2">
      <c r="Q493" s="1"/>
      <c r="R493" s="1"/>
      <c r="S493" s="1"/>
      <c r="T493" s="1"/>
    </row>
    <row r="494" spans="17:20" ht="12.75" x14ac:dyDescent="0.2">
      <c r="Q494" s="1"/>
      <c r="R494" s="1"/>
      <c r="S494" s="1"/>
      <c r="T494" s="1"/>
    </row>
    <row r="495" spans="17:20" ht="12.75" x14ac:dyDescent="0.2">
      <c r="Q495" s="1"/>
      <c r="R495" s="1"/>
      <c r="S495" s="1"/>
      <c r="T495" s="1"/>
    </row>
    <row r="496" spans="17:20" ht="12.75" x14ac:dyDescent="0.2">
      <c r="Q496" s="1"/>
      <c r="R496" s="1"/>
      <c r="S496" s="1"/>
      <c r="T496" s="1"/>
    </row>
    <row r="497" spans="17:20" ht="12.75" x14ac:dyDescent="0.2">
      <c r="Q497" s="1"/>
      <c r="R497" s="1"/>
      <c r="S497" s="1"/>
      <c r="T497" s="1"/>
    </row>
    <row r="498" spans="17:20" ht="12.75" x14ac:dyDescent="0.2">
      <c r="Q498" s="1"/>
      <c r="R498" s="1"/>
      <c r="S498" s="1"/>
      <c r="T498" s="1"/>
    </row>
    <row r="499" spans="17:20" ht="12.75" x14ac:dyDescent="0.2">
      <c r="Q499" s="1"/>
      <c r="R499" s="1"/>
      <c r="S499" s="1"/>
      <c r="T499" s="1"/>
    </row>
    <row r="500" spans="17:20" ht="12.75" x14ac:dyDescent="0.2">
      <c r="Q500" s="1"/>
      <c r="R500" s="1"/>
      <c r="S500" s="1"/>
      <c r="T500" s="1"/>
    </row>
    <row r="501" spans="17:20" ht="12.75" x14ac:dyDescent="0.2">
      <c r="Q501" s="1"/>
      <c r="R501" s="1"/>
      <c r="S501" s="1"/>
      <c r="T501" s="1"/>
    </row>
    <row r="502" spans="17:20" ht="12.75" x14ac:dyDescent="0.2">
      <c r="Q502" s="1"/>
      <c r="R502" s="1"/>
      <c r="S502" s="1"/>
      <c r="T502" s="1"/>
    </row>
    <row r="503" spans="17:20" ht="12.75" x14ac:dyDescent="0.2">
      <c r="Q503" s="1"/>
      <c r="R503" s="1"/>
      <c r="S503" s="1"/>
      <c r="T503" s="1"/>
    </row>
    <row r="504" spans="17:20" ht="12.75" x14ac:dyDescent="0.2">
      <c r="Q504" s="1"/>
      <c r="R504" s="1"/>
      <c r="S504" s="1"/>
      <c r="T504" s="1"/>
    </row>
    <row r="505" spans="17:20" ht="12.75" x14ac:dyDescent="0.2">
      <c r="Q505" s="1"/>
      <c r="R505" s="1"/>
      <c r="S505" s="1"/>
      <c r="T505" s="1"/>
    </row>
    <row r="506" spans="17:20" ht="12.75" x14ac:dyDescent="0.2">
      <c r="Q506" s="1"/>
      <c r="R506" s="1"/>
      <c r="S506" s="1"/>
      <c r="T506" s="1"/>
    </row>
    <row r="507" spans="17:20" ht="12.75" x14ac:dyDescent="0.2">
      <c r="Q507" s="1"/>
      <c r="R507" s="1"/>
      <c r="S507" s="1"/>
      <c r="T507" s="1"/>
    </row>
    <row r="508" spans="17:20" ht="12.75" x14ac:dyDescent="0.2">
      <c r="Q508" s="1"/>
      <c r="R508" s="1"/>
      <c r="S508" s="1"/>
      <c r="T508" s="1"/>
    </row>
    <row r="509" spans="17:20" ht="12.75" x14ac:dyDescent="0.2">
      <c r="Q509" s="1"/>
      <c r="R509" s="1"/>
      <c r="S509" s="1"/>
      <c r="T509" s="1"/>
    </row>
    <row r="510" spans="17:20" ht="12.75" x14ac:dyDescent="0.2">
      <c r="Q510" s="1"/>
      <c r="R510" s="1"/>
      <c r="S510" s="1"/>
      <c r="T510" s="1"/>
    </row>
    <row r="511" spans="17:20" ht="12.75" x14ac:dyDescent="0.2">
      <c r="Q511" s="1"/>
      <c r="R511" s="1"/>
      <c r="S511" s="1"/>
      <c r="T511" s="1"/>
    </row>
    <row r="512" spans="17:20" ht="12.75" x14ac:dyDescent="0.2">
      <c r="Q512" s="1"/>
      <c r="R512" s="1"/>
      <c r="S512" s="1"/>
      <c r="T512" s="1"/>
    </row>
    <row r="513" spans="17:20" ht="12.75" x14ac:dyDescent="0.2">
      <c r="Q513" s="1"/>
      <c r="R513" s="1"/>
      <c r="S513" s="1"/>
      <c r="T513" s="1"/>
    </row>
    <row r="514" spans="17:20" ht="12.75" x14ac:dyDescent="0.2">
      <c r="Q514" s="1"/>
      <c r="R514" s="1"/>
      <c r="S514" s="1"/>
      <c r="T514" s="1"/>
    </row>
    <row r="515" spans="17:20" ht="12.75" x14ac:dyDescent="0.2">
      <c r="Q515" s="1"/>
      <c r="R515" s="1"/>
      <c r="S515" s="1"/>
      <c r="T515" s="1"/>
    </row>
    <row r="516" spans="17:20" ht="12.75" x14ac:dyDescent="0.2">
      <c r="Q516" s="1"/>
      <c r="R516" s="1"/>
      <c r="S516" s="1"/>
      <c r="T516" s="1"/>
    </row>
    <row r="517" spans="17:20" ht="12.75" x14ac:dyDescent="0.2">
      <c r="Q517" s="1"/>
      <c r="R517" s="1"/>
      <c r="S517" s="1"/>
      <c r="T517" s="1"/>
    </row>
    <row r="518" spans="17:20" ht="12.75" x14ac:dyDescent="0.2">
      <c r="Q518" s="1"/>
      <c r="R518" s="1"/>
      <c r="S518" s="1"/>
      <c r="T518" s="1"/>
    </row>
    <row r="519" spans="17:20" ht="12.75" x14ac:dyDescent="0.2">
      <c r="Q519" s="1"/>
      <c r="R519" s="1"/>
      <c r="S519" s="1"/>
      <c r="T519" s="1"/>
    </row>
    <row r="520" spans="17:20" ht="12.75" x14ac:dyDescent="0.2">
      <c r="Q520" s="1"/>
      <c r="R520" s="1"/>
      <c r="S520" s="1"/>
      <c r="T520" s="1"/>
    </row>
    <row r="521" spans="17:20" ht="12.75" x14ac:dyDescent="0.2">
      <c r="Q521" s="1"/>
      <c r="R521" s="1"/>
      <c r="S521" s="1"/>
      <c r="T521" s="1"/>
    </row>
    <row r="522" spans="17:20" ht="12.75" x14ac:dyDescent="0.2">
      <c r="Q522" s="1"/>
      <c r="R522" s="1"/>
      <c r="S522" s="1"/>
      <c r="T522" s="1"/>
    </row>
    <row r="523" spans="17:20" ht="12.75" x14ac:dyDescent="0.2">
      <c r="Q523" s="1"/>
      <c r="R523" s="1"/>
      <c r="S523" s="1"/>
      <c r="T523" s="1"/>
    </row>
    <row r="524" spans="17:20" ht="12.75" x14ac:dyDescent="0.2">
      <c r="Q524" s="1"/>
      <c r="R524" s="1"/>
      <c r="S524" s="1"/>
      <c r="T524" s="1"/>
    </row>
    <row r="525" spans="17:20" ht="12.75" x14ac:dyDescent="0.2">
      <c r="Q525" s="1"/>
      <c r="R525" s="1"/>
      <c r="S525" s="1"/>
      <c r="T525" s="1"/>
    </row>
    <row r="526" spans="17:20" ht="12.75" x14ac:dyDescent="0.2">
      <c r="Q526" s="1"/>
      <c r="R526" s="1"/>
      <c r="S526" s="1"/>
      <c r="T526" s="1"/>
    </row>
    <row r="527" spans="17:20" ht="12.75" x14ac:dyDescent="0.2">
      <c r="Q527" s="1"/>
      <c r="R527" s="1"/>
      <c r="S527" s="1"/>
      <c r="T527" s="1"/>
    </row>
    <row r="528" spans="17:20" ht="12.75" x14ac:dyDescent="0.2">
      <c r="Q528" s="1"/>
      <c r="R528" s="1"/>
      <c r="S528" s="1"/>
      <c r="T528" s="1"/>
    </row>
    <row r="529" spans="17:20" ht="12.75" x14ac:dyDescent="0.2">
      <c r="Q529" s="1"/>
      <c r="R529" s="1"/>
      <c r="S529" s="1"/>
      <c r="T529" s="1"/>
    </row>
    <row r="530" spans="17:20" ht="12.75" x14ac:dyDescent="0.2">
      <c r="Q530" s="1"/>
      <c r="R530" s="1"/>
      <c r="S530" s="1"/>
      <c r="T530" s="1"/>
    </row>
    <row r="531" spans="17:20" ht="12.75" x14ac:dyDescent="0.2">
      <c r="Q531" s="1"/>
      <c r="R531" s="1"/>
      <c r="S531" s="1"/>
      <c r="T531" s="1"/>
    </row>
    <row r="532" spans="17:20" ht="12.75" x14ac:dyDescent="0.2">
      <c r="Q532" s="1"/>
      <c r="R532" s="1"/>
      <c r="S532" s="1"/>
      <c r="T532" s="1"/>
    </row>
    <row r="533" spans="17:20" ht="12.75" x14ac:dyDescent="0.2">
      <c r="Q533" s="1"/>
      <c r="R533" s="1"/>
      <c r="S533" s="1"/>
      <c r="T533" s="1"/>
    </row>
    <row r="534" spans="17:20" ht="12.75" x14ac:dyDescent="0.2">
      <c r="Q534" s="1"/>
      <c r="R534" s="1"/>
      <c r="S534" s="1"/>
      <c r="T534" s="1"/>
    </row>
    <row r="535" spans="17:20" ht="12.75" x14ac:dyDescent="0.2">
      <c r="Q535" s="1"/>
      <c r="R535" s="1"/>
      <c r="S535" s="1"/>
      <c r="T535" s="1"/>
    </row>
    <row r="536" spans="17:20" ht="12.75" x14ac:dyDescent="0.2">
      <c r="Q536" s="1"/>
      <c r="R536" s="1"/>
      <c r="S536" s="1"/>
      <c r="T536" s="1"/>
    </row>
    <row r="537" spans="17:20" ht="12.75" x14ac:dyDescent="0.2">
      <c r="Q537" s="1"/>
      <c r="R537" s="1"/>
      <c r="S537" s="1"/>
      <c r="T537" s="1"/>
    </row>
    <row r="538" spans="17:20" ht="12.75" x14ac:dyDescent="0.2">
      <c r="Q538" s="1"/>
      <c r="R538" s="1"/>
      <c r="S538" s="1"/>
      <c r="T538" s="1"/>
    </row>
    <row r="539" spans="17:20" ht="12.75" x14ac:dyDescent="0.2">
      <c r="Q539" s="1"/>
      <c r="R539" s="1"/>
      <c r="S539" s="1"/>
      <c r="T539" s="1"/>
    </row>
    <row r="540" spans="17:20" ht="12.75" x14ac:dyDescent="0.2">
      <c r="Q540" s="1"/>
      <c r="R540" s="1"/>
      <c r="S540" s="1"/>
      <c r="T540" s="1"/>
    </row>
    <row r="541" spans="17:20" ht="12.75" x14ac:dyDescent="0.2">
      <c r="Q541" s="1"/>
      <c r="R541" s="1"/>
      <c r="S541" s="1"/>
      <c r="T541" s="1"/>
    </row>
    <row r="542" spans="17:20" ht="12.75" x14ac:dyDescent="0.2">
      <c r="Q542" s="1"/>
      <c r="R542" s="1"/>
      <c r="S542" s="1"/>
      <c r="T542" s="1"/>
    </row>
    <row r="543" spans="17:20" ht="12.75" x14ac:dyDescent="0.2">
      <c r="Q543" s="1"/>
      <c r="R543" s="1"/>
      <c r="S543" s="1"/>
      <c r="T543" s="1"/>
    </row>
    <row r="544" spans="17:20" ht="12.75" x14ac:dyDescent="0.2">
      <c r="Q544" s="1"/>
      <c r="R544" s="1"/>
      <c r="S544" s="1"/>
      <c r="T544" s="1"/>
    </row>
    <row r="545" spans="17:20" ht="12.75" x14ac:dyDescent="0.2">
      <c r="Q545" s="1"/>
      <c r="R545" s="1"/>
      <c r="S545" s="1"/>
      <c r="T545" s="1"/>
    </row>
    <row r="546" spans="17:20" ht="12.75" x14ac:dyDescent="0.2">
      <c r="Q546" s="1"/>
      <c r="R546" s="1"/>
      <c r="S546" s="1"/>
      <c r="T546" s="1"/>
    </row>
    <row r="547" spans="17:20" ht="12.75" x14ac:dyDescent="0.2">
      <c r="Q547" s="1"/>
      <c r="R547" s="1"/>
      <c r="S547" s="1"/>
      <c r="T547" s="1"/>
    </row>
    <row r="548" spans="17:20" ht="12.75" x14ac:dyDescent="0.2">
      <c r="Q548" s="1"/>
      <c r="R548" s="1"/>
      <c r="S548" s="1"/>
      <c r="T548" s="1"/>
    </row>
    <row r="549" spans="17:20" ht="12.75" x14ac:dyDescent="0.2">
      <c r="Q549" s="1"/>
      <c r="R549" s="1"/>
      <c r="S549" s="1"/>
      <c r="T549" s="1"/>
    </row>
    <row r="550" spans="17:20" ht="12.75" x14ac:dyDescent="0.2">
      <c r="Q550" s="1"/>
      <c r="R550" s="1"/>
      <c r="S550" s="1"/>
      <c r="T550" s="1"/>
    </row>
    <row r="551" spans="17:20" ht="12.75" x14ac:dyDescent="0.2">
      <c r="Q551" s="1"/>
      <c r="R551" s="1"/>
      <c r="S551" s="1"/>
      <c r="T551" s="1"/>
    </row>
    <row r="552" spans="17:20" ht="12.75" x14ac:dyDescent="0.2">
      <c r="Q552" s="1"/>
      <c r="R552" s="1"/>
      <c r="S552" s="1"/>
      <c r="T552" s="1"/>
    </row>
    <row r="553" spans="17:20" ht="12.75" x14ac:dyDescent="0.2">
      <c r="Q553" s="1"/>
      <c r="R553" s="1"/>
      <c r="S553" s="1"/>
      <c r="T553" s="1"/>
    </row>
    <row r="554" spans="17:20" ht="12.75" x14ac:dyDescent="0.2">
      <c r="Q554" s="1"/>
      <c r="R554" s="1"/>
      <c r="S554" s="1"/>
      <c r="T554" s="1"/>
    </row>
    <row r="555" spans="17:20" ht="12.75" x14ac:dyDescent="0.2">
      <c r="Q555" s="1"/>
      <c r="R555" s="1"/>
      <c r="S555" s="1"/>
      <c r="T555" s="1"/>
    </row>
    <row r="556" spans="17:20" ht="12.75" x14ac:dyDescent="0.2">
      <c r="Q556" s="1"/>
      <c r="R556" s="1"/>
      <c r="S556" s="1"/>
      <c r="T556" s="1"/>
    </row>
    <row r="557" spans="17:20" ht="12.75" x14ac:dyDescent="0.2">
      <c r="Q557" s="1"/>
      <c r="R557" s="1"/>
      <c r="S557" s="1"/>
      <c r="T557" s="1"/>
    </row>
    <row r="558" spans="17:20" ht="12.75" x14ac:dyDescent="0.2">
      <c r="Q558" s="1"/>
      <c r="R558" s="1"/>
      <c r="S558" s="1"/>
      <c r="T558" s="1"/>
    </row>
    <row r="559" spans="17:20" ht="12.75" x14ac:dyDescent="0.2">
      <c r="Q559" s="1"/>
      <c r="R559" s="1"/>
      <c r="S559" s="1"/>
      <c r="T559" s="1"/>
    </row>
    <row r="560" spans="17:20" ht="12.75" x14ac:dyDescent="0.2">
      <c r="Q560" s="1"/>
      <c r="R560" s="1"/>
      <c r="S560" s="1"/>
      <c r="T560" s="1"/>
    </row>
    <row r="561" spans="17:20" ht="12.75" x14ac:dyDescent="0.2">
      <c r="Q561" s="1"/>
      <c r="R561" s="1"/>
      <c r="S561" s="1"/>
      <c r="T561" s="1"/>
    </row>
    <row r="562" spans="17:20" ht="12.75" x14ac:dyDescent="0.2">
      <c r="Q562" s="1"/>
      <c r="R562" s="1"/>
      <c r="S562" s="1"/>
      <c r="T562" s="1"/>
    </row>
    <row r="563" spans="17:20" ht="12.75" x14ac:dyDescent="0.2">
      <c r="Q563" s="1"/>
      <c r="R563" s="1"/>
      <c r="S563" s="1"/>
      <c r="T563" s="1"/>
    </row>
    <row r="564" spans="17:20" ht="12.75" x14ac:dyDescent="0.2">
      <c r="Q564" s="1"/>
      <c r="R564" s="1"/>
      <c r="S564" s="1"/>
      <c r="T564" s="1"/>
    </row>
    <row r="565" spans="17:20" ht="12.75" x14ac:dyDescent="0.2">
      <c r="Q565" s="1"/>
      <c r="R565" s="1"/>
      <c r="S565" s="1"/>
      <c r="T565" s="1"/>
    </row>
    <row r="566" spans="17:20" ht="12.75" x14ac:dyDescent="0.2">
      <c r="Q566" s="1"/>
      <c r="R566" s="1"/>
      <c r="S566" s="1"/>
      <c r="T566" s="1"/>
    </row>
    <row r="567" spans="17:20" ht="12.75" x14ac:dyDescent="0.2">
      <c r="Q567" s="1"/>
      <c r="R567" s="1"/>
      <c r="S567" s="1"/>
      <c r="T567" s="1"/>
    </row>
    <row r="568" spans="17:20" ht="12.75" x14ac:dyDescent="0.2">
      <c r="Q568" s="1"/>
      <c r="R568" s="1"/>
      <c r="S568" s="1"/>
      <c r="T568" s="1"/>
    </row>
    <row r="569" spans="17:20" ht="12.75" x14ac:dyDescent="0.2">
      <c r="Q569" s="1"/>
      <c r="R569" s="1"/>
      <c r="S569" s="1"/>
      <c r="T569" s="1"/>
    </row>
    <row r="570" spans="17:20" ht="12.75" x14ac:dyDescent="0.2">
      <c r="Q570" s="1"/>
      <c r="R570" s="1"/>
      <c r="S570" s="1"/>
      <c r="T570" s="1"/>
    </row>
    <row r="571" spans="17:20" ht="12.75" x14ac:dyDescent="0.2">
      <c r="Q571" s="1"/>
      <c r="R571" s="1"/>
      <c r="S571" s="1"/>
      <c r="T571" s="1"/>
    </row>
    <row r="572" spans="17:20" ht="12.75" x14ac:dyDescent="0.2">
      <c r="Q572" s="1"/>
      <c r="R572" s="1"/>
      <c r="S572" s="1"/>
      <c r="T572" s="1"/>
    </row>
    <row r="573" spans="17:20" ht="12.75" x14ac:dyDescent="0.2">
      <c r="Q573" s="1"/>
      <c r="R573" s="1"/>
      <c r="S573" s="1"/>
      <c r="T573" s="1"/>
    </row>
    <row r="574" spans="17:20" ht="12.75" x14ac:dyDescent="0.2">
      <c r="Q574" s="1"/>
      <c r="R574" s="1"/>
      <c r="S574" s="1"/>
      <c r="T574" s="1"/>
    </row>
    <row r="575" spans="17:20" ht="12.75" x14ac:dyDescent="0.2">
      <c r="Q575" s="1"/>
      <c r="R575" s="1"/>
      <c r="S575" s="1"/>
      <c r="T575" s="1"/>
    </row>
    <row r="576" spans="17:20" ht="12.75" x14ac:dyDescent="0.2">
      <c r="Q576" s="1"/>
      <c r="R576" s="1"/>
      <c r="S576" s="1"/>
      <c r="T576" s="1"/>
    </row>
    <row r="577" spans="17:20" ht="12.75" x14ac:dyDescent="0.2">
      <c r="Q577" s="1"/>
      <c r="R577" s="1"/>
      <c r="S577" s="1"/>
      <c r="T577" s="1"/>
    </row>
    <row r="578" spans="17:20" ht="12.75" x14ac:dyDescent="0.2">
      <c r="Q578" s="1"/>
      <c r="R578" s="1"/>
      <c r="S578" s="1"/>
      <c r="T578" s="1"/>
    </row>
    <row r="579" spans="17:20" ht="12.75" x14ac:dyDescent="0.2">
      <c r="Q579" s="1"/>
      <c r="R579" s="1"/>
      <c r="S579" s="1"/>
      <c r="T579" s="1"/>
    </row>
    <row r="580" spans="17:20" ht="12.75" x14ac:dyDescent="0.2">
      <c r="Q580" s="1"/>
      <c r="R580" s="1"/>
      <c r="S580" s="1"/>
      <c r="T580" s="1"/>
    </row>
    <row r="581" spans="17:20" ht="12.75" x14ac:dyDescent="0.2">
      <c r="Q581" s="1"/>
      <c r="R581" s="1"/>
      <c r="S581" s="1"/>
      <c r="T581" s="1"/>
    </row>
    <row r="582" spans="17:20" ht="12.75" x14ac:dyDescent="0.2">
      <c r="Q582" s="1"/>
      <c r="R582" s="1"/>
      <c r="S582" s="1"/>
      <c r="T582" s="1"/>
    </row>
    <row r="583" spans="17:20" ht="12.75" x14ac:dyDescent="0.2">
      <c r="Q583" s="1"/>
      <c r="R583" s="1"/>
      <c r="S583" s="1"/>
      <c r="T583" s="1"/>
    </row>
    <row r="584" spans="17:20" ht="12.75" x14ac:dyDescent="0.2">
      <c r="Q584" s="1"/>
      <c r="R584" s="1"/>
      <c r="S584" s="1"/>
      <c r="T584" s="1"/>
    </row>
    <row r="585" spans="17:20" ht="12.75" x14ac:dyDescent="0.2">
      <c r="Q585" s="1"/>
      <c r="R585" s="1"/>
      <c r="S585" s="1"/>
      <c r="T585" s="1"/>
    </row>
    <row r="586" spans="17:20" ht="12.75" x14ac:dyDescent="0.2">
      <c r="Q586" s="1"/>
      <c r="R586" s="1"/>
      <c r="S586" s="1"/>
      <c r="T586" s="1"/>
    </row>
    <row r="587" spans="17:20" ht="12.75" x14ac:dyDescent="0.2">
      <c r="Q587" s="1"/>
      <c r="R587" s="1"/>
      <c r="S587" s="1"/>
      <c r="T587" s="1"/>
    </row>
    <row r="588" spans="17:20" ht="12.75" x14ac:dyDescent="0.2">
      <c r="Q588" s="1"/>
      <c r="R588" s="1"/>
      <c r="S588" s="1"/>
      <c r="T588" s="1"/>
    </row>
    <row r="589" spans="17:20" ht="12.75" x14ac:dyDescent="0.2">
      <c r="Q589" s="1"/>
      <c r="R589" s="1"/>
      <c r="S589" s="1"/>
      <c r="T589" s="1"/>
    </row>
    <row r="590" spans="17:20" ht="12.75" x14ac:dyDescent="0.2">
      <c r="Q590" s="1"/>
      <c r="R590" s="1"/>
      <c r="S590" s="1"/>
      <c r="T590" s="1"/>
    </row>
    <row r="591" spans="17:20" ht="12.75" x14ac:dyDescent="0.2">
      <c r="Q591" s="1"/>
      <c r="R591" s="1"/>
      <c r="S591" s="1"/>
      <c r="T591" s="1"/>
    </row>
    <row r="592" spans="17:20" ht="12.75" x14ac:dyDescent="0.2">
      <c r="Q592" s="1"/>
      <c r="R592" s="1"/>
      <c r="S592" s="1"/>
      <c r="T592" s="1"/>
    </row>
    <row r="593" spans="17:20" ht="12.75" x14ac:dyDescent="0.2">
      <c r="Q593" s="1"/>
      <c r="R593" s="1"/>
      <c r="S593" s="1"/>
      <c r="T593" s="1"/>
    </row>
    <row r="594" spans="17:20" ht="12.75" x14ac:dyDescent="0.2">
      <c r="Q594" s="1"/>
      <c r="R594" s="1"/>
      <c r="S594" s="1"/>
      <c r="T594" s="1"/>
    </row>
    <row r="595" spans="17:20" ht="12.75" x14ac:dyDescent="0.2">
      <c r="Q595" s="1"/>
      <c r="R595" s="1"/>
      <c r="S595" s="1"/>
      <c r="T595" s="1"/>
    </row>
    <row r="596" spans="17:20" ht="12.75" x14ac:dyDescent="0.2">
      <c r="Q596" s="1"/>
      <c r="R596" s="1"/>
      <c r="S596" s="1"/>
      <c r="T596" s="1"/>
    </row>
    <row r="597" spans="17:20" ht="12.75" x14ac:dyDescent="0.2">
      <c r="Q597" s="1"/>
      <c r="R597" s="1"/>
      <c r="S597" s="1"/>
      <c r="T597" s="1"/>
    </row>
    <row r="598" spans="17:20" ht="12.75" x14ac:dyDescent="0.2">
      <c r="Q598" s="1"/>
      <c r="R598" s="1"/>
      <c r="S598" s="1"/>
      <c r="T598" s="1"/>
    </row>
    <row r="599" spans="17:20" ht="12.75" x14ac:dyDescent="0.2">
      <c r="Q599" s="1"/>
      <c r="R599" s="1"/>
      <c r="S599" s="1"/>
      <c r="T599" s="1"/>
    </row>
    <row r="600" spans="17:20" ht="12.75" x14ac:dyDescent="0.2">
      <c r="Q600" s="1"/>
      <c r="R600" s="1"/>
      <c r="S600" s="1"/>
      <c r="T600" s="1"/>
    </row>
    <row r="601" spans="17:20" ht="12.75" x14ac:dyDescent="0.2">
      <c r="Q601" s="1"/>
      <c r="R601" s="1"/>
      <c r="S601" s="1"/>
      <c r="T601" s="1"/>
    </row>
    <row r="602" spans="17:20" ht="12.75" x14ac:dyDescent="0.2">
      <c r="Q602" s="1"/>
      <c r="R602" s="1"/>
      <c r="S602" s="1"/>
      <c r="T602" s="1"/>
    </row>
    <row r="603" spans="17:20" ht="12.75" x14ac:dyDescent="0.2">
      <c r="Q603" s="1"/>
      <c r="R603" s="1"/>
      <c r="S603" s="1"/>
      <c r="T603" s="1"/>
    </row>
    <row r="604" spans="17:20" ht="12.75" x14ac:dyDescent="0.2">
      <c r="Q604" s="1"/>
      <c r="R604" s="1"/>
      <c r="S604" s="1"/>
      <c r="T604" s="1"/>
    </row>
    <row r="605" spans="17:20" ht="12.75" x14ac:dyDescent="0.2">
      <c r="Q605" s="1"/>
      <c r="R605" s="1"/>
      <c r="S605" s="1"/>
      <c r="T605" s="1"/>
    </row>
    <row r="606" spans="17:20" ht="12.75" x14ac:dyDescent="0.2">
      <c r="Q606" s="1"/>
      <c r="R606" s="1"/>
      <c r="S606" s="1"/>
      <c r="T606" s="1"/>
    </row>
    <row r="607" spans="17:20" ht="12.75" x14ac:dyDescent="0.2">
      <c r="Q607" s="1"/>
      <c r="R607" s="1"/>
      <c r="S607" s="1"/>
      <c r="T607" s="1"/>
    </row>
    <row r="608" spans="17:20" ht="12.75" x14ac:dyDescent="0.2">
      <c r="Q608" s="1"/>
      <c r="R608" s="1"/>
      <c r="S608" s="1"/>
      <c r="T608" s="1"/>
    </row>
    <row r="609" spans="17:20" ht="12.75" x14ac:dyDescent="0.2">
      <c r="Q609" s="1"/>
      <c r="R609" s="1"/>
      <c r="S609" s="1"/>
      <c r="T609" s="1"/>
    </row>
    <row r="610" spans="17:20" ht="12.75" x14ac:dyDescent="0.2">
      <c r="Q610" s="1"/>
      <c r="R610" s="1"/>
      <c r="S610" s="1"/>
      <c r="T610" s="1"/>
    </row>
    <row r="611" spans="17:20" ht="12.75" x14ac:dyDescent="0.2">
      <c r="Q611" s="1"/>
      <c r="R611" s="1"/>
      <c r="S611" s="1"/>
      <c r="T611" s="1"/>
    </row>
    <row r="612" spans="17:20" ht="12.75" x14ac:dyDescent="0.2">
      <c r="Q612" s="1"/>
      <c r="R612" s="1"/>
      <c r="S612" s="1"/>
      <c r="T612" s="1"/>
    </row>
    <row r="613" spans="17:20" ht="12.75" x14ac:dyDescent="0.2">
      <c r="Q613" s="1"/>
      <c r="R613" s="1"/>
      <c r="S613" s="1"/>
      <c r="T613" s="1"/>
    </row>
    <row r="614" spans="17:20" ht="12.75" x14ac:dyDescent="0.2">
      <c r="Q614" s="1"/>
      <c r="R614" s="1"/>
      <c r="S614" s="1"/>
      <c r="T614" s="1"/>
    </row>
    <row r="615" spans="17:20" ht="12.75" x14ac:dyDescent="0.2">
      <c r="Q615" s="1"/>
      <c r="R615" s="1"/>
      <c r="S615" s="1"/>
      <c r="T615" s="1"/>
    </row>
    <row r="616" spans="17:20" ht="12.75" x14ac:dyDescent="0.2">
      <c r="Q616" s="1"/>
      <c r="R616" s="1"/>
      <c r="S616" s="1"/>
      <c r="T616" s="1"/>
    </row>
    <row r="617" spans="17:20" ht="12.75" x14ac:dyDescent="0.2">
      <c r="Q617" s="1"/>
      <c r="R617" s="1"/>
      <c r="S617" s="1"/>
      <c r="T617" s="1"/>
    </row>
    <row r="618" spans="17:20" ht="12.75" x14ac:dyDescent="0.2">
      <c r="Q618" s="1"/>
      <c r="R618" s="1"/>
      <c r="S618" s="1"/>
      <c r="T618" s="1"/>
    </row>
    <row r="619" spans="17:20" ht="12.75" x14ac:dyDescent="0.2">
      <c r="Q619" s="1"/>
      <c r="R619" s="1"/>
      <c r="S619" s="1"/>
      <c r="T619" s="1"/>
    </row>
    <row r="620" spans="17:20" ht="12.75" x14ac:dyDescent="0.2">
      <c r="Q620" s="1"/>
      <c r="R620" s="1"/>
      <c r="S620" s="1"/>
      <c r="T620" s="1"/>
    </row>
    <row r="621" spans="17:20" ht="12.75" x14ac:dyDescent="0.2">
      <c r="Q621" s="1"/>
      <c r="R621" s="1"/>
      <c r="S621" s="1"/>
      <c r="T621" s="1"/>
    </row>
    <row r="622" spans="17:20" ht="12.75" x14ac:dyDescent="0.2">
      <c r="Q622" s="1"/>
      <c r="R622" s="1"/>
      <c r="S622" s="1"/>
      <c r="T622" s="1"/>
    </row>
    <row r="623" spans="17:20" ht="12.75" x14ac:dyDescent="0.2">
      <c r="Q623" s="1"/>
      <c r="R623" s="1"/>
      <c r="S623" s="1"/>
      <c r="T623" s="1"/>
    </row>
    <row r="624" spans="17:20" ht="12.75" x14ac:dyDescent="0.2">
      <c r="Q624" s="1"/>
      <c r="R624" s="1"/>
      <c r="S624" s="1"/>
      <c r="T624" s="1"/>
    </row>
    <row r="625" spans="17:20" ht="12.75" x14ac:dyDescent="0.2">
      <c r="Q625" s="1"/>
      <c r="R625" s="1"/>
      <c r="S625" s="1"/>
      <c r="T625" s="1"/>
    </row>
    <row r="626" spans="17:20" ht="12.75" x14ac:dyDescent="0.2">
      <c r="Q626" s="1"/>
      <c r="R626" s="1"/>
      <c r="S626" s="1"/>
      <c r="T626" s="1"/>
    </row>
    <row r="627" spans="17:20" ht="12.75" x14ac:dyDescent="0.2">
      <c r="Q627" s="1"/>
      <c r="R627" s="1"/>
      <c r="S627" s="1"/>
      <c r="T627" s="1"/>
    </row>
    <row r="628" spans="17:20" ht="12.75" x14ac:dyDescent="0.2">
      <c r="Q628" s="1"/>
      <c r="R628" s="1"/>
      <c r="S628" s="1"/>
      <c r="T628" s="1"/>
    </row>
    <row r="629" spans="17:20" ht="12.75" x14ac:dyDescent="0.2">
      <c r="Q629" s="1"/>
      <c r="R629" s="1"/>
      <c r="S629" s="1"/>
      <c r="T629" s="1"/>
    </row>
    <row r="630" spans="17:20" ht="12.75" x14ac:dyDescent="0.2">
      <c r="Q630" s="1"/>
      <c r="R630" s="1"/>
      <c r="S630" s="1"/>
      <c r="T630" s="1"/>
    </row>
    <row r="631" spans="17:20" ht="12.75" x14ac:dyDescent="0.2">
      <c r="Q631" s="1"/>
      <c r="R631" s="1"/>
      <c r="S631" s="1"/>
      <c r="T631" s="1"/>
    </row>
    <row r="632" spans="17:20" ht="12.75" x14ac:dyDescent="0.2">
      <c r="Q632" s="1"/>
      <c r="R632" s="1"/>
      <c r="S632" s="1"/>
      <c r="T632" s="1"/>
    </row>
    <row r="633" spans="17:20" ht="12.75" x14ac:dyDescent="0.2">
      <c r="Q633" s="1"/>
      <c r="R633" s="1"/>
      <c r="S633" s="1"/>
      <c r="T633" s="1"/>
    </row>
    <row r="634" spans="17:20" ht="12.75" x14ac:dyDescent="0.2">
      <c r="Q634" s="1"/>
      <c r="R634" s="1"/>
      <c r="S634" s="1"/>
      <c r="T634" s="1"/>
    </row>
    <row r="635" spans="17:20" ht="12.75" x14ac:dyDescent="0.2">
      <c r="Q635" s="1"/>
      <c r="R635" s="1"/>
      <c r="S635" s="1"/>
      <c r="T635" s="1"/>
    </row>
    <row r="636" spans="17:20" ht="12.75" x14ac:dyDescent="0.2">
      <c r="Q636" s="1"/>
      <c r="R636" s="1"/>
      <c r="S636" s="1"/>
      <c r="T636" s="1"/>
    </row>
    <row r="637" spans="17:20" ht="12.75" x14ac:dyDescent="0.2">
      <c r="Q637" s="1"/>
      <c r="R637" s="1"/>
      <c r="S637" s="1"/>
      <c r="T637" s="1"/>
    </row>
    <row r="638" spans="17:20" ht="12.75" x14ac:dyDescent="0.2">
      <c r="Q638" s="1"/>
      <c r="R638" s="1"/>
      <c r="S638" s="1"/>
      <c r="T638" s="1"/>
    </row>
    <row r="639" spans="17:20" ht="12.75" x14ac:dyDescent="0.2">
      <c r="Q639" s="1"/>
      <c r="R639" s="1"/>
      <c r="S639" s="1"/>
      <c r="T639" s="1"/>
    </row>
    <row r="640" spans="17:20" ht="12.75" x14ac:dyDescent="0.2">
      <c r="Q640" s="1"/>
      <c r="R640" s="1"/>
      <c r="S640" s="1"/>
      <c r="T640" s="1"/>
    </row>
    <row r="641" spans="17:20" ht="12.75" x14ac:dyDescent="0.2">
      <c r="Q641" s="1"/>
      <c r="R641" s="1"/>
      <c r="S641" s="1"/>
      <c r="T641" s="1"/>
    </row>
    <row r="642" spans="17:20" ht="12.75" x14ac:dyDescent="0.2">
      <c r="Q642" s="1"/>
      <c r="R642" s="1"/>
      <c r="S642" s="1"/>
      <c r="T642" s="1"/>
    </row>
    <row r="643" spans="17:20" ht="12.75" x14ac:dyDescent="0.2">
      <c r="Q643" s="1"/>
      <c r="R643" s="1"/>
      <c r="S643" s="1"/>
      <c r="T643" s="1"/>
    </row>
    <row r="644" spans="17:20" ht="12.75" x14ac:dyDescent="0.2">
      <c r="Q644" s="1"/>
      <c r="R644" s="1"/>
      <c r="S644" s="1"/>
      <c r="T644" s="1"/>
    </row>
    <row r="645" spans="17:20" ht="12.75" x14ac:dyDescent="0.2">
      <c r="Q645" s="1"/>
      <c r="R645" s="1"/>
      <c r="S645" s="1"/>
      <c r="T645" s="1"/>
    </row>
    <row r="646" spans="17:20" ht="12.75" x14ac:dyDescent="0.2">
      <c r="Q646" s="1"/>
      <c r="R646" s="1"/>
      <c r="S646" s="1"/>
      <c r="T646" s="1"/>
    </row>
    <row r="647" spans="17:20" ht="12.75" x14ac:dyDescent="0.2">
      <c r="Q647" s="1"/>
      <c r="R647" s="1"/>
      <c r="S647" s="1"/>
      <c r="T647" s="1"/>
    </row>
    <row r="648" spans="17:20" ht="12.75" x14ac:dyDescent="0.2">
      <c r="Q648" s="1"/>
      <c r="R648" s="1"/>
      <c r="S648" s="1"/>
      <c r="T648" s="1"/>
    </row>
    <row r="649" spans="17:20" ht="12.75" x14ac:dyDescent="0.2">
      <c r="Q649" s="1"/>
      <c r="R649" s="1"/>
      <c r="S649" s="1"/>
      <c r="T649" s="1"/>
    </row>
    <row r="650" spans="17:20" ht="12.75" x14ac:dyDescent="0.2">
      <c r="Q650" s="1"/>
      <c r="R650" s="1"/>
      <c r="S650" s="1"/>
      <c r="T650" s="1"/>
    </row>
    <row r="651" spans="17:20" ht="12.75" x14ac:dyDescent="0.2">
      <c r="Q651" s="1"/>
      <c r="R651" s="1"/>
      <c r="S651" s="1"/>
      <c r="T651" s="1"/>
    </row>
    <row r="652" spans="17:20" ht="12.75" x14ac:dyDescent="0.2">
      <c r="Q652" s="1"/>
      <c r="R652" s="1"/>
      <c r="S652" s="1"/>
      <c r="T652" s="1"/>
    </row>
    <row r="653" spans="17:20" ht="12.75" x14ac:dyDescent="0.2">
      <c r="Q653" s="1"/>
      <c r="R653" s="1"/>
      <c r="S653" s="1"/>
      <c r="T653" s="1"/>
    </row>
    <row r="654" spans="17:20" ht="12.75" x14ac:dyDescent="0.2">
      <c r="Q654" s="1"/>
      <c r="R654" s="1"/>
      <c r="S654" s="1"/>
      <c r="T654" s="1"/>
    </row>
    <row r="655" spans="17:20" ht="12.75" x14ac:dyDescent="0.2">
      <c r="Q655" s="1"/>
      <c r="R655" s="1"/>
      <c r="S655" s="1"/>
      <c r="T655" s="1"/>
    </row>
    <row r="656" spans="17:20" ht="12.75" x14ac:dyDescent="0.2">
      <c r="Q656" s="1"/>
      <c r="R656" s="1"/>
      <c r="S656" s="1"/>
      <c r="T656" s="1"/>
    </row>
    <row r="657" spans="17:20" ht="12.75" x14ac:dyDescent="0.2">
      <c r="Q657" s="1"/>
      <c r="R657" s="1"/>
      <c r="S657" s="1"/>
      <c r="T657" s="1"/>
    </row>
    <row r="658" spans="17:20" ht="12.75" x14ac:dyDescent="0.2">
      <c r="Q658" s="1"/>
      <c r="R658" s="1"/>
      <c r="S658" s="1"/>
      <c r="T658" s="1"/>
    </row>
    <row r="659" spans="17:20" ht="12.75" x14ac:dyDescent="0.2">
      <c r="Q659" s="1"/>
      <c r="R659" s="1"/>
      <c r="S659" s="1"/>
      <c r="T659" s="1"/>
    </row>
    <row r="660" spans="17:20" ht="12.75" x14ac:dyDescent="0.2">
      <c r="Q660" s="1"/>
      <c r="R660" s="1"/>
      <c r="S660" s="1"/>
      <c r="T660" s="1"/>
    </row>
    <row r="661" spans="17:20" ht="12.75" x14ac:dyDescent="0.2">
      <c r="Q661" s="1"/>
      <c r="R661" s="1"/>
      <c r="S661" s="1"/>
      <c r="T661" s="1"/>
    </row>
    <row r="662" spans="17:20" ht="12.75" x14ac:dyDescent="0.2">
      <c r="Q662" s="1"/>
      <c r="R662" s="1"/>
      <c r="S662" s="1"/>
      <c r="T662" s="1"/>
    </row>
    <row r="663" spans="17:20" ht="12.75" x14ac:dyDescent="0.2">
      <c r="Q663" s="1"/>
      <c r="R663" s="1"/>
      <c r="S663" s="1"/>
      <c r="T663" s="1"/>
    </row>
    <row r="664" spans="17:20" ht="12.75" x14ac:dyDescent="0.2">
      <c r="Q664" s="1"/>
      <c r="R664" s="1"/>
      <c r="S664" s="1"/>
      <c r="T664" s="1"/>
    </row>
    <row r="665" spans="17:20" ht="12.75" x14ac:dyDescent="0.2">
      <c r="Q665" s="1"/>
      <c r="R665" s="1"/>
      <c r="S665" s="1"/>
      <c r="T665" s="1"/>
    </row>
    <row r="666" spans="17:20" ht="12.75" x14ac:dyDescent="0.2">
      <c r="Q666" s="1"/>
      <c r="R666" s="1"/>
      <c r="S666" s="1"/>
      <c r="T666" s="1"/>
    </row>
    <row r="667" spans="17:20" ht="12.75" x14ac:dyDescent="0.2">
      <c r="Q667" s="1"/>
      <c r="R667" s="1"/>
      <c r="S667" s="1"/>
      <c r="T667" s="1"/>
    </row>
    <row r="668" spans="17:20" ht="12.75" x14ac:dyDescent="0.2">
      <c r="Q668" s="1"/>
      <c r="R668" s="1"/>
      <c r="S668" s="1"/>
      <c r="T668" s="1"/>
    </row>
    <row r="669" spans="17:20" ht="12.75" x14ac:dyDescent="0.2">
      <c r="Q669" s="1"/>
      <c r="R669" s="1"/>
      <c r="S669" s="1"/>
      <c r="T669" s="1"/>
    </row>
    <row r="670" spans="17:20" ht="12.75" x14ac:dyDescent="0.2">
      <c r="Q670" s="1"/>
      <c r="R670" s="1"/>
      <c r="S670" s="1"/>
      <c r="T670" s="1"/>
    </row>
    <row r="671" spans="17:20" ht="12.75" x14ac:dyDescent="0.2">
      <c r="Q671" s="1"/>
      <c r="R671" s="1"/>
      <c r="S671" s="1"/>
      <c r="T671" s="1"/>
    </row>
    <row r="672" spans="17:20" ht="12.75" x14ac:dyDescent="0.2">
      <c r="Q672" s="1"/>
      <c r="R672" s="1"/>
      <c r="S672" s="1"/>
      <c r="T672" s="1"/>
    </row>
    <row r="673" spans="17:20" ht="12.75" x14ac:dyDescent="0.2">
      <c r="Q673" s="1"/>
      <c r="R673" s="1"/>
      <c r="S673" s="1"/>
      <c r="T673" s="1"/>
    </row>
    <row r="674" spans="17:20" ht="12.75" x14ac:dyDescent="0.2">
      <c r="Q674" s="1"/>
      <c r="R674" s="1"/>
      <c r="S674" s="1"/>
      <c r="T674" s="1"/>
    </row>
    <row r="675" spans="17:20" ht="12.75" x14ac:dyDescent="0.2">
      <c r="Q675" s="1"/>
      <c r="R675" s="1"/>
      <c r="S675" s="1"/>
      <c r="T675" s="1"/>
    </row>
    <row r="676" spans="17:20" ht="12.75" x14ac:dyDescent="0.2">
      <c r="Q676" s="1"/>
      <c r="R676" s="1"/>
      <c r="S676" s="1"/>
      <c r="T676" s="1"/>
    </row>
    <row r="677" spans="17:20" ht="12.75" x14ac:dyDescent="0.2">
      <c r="Q677" s="1"/>
      <c r="R677" s="1"/>
      <c r="S677" s="1"/>
      <c r="T677" s="1"/>
    </row>
    <row r="678" spans="17:20" ht="12.75" x14ac:dyDescent="0.2">
      <c r="Q678" s="1"/>
      <c r="R678" s="1"/>
      <c r="S678" s="1"/>
      <c r="T678" s="1"/>
    </row>
    <row r="679" spans="17:20" ht="12.75" x14ac:dyDescent="0.2">
      <c r="Q679" s="1"/>
      <c r="R679" s="1"/>
      <c r="S679" s="1"/>
      <c r="T679" s="1"/>
    </row>
    <row r="680" spans="17:20" ht="12.75" x14ac:dyDescent="0.2">
      <c r="Q680" s="1"/>
      <c r="R680" s="1"/>
      <c r="S680" s="1"/>
      <c r="T680" s="1"/>
    </row>
    <row r="681" spans="17:20" ht="12.75" x14ac:dyDescent="0.2">
      <c r="Q681" s="1"/>
      <c r="R681" s="1"/>
      <c r="S681" s="1"/>
      <c r="T681" s="1"/>
    </row>
    <row r="682" spans="17:20" ht="12.75" x14ac:dyDescent="0.2">
      <c r="Q682" s="1"/>
      <c r="R682" s="1"/>
      <c r="S682" s="1"/>
      <c r="T682" s="1"/>
    </row>
    <row r="683" spans="17:20" ht="12.75" x14ac:dyDescent="0.2">
      <c r="Q683" s="1"/>
      <c r="R683" s="1"/>
      <c r="S683" s="1"/>
      <c r="T683" s="1"/>
    </row>
    <row r="684" spans="17:20" ht="12.75" x14ac:dyDescent="0.2">
      <c r="Q684" s="1"/>
      <c r="R684" s="1"/>
      <c r="S684" s="1"/>
      <c r="T684" s="1"/>
    </row>
    <row r="685" spans="17:20" ht="12.75" x14ac:dyDescent="0.2">
      <c r="Q685" s="1"/>
      <c r="R685" s="1"/>
      <c r="S685" s="1"/>
      <c r="T685" s="1"/>
    </row>
    <row r="686" spans="17:20" ht="12.75" x14ac:dyDescent="0.2">
      <c r="Q686" s="1"/>
      <c r="R686" s="1"/>
      <c r="S686" s="1"/>
      <c r="T686" s="1"/>
    </row>
    <row r="687" spans="17:20" ht="12.75" x14ac:dyDescent="0.2">
      <c r="Q687" s="1"/>
      <c r="R687" s="1"/>
      <c r="S687" s="1"/>
      <c r="T687" s="1"/>
    </row>
    <row r="688" spans="17:20" ht="12.75" x14ac:dyDescent="0.2">
      <c r="Q688" s="1"/>
      <c r="R688" s="1"/>
      <c r="S688" s="1"/>
      <c r="T688" s="1"/>
    </row>
    <row r="689" spans="17:20" ht="12.75" x14ac:dyDescent="0.2">
      <c r="Q689" s="1"/>
      <c r="R689" s="1"/>
      <c r="S689" s="1"/>
      <c r="T689" s="1"/>
    </row>
    <row r="690" spans="17:20" ht="12.75" x14ac:dyDescent="0.2">
      <c r="Q690" s="1"/>
      <c r="R690" s="1"/>
      <c r="S690" s="1"/>
      <c r="T690" s="1"/>
    </row>
    <row r="691" spans="17:20" ht="12.75" x14ac:dyDescent="0.2">
      <c r="Q691" s="1"/>
      <c r="R691" s="1"/>
      <c r="S691" s="1"/>
      <c r="T691" s="1"/>
    </row>
    <row r="692" spans="17:20" ht="12.75" x14ac:dyDescent="0.2">
      <c r="Q692" s="1"/>
      <c r="R692" s="1"/>
      <c r="S692" s="1"/>
      <c r="T692" s="1"/>
    </row>
    <row r="693" spans="17:20" ht="12.75" x14ac:dyDescent="0.2">
      <c r="Q693" s="1"/>
      <c r="R693" s="1"/>
      <c r="S693" s="1"/>
      <c r="T693" s="1"/>
    </row>
    <row r="694" spans="17:20" ht="12.75" x14ac:dyDescent="0.2">
      <c r="Q694" s="1"/>
      <c r="R694" s="1"/>
      <c r="S694" s="1"/>
      <c r="T694" s="1"/>
    </row>
    <row r="695" spans="17:20" ht="12.75" x14ac:dyDescent="0.2">
      <c r="Q695" s="1"/>
      <c r="R695" s="1"/>
      <c r="S695" s="1"/>
      <c r="T695" s="1"/>
    </row>
    <row r="696" spans="17:20" ht="12.75" x14ac:dyDescent="0.2">
      <c r="Q696" s="1"/>
      <c r="R696" s="1"/>
      <c r="S696" s="1"/>
      <c r="T696" s="1"/>
    </row>
    <row r="697" spans="17:20" ht="12.75" x14ac:dyDescent="0.2">
      <c r="Q697" s="1"/>
      <c r="R697" s="1"/>
      <c r="S697" s="1"/>
      <c r="T697" s="1"/>
    </row>
    <row r="698" spans="17:20" ht="12.75" x14ac:dyDescent="0.2">
      <c r="Q698" s="1"/>
      <c r="R698" s="1"/>
      <c r="S698" s="1"/>
      <c r="T698" s="1"/>
    </row>
    <row r="699" spans="17:20" ht="12.75" x14ac:dyDescent="0.2">
      <c r="Q699" s="1"/>
      <c r="R699" s="1"/>
      <c r="S699" s="1"/>
      <c r="T699" s="1"/>
    </row>
    <row r="700" spans="17:20" ht="12.75" x14ac:dyDescent="0.2">
      <c r="Q700" s="1"/>
      <c r="R700" s="1"/>
      <c r="S700" s="1"/>
      <c r="T700" s="1"/>
    </row>
    <row r="701" spans="17:20" ht="12.75" x14ac:dyDescent="0.2">
      <c r="Q701" s="1"/>
      <c r="R701" s="1"/>
      <c r="S701" s="1"/>
      <c r="T701" s="1"/>
    </row>
    <row r="702" spans="17:20" ht="12.75" x14ac:dyDescent="0.2">
      <c r="Q702" s="1"/>
      <c r="R702" s="1"/>
      <c r="S702" s="1"/>
      <c r="T702" s="1"/>
    </row>
    <row r="703" spans="17:20" ht="12.75" x14ac:dyDescent="0.2">
      <c r="Q703" s="1"/>
      <c r="R703" s="1"/>
      <c r="S703" s="1"/>
      <c r="T703" s="1"/>
    </row>
    <row r="704" spans="17:20" ht="12.75" x14ac:dyDescent="0.2">
      <c r="Q704" s="1"/>
      <c r="R704" s="1"/>
      <c r="S704" s="1"/>
      <c r="T704" s="1"/>
    </row>
    <row r="705" spans="17:20" ht="12.75" x14ac:dyDescent="0.2">
      <c r="Q705" s="1"/>
      <c r="R705" s="1"/>
      <c r="S705" s="1"/>
      <c r="T705" s="1"/>
    </row>
    <row r="706" spans="17:20" ht="12.75" x14ac:dyDescent="0.2">
      <c r="Q706" s="1"/>
      <c r="R706" s="1"/>
      <c r="S706" s="1"/>
      <c r="T706" s="1"/>
    </row>
    <row r="707" spans="17:20" ht="12.75" x14ac:dyDescent="0.2">
      <c r="Q707" s="1"/>
      <c r="R707" s="1"/>
      <c r="S707" s="1"/>
      <c r="T707" s="1"/>
    </row>
    <row r="708" spans="17:20" ht="12.75" x14ac:dyDescent="0.2">
      <c r="Q708" s="1"/>
      <c r="R708" s="1"/>
      <c r="S708" s="1"/>
      <c r="T708" s="1"/>
    </row>
    <row r="709" spans="17:20" ht="12.75" x14ac:dyDescent="0.2">
      <c r="Q709" s="1"/>
      <c r="R709" s="1"/>
      <c r="S709" s="1"/>
      <c r="T709" s="1"/>
    </row>
    <row r="710" spans="17:20" ht="12.75" x14ac:dyDescent="0.2">
      <c r="Q710" s="1"/>
      <c r="R710" s="1"/>
      <c r="S710" s="1"/>
      <c r="T710" s="1"/>
    </row>
    <row r="711" spans="17:20" ht="12.75" x14ac:dyDescent="0.2">
      <c r="Q711" s="1"/>
      <c r="R711" s="1"/>
      <c r="S711" s="1"/>
      <c r="T711" s="1"/>
    </row>
    <row r="712" spans="17:20" ht="12.75" x14ac:dyDescent="0.2">
      <c r="Q712" s="1"/>
      <c r="R712" s="1"/>
      <c r="S712" s="1"/>
      <c r="T712" s="1"/>
    </row>
    <row r="713" spans="17:20" ht="12.75" x14ac:dyDescent="0.2">
      <c r="Q713" s="1"/>
      <c r="R713" s="1"/>
      <c r="S713" s="1"/>
      <c r="T713" s="1"/>
    </row>
    <row r="714" spans="17:20" ht="12.75" x14ac:dyDescent="0.2">
      <c r="Q714" s="1"/>
      <c r="R714" s="1"/>
      <c r="S714" s="1"/>
      <c r="T714" s="1"/>
    </row>
    <row r="715" spans="17:20" ht="12.75" x14ac:dyDescent="0.2">
      <c r="Q715" s="1"/>
      <c r="R715" s="1"/>
      <c r="S715" s="1"/>
      <c r="T715" s="1"/>
    </row>
    <row r="716" spans="17:20" ht="12.75" x14ac:dyDescent="0.2">
      <c r="Q716" s="1"/>
      <c r="R716" s="1"/>
      <c r="S716" s="1"/>
      <c r="T716" s="1"/>
    </row>
    <row r="717" spans="17:20" ht="12.75" x14ac:dyDescent="0.2">
      <c r="Q717" s="1"/>
      <c r="R717" s="1"/>
      <c r="S717" s="1"/>
      <c r="T717" s="1"/>
    </row>
    <row r="718" spans="17:20" ht="12.75" x14ac:dyDescent="0.2">
      <c r="Q718" s="1"/>
      <c r="R718" s="1"/>
      <c r="S718" s="1"/>
      <c r="T718" s="1"/>
    </row>
    <row r="719" spans="17:20" ht="12.75" x14ac:dyDescent="0.2">
      <c r="Q719" s="1"/>
      <c r="R719" s="1"/>
      <c r="S719" s="1"/>
      <c r="T719" s="1"/>
    </row>
    <row r="720" spans="17:20" ht="12.75" x14ac:dyDescent="0.2">
      <c r="Q720" s="1"/>
      <c r="R720" s="1"/>
      <c r="S720" s="1"/>
      <c r="T720" s="1"/>
    </row>
    <row r="721" spans="17:20" ht="12.75" x14ac:dyDescent="0.2">
      <c r="Q721" s="1"/>
      <c r="R721" s="1"/>
      <c r="S721" s="1"/>
      <c r="T721" s="1"/>
    </row>
    <row r="722" spans="17:20" ht="12.75" x14ac:dyDescent="0.2">
      <c r="Q722" s="1"/>
      <c r="R722" s="1"/>
      <c r="S722" s="1"/>
      <c r="T722" s="1"/>
    </row>
    <row r="723" spans="17:20" ht="12.75" x14ac:dyDescent="0.2">
      <c r="Q723" s="1"/>
      <c r="R723" s="1"/>
      <c r="S723" s="1"/>
      <c r="T723" s="1"/>
    </row>
    <row r="724" spans="17:20" ht="12.75" x14ac:dyDescent="0.2">
      <c r="Q724" s="1"/>
      <c r="R724" s="1"/>
      <c r="S724" s="1"/>
      <c r="T724" s="1"/>
    </row>
    <row r="725" spans="17:20" ht="12.75" x14ac:dyDescent="0.2">
      <c r="Q725" s="1"/>
      <c r="R725" s="1"/>
      <c r="S725" s="1"/>
      <c r="T725" s="1"/>
    </row>
    <row r="726" spans="17:20" ht="12.75" x14ac:dyDescent="0.2">
      <c r="Q726" s="1"/>
      <c r="R726" s="1"/>
      <c r="S726" s="1"/>
      <c r="T726" s="1"/>
    </row>
    <row r="727" spans="17:20" ht="12.75" x14ac:dyDescent="0.2">
      <c r="Q727" s="1"/>
      <c r="R727" s="1"/>
      <c r="S727" s="1"/>
      <c r="T727" s="1"/>
    </row>
    <row r="728" spans="17:20" ht="12.75" x14ac:dyDescent="0.2">
      <c r="Q728" s="1"/>
      <c r="R728" s="1"/>
      <c r="S728" s="1"/>
      <c r="T728" s="1"/>
    </row>
    <row r="729" spans="17:20" ht="12.75" x14ac:dyDescent="0.2">
      <c r="Q729" s="1"/>
      <c r="R729" s="1"/>
      <c r="S729" s="1"/>
      <c r="T729" s="1"/>
    </row>
    <row r="730" spans="17:20" ht="12.75" x14ac:dyDescent="0.2">
      <c r="Q730" s="1"/>
      <c r="R730" s="1"/>
      <c r="S730" s="1"/>
      <c r="T730" s="1"/>
    </row>
    <row r="731" spans="17:20" ht="12.75" x14ac:dyDescent="0.2">
      <c r="Q731" s="1"/>
      <c r="R731" s="1"/>
      <c r="S731" s="1"/>
      <c r="T731" s="1"/>
    </row>
    <row r="732" spans="17:20" ht="12.75" x14ac:dyDescent="0.2">
      <c r="Q732" s="1"/>
      <c r="R732" s="1"/>
      <c r="S732" s="1"/>
      <c r="T732" s="1"/>
    </row>
    <row r="733" spans="17:20" ht="12.75" x14ac:dyDescent="0.2">
      <c r="Q733" s="1"/>
      <c r="R733" s="1"/>
      <c r="S733" s="1"/>
      <c r="T733" s="1"/>
    </row>
    <row r="734" spans="17:20" ht="12.75" x14ac:dyDescent="0.2">
      <c r="Q734" s="1"/>
      <c r="R734" s="1"/>
      <c r="S734" s="1"/>
      <c r="T734" s="1"/>
    </row>
    <row r="735" spans="17:20" ht="12.75" x14ac:dyDescent="0.2">
      <c r="Q735" s="1"/>
      <c r="R735" s="1"/>
      <c r="S735" s="1"/>
      <c r="T735" s="1"/>
    </row>
    <row r="736" spans="17:20" ht="12.75" x14ac:dyDescent="0.2">
      <c r="Q736" s="1"/>
      <c r="R736" s="1"/>
      <c r="S736" s="1"/>
      <c r="T736" s="1"/>
    </row>
    <row r="737" spans="17:20" ht="12.75" x14ac:dyDescent="0.2">
      <c r="Q737" s="1"/>
      <c r="R737" s="1"/>
      <c r="S737" s="1"/>
      <c r="T737" s="1"/>
    </row>
    <row r="738" spans="17:20" ht="12.75" x14ac:dyDescent="0.2">
      <c r="Q738" s="1"/>
      <c r="R738" s="1"/>
      <c r="S738" s="1"/>
      <c r="T738" s="1"/>
    </row>
    <row r="739" spans="17:20" ht="12.75" x14ac:dyDescent="0.2">
      <c r="Q739" s="1"/>
      <c r="R739" s="1"/>
      <c r="S739" s="1"/>
      <c r="T739" s="1"/>
    </row>
    <row r="740" spans="17:20" ht="12.75" x14ac:dyDescent="0.2">
      <c r="Q740" s="1"/>
      <c r="R740" s="1"/>
      <c r="S740" s="1"/>
      <c r="T740" s="1"/>
    </row>
    <row r="741" spans="17:20" ht="12.75" x14ac:dyDescent="0.2">
      <c r="Q741" s="1"/>
      <c r="R741" s="1"/>
      <c r="S741" s="1"/>
      <c r="T741" s="1"/>
    </row>
    <row r="742" spans="17:20" ht="12.75" x14ac:dyDescent="0.2">
      <c r="Q742" s="1"/>
      <c r="R742" s="1"/>
      <c r="S742" s="1"/>
      <c r="T742" s="1"/>
    </row>
    <row r="743" spans="17:20" ht="12.75" x14ac:dyDescent="0.2">
      <c r="Q743" s="1"/>
      <c r="R743" s="1"/>
      <c r="S743" s="1"/>
      <c r="T743" s="1"/>
    </row>
    <row r="744" spans="17:20" ht="12.75" x14ac:dyDescent="0.2">
      <c r="Q744" s="1"/>
      <c r="R744" s="1"/>
      <c r="S744" s="1"/>
      <c r="T744" s="1"/>
    </row>
    <row r="745" spans="17:20" ht="12.75" x14ac:dyDescent="0.2">
      <c r="Q745" s="1"/>
      <c r="R745" s="1"/>
      <c r="S745" s="1"/>
      <c r="T745" s="1"/>
    </row>
    <row r="746" spans="17:20" ht="12.75" x14ac:dyDescent="0.2">
      <c r="Q746" s="1"/>
      <c r="R746" s="1"/>
      <c r="S746" s="1"/>
      <c r="T746" s="1"/>
    </row>
    <row r="747" spans="17:20" ht="12.75" x14ac:dyDescent="0.2">
      <c r="Q747" s="1"/>
      <c r="R747" s="1"/>
      <c r="S747" s="1"/>
      <c r="T747" s="1"/>
    </row>
    <row r="748" spans="17:20" ht="12.75" x14ac:dyDescent="0.2">
      <c r="Q748" s="1"/>
      <c r="R748" s="1"/>
      <c r="S748" s="1"/>
      <c r="T748" s="1"/>
    </row>
    <row r="749" spans="17:20" ht="12.75" x14ac:dyDescent="0.2">
      <c r="Q749" s="1"/>
      <c r="R749" s="1"/>
      <c r="S749" s="1"/>
      <c r="T749" s="1"/>
    </row>
    <row r="750" spans="17:20" ht="12.75" x14ac:dyDescent="0.2">
      <c r="Q750" s="1"/>
      <c r="R750" s="1"/>
      <c r="S750" s="1"/>
      <c r="T750" s="1"/>
    </row>
    <row r="751" spans="17:20" ht="12.75" x14ac:dyDescent="0.2">
      <c r="Q751" s="1"/>
      <c r="R751" s="1"/>
      <c r="S751" s="1"/>
      <c r="T751" s="1"/>
    </row>
    <row r="752" spans="17:20" ht="12.75" x14ac:dyDescent="0.2">
      <c r="Q752" s="1"/>
      <c r="R752" s="1"/>
      <c r="S752" s="1"/>
      <c r="T752" s="1"/>
    </row>
    <row r="753" spans="17:20" ht="12.75" x14ac:dyDescent="0.2">
      <c r="Q753" s="1"/>
      <c r="R753" s="1"/>
      <c r="S753" s="1"/>
      <c r="T753" s="1"/>
    </row>
    <row r="754" spans="17:20" ht="12.75" x14ac:dyDescent="0.2">
      <c r="Q754" s="1"/>
      <c r="R754" s="1"/>
      <c r="S754" s="1"/>
      <c r="T754" s="1"/>
    </row>
    <row r="755" spans="17:20" ht="12.75" x14ac:dyDescent="0.2">
      <c r="Q755" s="1"/>
      <c r="R755" s="1"/>
      <c r="S755" s="1"/>
      <c r="T755" s="1"/>
    </row>
    <row r="756" spans="17:20" ht="12.75" x14ac:dyDescent="0.2">
      <c r="Q756" s="1"/>
      <c r="R756" s="1"/>
      <c r="S756" s="1"/>
      <c r="T756" s="1"/>
    </row>
    <row r="757" spans="17:20" ht="12.75" x14ac:dyDescent="0.2">
      <c r="Q757" s="1"/>
      <c r="R757" s="1"/>
      <c r="S757" s="1"/>
      <c r="T757" s="1"/>
    </row>
    <row r="758" spans="17:20" ht="12.75" x14ac:dyDescent="0.2">
      <c r="Q758" s="1"/>
      <c r="R758" s="1"/>
      <c r="S758" s="1"/>
      <c r="T758" s="1"/>
    </row>
    <row r="759" spans="17:20" ht="12.75" x14ac:dyDescent="0.2">
      <c r="Q759" s="1"/>
      <c r="R759" s="1"/>
      <c r="S759" s="1"/>
      <c r="T759" s="1"/>
    </row>
    <row r="760" spans="17:20" ht="12.75" x14ac:dyDescent="0.2">
      <c r="Q760" s="1"/>
      <c r="R760" s="1"/>
      <c r="S760" s="1"/>
      <c r="T760" s="1"/>
    </row>
    <row r="761" spans="17:20" ht="12.75" x14ac:dyDescent="0.2">
      <c r="Q761" s="1"/>
      <c r="R761" s="1"/>
      <c r="S761" s="1"/>
      <c r="T761" s="1"/>
    </row>
    <row r="762" spans="17:20" ht="12.75" x14ac:dyDescent="0.2">
      <c r="Q762" s="1"/>
      <c r="R762" s="1"/>
      <c r="S762" s="1"/>
      <c r="T762" s="1"/>
    </row>
    <row r="763" spans="17:20" ht="12.75" x14ac:dyDescent="0.2">
      <c r="Q763" s="1"/>
      <c r="R763" s="1"/>
      <c r="S763" s="1"/>
      <c r="T763" s="1"/>
    </row>
    <row r="764" spans="17:20" ht="12.75" x14ac:dyDescent="0.2">
      <c r="Q764" s="1"/>
      <c r="R764" s="1"/>
      <c r="S764" s="1"/>
      <c r="T764" s="1"/>
    </row>
    <row r="765" spans="17:20" ht="12.75" x14ac:dyDescent="0.2">
      <c r="Q765" s="1"/>
      <c r="R765" s="1"/>
      <c r="S765" s="1"/>
      <c r="T765" s="1"/>
    </row>
    <row r="766" spans="17:20" ht="12.75" x14ac:dyDescent="0.2">
      <c r="Q766" s="1"/>
      <c r="R766" s="1"/>
      <c r="S766" s="1"/>
      <c r="T766" s="1"/>
    </row>
    <row r="767" spans="17:20" ht="12.75" x14ac:dyDescent="0.2">
      <c r="Q767" s="1"/>
      <c r="R767" s="1"/>
      <c r="S767" s="1"/>
      <c r="T767" s="1"/>
    </row>
    <row r="768" spans="17:20" ht="12.75" x14ac:dyDescent="0.2">
      <c r="Q768" s="1"/>
      <c r="R768" s="1"/>
      <c r="S768" s="1"/>
      <c r="T768" s="1"/>
    </row>
    <row r="769" spans="17:20" ht="12.75" x14ac:dyDescent="0.2">
      <c r="Q769" s="1"/>
      <c r="R769" s="1"/>
      <c r="S769" s="1"/>
      <c r="T769" s="1"/>
    </row>
    <row r="770" spans="17:20" ht="12.75" x14ac:dyDescent="0.2">
      <c r="Q770" s="1"/>
      <c r="R770" s="1"/>
      <c r="S770" s="1"/>
      <c r="T770" s="1"/>
    </row>
    <row r="771" spans="17:20" ht="12.75" x14ac:dyDescent="0.2">
      <c r="Q771" s="1"/>
      <c r="R771" s="1"/>
      <c r="S771" s="1"/>
      <c r="T771" s="1"/>
    </row>
    <row r="772" spans="17:20" ht="12.75" x14ac:dyDescent="0.2">
      <c r="Q772" s="1"/>
      <c r="R772" s="1"/>
      <c r="S772" s="1"/>
      <c r="T772" s="1"/>
    </row>
    <row r="773" spans="17:20" ht="12.75" x14ac:dyDescent="0.2">
      <c r="Q773" s="1"/>
      <c r="R773" s="1"/>
      <c r="S773" s="1"/>
      <c r="T773" s="1"/>
    </row>
    <row r="774" spans="17:20" ht="12.75" x14ac:dyDescent="0.2">
      <c r="Q774" s="1"/>
      <c r="R774" s="1"/>
      <c r="S774" s="1"/>
      <c r="T774" s="1"/>
    </row>
    <row r="775" spans="17:20" ht="12.75" x14ac:dyDescent="0.2">
      <c r="Q775" s="1"/>
      <c r="R775" s="1"/>
      <c r="S775" s="1"/>
      <c r="T775" s="1"/>
    </row>
    <row r="776" spans="17:20" ht="12.75" x14ac:dyDescent="0.2">
      <c r="Q776" s="1"/>
      <c r="R776" s="1"/>
      <c r="S776" s="1"/>
      <c r="T776" s="1"/>
    </row>
    <row r="777" spans="17:20" ht="12.75" x14ac:dyDescent="0.2">
      <c r="Q777" s="1"/>
      <c r="R777" s="1"/>
      <c r="S777" s="1"/>
      <c r="T777" s="1"/>
    </row>
    <row r="778" spans="17:20" ht="12.75" x14ac:dyDescent="0.2">
      <c r="Q778" s="1"/>
      <c r="R778" s="1"/>
      <c r="S778" s="1"/>
      <c r="T778" s="1"/>
    </row>
    <row r="779" spans="17:20" ht="12.75" x14ac:dyDescent="0.2">
      <c r="Q779" s="1"/>
      <c r="R779" s="1"/>
      <c r="S779" s="1"/>
      <c r="T779" s="1"/>
    </row>
    <row r="780" spans="17:20" ht="12.75" x14ac:dyDescent="0.2">
      <c r="Q780" s="1"/>
      <c r="R780" s="1"/>
      <c r="S780" s="1"/>
      <c r="T780" s="1"/>
    </row>
    <row r="781" spans="17:20" ht="12.75" x14ac:dyDescent="0.2">
      <c r="Q781" s="1"/>
      <c r="R781" s="1"/>
      <c r="S781" s="1"/>
      <c r="T781" s="1"/>
    </row>
    <row r="782" spans="17:20" ht="12.75" x14ac:dyDescent="0.2">
      <c r="Q782" s="1"/>
      <c r="R782" s="1"/>
      <c r="S782" s="1"/>
      <c r="T782" s="1"/>
    </row>
    <row r="783" spans="17:20" ht="12.75" x14ac:dyDescent="0.2">
      <c r="Q783" s="1"/>
      <c r="R783" s="1"/>
      <c r="S783" s="1"/>
      <c r="T783" s="1"/>
    </row>
    <row r="784" spans="17:20" ht="12.75" x14ac:dyDescent="0.2">
      <c r="Q784" s="1"/>
      <c r="R784" s="1"/>
      <c r="S784" s="1"/>
      <c r="T784" s="1"/>
    </row>
    <row r="785" spans="17:20" ht="12.75" x14ac:dyDescent="0.2">
      <c r="Q785" s="1"/>
      <c r="R785" s="1"/>
      <c r="S785" s="1"/>
      <c r="T785" s="1"/>
    </row>
    <row r="786" spans="17:20" ht="12.75" x14ac:dyDescent="0.2">
      <c r="Q786" s="1"/>
      <c r="R786" s="1"/>
      <c r="S786" s="1"/>
      <c r="T786" s="1"/>
    </row>
    <row r="787" spans="17:20" ht="12.75" x14ac:dyDescent="0.2">
      <c r="Q787" s="1"/>
      <c r="R787" s="1"/>
      <c r="S787" s="1"/>
      <c r="T787" s="1"/>
    </row>
    <row r="788" spans="17:20" ht="12.75" x14ac:dyDescent="0.2">
      <c r="Q788" s="1"/>
      <c r="R788" s="1"/>
      <c r="S788" s="1"/>
      <c r="T788" s="1"/>
    </row>
    <row r="789" spans="17:20" ht="12.75" x14ac:dyDescent="0.2">
      <c r="Q789" s="1"/>
      <c r="R789" s="1"/>
      <c r="S789" s="1"/>
      <c r="T789" s="1"/>
    </row>
    <row r="790" spans="17:20" ht="12.75" x14ac:dyDescent="0.2">
      <c r="Q790" s="1"/>
      <c r="R790" s="1"/>
      <c r="S790" s="1"/>
      <c r="T790" s="1"/>
    </row>
    <row r="791" spans="17:20" ht="12.75" x14ac:dyDescent="0.2">
      <c r="Q791" s="1"/>
      <c r="R791" s="1"/>
      <c r="S791" s="1"/>
      <c r="T791" s="1"/>
    </row>
    <row r="792" spans="17:20" ht="12.75" x14ac:dyDescent="0.2">
      <c r="Q792" s="1"/>
      <c r="R792" s="1"/>
      <c r="S792" s="1"/>
      <c r="T792" s="1"/>
    </row>
    <row r="793" spans="17:20" ht="12.75" x14ac:dyDescent="0.2">
      <c r="Q793" s="1"/>
      <c r="R793" s="1"/>
      <c r="S793" s="1"/>
      <c r="T793" s="1"/>
    </row>
    <row r="794" spans="17:20" ht="12.75" x14ac:dyDescent="0.2">
      <c r="Q794" s="1"/>
      <c r="R794" s="1"/>
      <c r="S794" s="1"/>
      <c r="T794" s="1"/>
    </row>
    <row r="795" spans="17:20" ht="12.75" x14ac:dyDescent="0.2">
      <c r="Q795" s="1"/>
      <c r="R795" s="1"/>
      <c r="S795" s="1"/>
      <c r="T795" s="1"/>
    </row>
    <row r="796" spans="17:20" ht="12.75" x14ac:dyDescent="0.2">
      <c r="Q796" s="1"/>
      <c r="R796" s="1"/>
      <c r="S796" s="1"/>
      <c r="T796" s="1"/>
    </row>
    <row r="797" spans="17:20" ht="12.75" x14ac:dyDescent="0.2">
      <c r="Q797" s="1"/>
      <c r="R797" s="1"/>
      <c r="S797" s="1"/>
      <c r="T797" s="1"/>
    </row>
    <row r="798" spans="17:20" ht="12.75" x14ac:dyDescent="0.2">
      <c r="Q798" s="1"/>
      <c r="R798" s="1"/>
      <c r="S798" s="1"/>
      <c r="T798" s="1"/>
    </row>
    <row r="799" spans="17:20" ht="12.75" x14ac:dyDescent="0.2">
      <c r="Q799" s="1"/>
      <c r="R799" s="1"/>
      <c r="S799" s="1"/>
      <c r="T799" s="1"/>
    </row>
    <row r="800" spans="17:20" ht="12.75" x14ac:dyDescent="0.2">
      <c r="Q800" s="1"/>
      <c r="R800" s="1"/>
      <c r="S800" s="1"/>
      <c r="T800" s="1"/>
    </row>
    <row r="801" spans="17:20" ht="12.75" x14ac:dyDescent="0.2">
      <c r="Q801" s="1"/>
      <c r="R801" s="1"/>
      <c r="S801" s="1"/>
      <c r="T801" s="1"/>
    </row>
    <row r="802" spans="17:20" ht="12.75" x14ac:dyDescent="0.2">
      <c r="Q802" s="1"/>
      <c r="R802" s="1"/>
      <c r="S802" s="1"/>
      <c r="T802" s="1"/>
    </row>
    <row r="803" spans="17:20" ht="12.75" x14ac:dyDescent="0.2">
      <c r="Q803" s="1"/>
      <c r="R803" s="1"/>
      <c r="S803" s="1"/>
      <c r="T803" s="1"/>
    </row>
    <row r="804" spans="17:20" ht="12.75" x14ac:dyDescent="0.2">
      <c r="Q804" s="1"/>
      <c r="R804" s="1"/>
      <c r="S804" s="1"/>
      <c r="T804" s="1"/>
    </row>
    <row r="805" spans="17:20" ht="12.75" x14ac:dyDescent="0.2">
      <c r="Q805" s="1"/>
      <c r="R805" s="1"/>
      <c r="S805" s="1"/>
      <c r="T805" s="1"/>
    </row>
    <row r="806" spans="17:20" ht="12.75" x14ac:dyDescent="0.2">
      <c r="Q806" s="1"/>
      <c r="R806" s="1"/>
      <c r="S806" s="1"/>
      <c r="T806" s="1"/>
    </row>
    <row r="807" spans="17:20" ht="12.75" x14ac:dyDescent="0.2">
      <c r="Q807" s="1"/>
      <c r="R807" s="1"/>
      <c r="S807" s="1"/>
      <c r="T807" s="1"/>
    </row>
    <row r="808" spans="17:20" ht="12.75" x14ac:dyDescent="0.2">
      <c r="Q808" s="1"/>
      <c r="R808" s="1"/>
      <c r="S808" s="1"/>
      <c r="T808" s="1"/>
    </row>
    <row r="809" spans="17:20" ht="12.75" x14ac:dyDescent="0.2">
      <c r="Q809" s="1"/>
      <c r="R809" s="1"/>
      <c r="S809" s="1"/>
      <c r="T809" s="1"/>
    </row>
    <row r="810" spans="17:20" ht="12.75" x14ac:dyDescent="0.2">
      <c r="Q810" s="1"/>
      <c r="R810" s="1"/>
      <c r="S810" s="1"/>
      <c r="T810" s="1"/>
    </row>
    <row r="811" spans="17:20" ht="12.75" x14ac:dyDescent="0.2">
      <c r="Q811" s="1"/>
      <c r="R811" s="1"/>
      <c r="S811" s="1"/>
      <c r="T811" s="1"/>
    </row>
    <row r="812" spans="17:20" ht="12.75" x14ac:dyDescent="0.2">
      <c r="Q812" s="1"/>
      <c r="R812" s="1"/>
      <c r="S812" s="1"/>
      <c r="T812" s="1"/>
    </row>
    <row r="813" spans="17:20" ht="12.75" x14ac:dyDescent="0.2">
      <c r="Q813" s="1"/>
      <c r="R813" s="1"/>
      <c r="S813" s="1"/>
      <c r="T813" s="1"/>
    </row>
    <row r="814" spans="17:20" ht="12.75" x14ac:dyDescent="0.2">
      <c r="Q814" s="1"/>
      <c r="R814" s="1"/>
      <c r="S814" s="1"/>
      <c r="T814" s="1"/>
    </row>
    <row r="815" spans="17:20" ht="12.75" x14ac:dyDescent="0.2">
      <c r="Q815" s="1"/>
      <c r="R815" s="1"/>
      <c r="S815" s="1"/>
      <c r="T815" s="1"/>
    </row>
    <row r="816" spans="17:20" ht="12.75" x14ac:dyDescent="0.2">
      <c r="Q816" s="1"/>
      <c r="R816" s="1"/>
      <c r="S816" s="1"/>
      <c r="T816" s="1"/>
    </row>
    <row r="817" spans="17:20" ht="12.75" x14ac:dyDescent="0.2">
      <c r="Q817" s="1"/>
      <c r="R817" s="1"/>
      <c r="S817" s="1"/>
      <c r="T817" s="1"/>
    </row>
    <row r="818" spans="17:20" ht="12.75" x14ac:dyDescent="0.2">
      <c r="Q818" s="1"/>
      <c r="R818" s="1"/>
      <c r="S818" s="1"/>
      <c r="T818" s="1"/>
    </row>
    <row r="819" spans="17:20" ht="12.75" x14ac:dyDescent="0.2">
      <c r="Q819" s="1"/>
      <c r="R819" s="1"/>
      <c r="S819" s="1"/>
      <c r="T819" s="1"/>
    </row>
    <row r="820" spans="17:20" ht="12.75" x14ac:dyDescent="0.2">
      <c r="Q820" s="1"/>
      <c r="R820" s="1"/>
      <c r="S820" s="1"/>
      <c r="T820" s="1"/>
    </row>
    <row r="821" spans="17:20" ht="12.75" x14ac:dyDescent="0.2">
      <c r="Q821" s="1"/>
      <c r="R821" s="1"/>
      <c r="S821" s="1"/>
      <c r="T821" s="1"/>
    </row>
    <row r="822" spans="17:20" ht="12.75" x14ac:dyDescent="0.2">
      <c r="Q822" s="1"/>
      <c r="R822" s="1"/>
      <c r="S822" s="1"/>
      <c r="T822" s="1"/>
    </row>
    <row r="823" spans="17:20" ht="12.75" x14ac:dyDescent="0.2">
      <c r="Q823" s="1"/>
      <c r="R823" s="1"/>
      <c r="S823" s="1"/>
      <c r="T823" s="1"/>
    </row>
    <row r="824" spans="17:20" ht="12.75" x14ac:dyDescent="0.2">
      <c r="Q824" s="1"/>
      <c r="R824" s="1"/>
      <c r="S824" s="1"/>
      <c r="T824" s="1"/>
    </row>
    <row r="825" spans="17:20" ht="12.75" x14ac:dyDescent="0.2">
      <c r="Q825" s="1"/>
      <c r="R825" s="1"/>
      <c r="S825" s="1"/>
      <c r="T825" s="1"/>
    </row>
    <row r="826" spans="17:20" ht="12.75" x14ac:dyDescent="0.2">
      <c r="Q826" s="1"/>
      <c r="R826" s="1"/>
      <c r="S826" s="1"/>
      <c r="T826" s="1"/>
    </row>
    <row r="827" spans="17:20" ht="12.75" x14ac:dyDescent="0.2">
      <c r="Q827" s="1"/>
      <c r="R827" s="1"/>
      <c r="S827" s="1"/>
      <c r="T827" s="1"/>
    </row>
    <row r="828" spans="17:20" ht="12.75" x14ac:dyDescent="0.2">
      <c r="Q828" s="1"/>
      <c r="R828" s="1"/>
      <c r="S828" s="1"/>
      <c r="T828" s="1"/>
    </row>
    <row r="829" spans="17:20" ht="12.75" x14ac:dyDescent="0.2">
      <c r="Q829" s="1"/>
      <c r="R829" s="1"/>
      <c r="S829" s="1"/>
      <c r="T829" s="1"/>
    </row>
    <row r="830" spans="17:20" ht="12.75" x14ac:dyDescent="0.2">
      <c r="Q830" s="1"/>
      <c r="R830" s="1"/>
      <c r="S830" s="1"/>
      <c r="T830" s="1"/>
    </row>
    <row r="831" spans="17:20" ht="12.75" x14ac:dyDescent="0.2">
      <c r="Q831" s="1"/>
      <c r="R831" s="1"/>
      <c r="S831" s="1"/>
      <c r="T831" s="1"/>
    </row>
    <row r="832" spans="17:20" ht="12.75" x14ac:dyDescent="0.2">
      <c r="Q832" s="1"/>
      <c r="R832" s="1"/>
      <c r="S832" s="1"/>
      <c r="T832" s="1"/>
    </row>
    <row r="833" spans="17:20" ht="12.75" x14ac:dyDescent="0.2">
      <c r="Q833" s="1"/>
      <c r="R833" s="1"/>
      <c r="S833" s="1"/>
      <c r="T833" s="1"/>
    </row>
    <row r="834" spans="17:20" ht="12.75" x14ac:dyDescent="0.2">
      <c r="Q834" s="1"/>
      <c r="R834" s="1"/>
      <c r="S834" s="1"/>
      <c r="T834" s="1"/>
    </row>
    <row r="835" spans="17:20" ht="12.75" x14ac:dyDescent="0.2">
      <c r="Q835" s="1"/>
      <c r="R835" s="1"/>
      <c r="S835" s="1"/>
      <c r="T835" s="1"/>
    </row>
    <row r="836" spans="17:20" ht="12.75" x14ac:dyDescent="0.2">
      <c r="Q836" s="1"/>
      <c r="R836" s="1"/>
      <c r="S836" s="1"/>
      <c r="T836" s="1"/>
    </row>
    <row r="837" spans="17:20" ht="12.75" x14ac:dyDescent="0.2">
      <c r="Q837" s="1"/>
      <c r="R837" s="1"/>
      <c r="S837" s="1"/>
      <c r="T837" s="1"/>
    </row>
    <row r="838" spans="17:20" ht="12.75" x14ac:dyDescent="0.2">
      <c r="Q838" s="1"/>
      <c r="R838" s="1"/>
      <c r="S838" s="1"/>
      <c r="T838" s="1"/>
    </row>
    <row r="839" spans="17:20" ht="12.75" x14ac:dyDescent="0.2">
      <c r="Q839" s="1"/>
      <c r="R839" s="1"/>
      <c r="S839" s="1"/>
      <c r="T839" s="1"/>
    </row>
    <row r="840" spans="17:20" ht="12.75" x14ac:dyDescent="0.2">
      <c r="Q840" s="1"/>
      <c r="R840" s="1"/>
      <c r="S840" s="1"/>
      <c r="T840" s="1"/>
    </row>
    <row r="841" spans="17:20" ht="12.75" x14ac:dyDescent="0.2">
      <c r="Q841" s="1"/>
      <c r="R841" s="1"/>
      <c r="S841" s="1"/>
      <c r="T841" s="1"/>
    </row>
    <row r="842" spans="17:20" ht="12.75" x14ac:dyDescent="0.2">
      <c r="Q842" s="1"/>
      <c r="R842" s="1"/>
      <c r="S842" s="1"/>
      <c r="T842" s="1"/>
    </row>
    <row r="843" spans="17:20" ht="12.75" x14ac:dyDescent="0.2">
      <c r="Q843" s="1"/>
      <c r="R843" s="1"/>
      <c r="S843" s="1"/>
      <c r="T843" s="1"/>
    </row>
    <row r="844" spans="17:20" ht="12.75" x14ac:dyDescent="0.2">
      <c r="Q844" s="1"/>
      <c r="R844" s="1"/>
      <c r="S844" s="1"/>
      <c r="T844" s="1"/>
    </row>
    <row r="845" spans="17:20" ht="12.75" x14ac:dyDescent="0.2">
      <c r="Q845" s="1"/>
      <c r="R845" s="1"/>
      <c r="S845" s="1"/>
      <c r="T845" s="1"/>
    </row>
    <row r="846" spans="17:20" ht="12.75" x14ac:dyDescent="0.2">
      <c r="Q846" s="1"/>
      <c r="R846" s="1"/>
      <c r="S846" s="1"/>
      <c r="T846" s="1"/>
    </row>
    <row r="847" spans="17:20" ht="12.75" x14ac:dyDescent="0.2">
      <c r="Q847" s="1"/>
      <c r="R847" s="1"/>
      <c r="S847" s="1"/>
      <c r="T847" s="1"/>
    </row>
    <row r="848" spans="17:20" ht="12.75" x14ac:dyDescent="0.2">
      <c r="Q848" s="1"/>
      <c r="R848" s="1"/>
      <c r="S848" s="1"/>
      <c r="T848" s="1"/>
    </row>
    <row r="849" spans="17:20" ht="12.75" x14ac:dyDescent="0.2">
      <c r="Q849" s="1"/>
      <c r="R849" s="1"/>
      <c r="S849" s="1"/>
      <c r="T849" s="1"/>
    </row>
    <row r="850" spans="17:20" ht="12.75" x14ac:dyDescent="0.2">
      <c r="Q850" s="1"/>
      <c r="R850" s="1"/>
      <c r="S850" s="1"/>
      <c r="T850" s="1"/>
    </row>
    <row r="851" spans="17:20" ht="12.75" x14ac:dyDescent="0.2">
      <c r="Q851" s="1"/>
      <c r="R851" s="1"/>
      <c r="S851" s="1"/>
      <c r="T851" s="1"/>
    </row>
    <row r="852" spans="17:20" ht="12.75" x14ac:dyDescent="0.2">
      <c r="Q852" s="1"/>
      <c r="R852" s="1"/>
      <c r="S852" s="1"/>
      <c r="T852" s="1"/>
    </row>
    <row r="853" spans="17:20" ht="12.75" x14ac:dyDescent="0.2">
      <c r="Q853" s="1"/>
      <c r="R853" s="1"/>
      <c r="S853" s="1"/>
      <c r="T853" s="1"/>
    </row>
    <row r="854" spans="17:20" ht="12.75" x14ac:dyDescent="0.2">
      <c r="Q854" s="1"/>
      <c r="R854" s="1"/>
      <c r="S854" s="1"/>
      <c r="T854" s="1"/>
    </row>
    <row r="855" spans="17:20" ht="12.75" x14ac:dyDescent="0.2">
      <c r="Q855" s="1"/>
      <c r="R855" s="1"/>
      <c r="S855" s="1"/>
      <c r="T855" s="1"/>
    </row>
    <row r="856" spans="17:20" ht="12.75" x14ac:dyDescent="0.2">
      <c r="Q856" s="1"/>
      <c r="R856" s="1"/>
      <c r="S856" s="1"/>
      <c r="T856" s="1"/>
    </row>
    <row r="857" spans="17:20" ht="12.75" x14ac:dyDescent="0.2">
      <c r="Q857" s="1"/>
      <c r="R857" s="1"/>
      <c r="S857" s="1"/>
      <c r="T857" s="1"/>
    </row>
    <row r="858" spans="17:20" ht="12.75" x14ac:dyDescent="0.2">
      <c r="Q858" s="1"/>
      <c r="R858" s="1"/>
      <c r="S858" s="1"/>
      <c r="T858" s="1"/>
    </row>
    <row r="859" spans="17:20" ht="12.75" x14ac:dyDescent="0.2">
      <c r="Q859" s="1"/>
      <c r="R859" s="1"/>
      <c r="S859" s="1"/>
      <c r="T859" s="1"/>
    </row>
    <row r="860" spans="17:20" ht="12.75" x14ac:dyDescent="0.2">
      <c r="Q860" s="1"/>
      <c r="R860" s="1"/>
      <c r="S860" s="1"/>
      <c r="T860" s="1"/>
    </row>
    <row r="861" spans="17:20" ht="12.75" x14ac:dyDescent="0.2">
      <c r="Q861" s="1"/>
      <c r="R861" s="1"/>
      <c r="S861" s="1"/>
      <c r="T861" s="1"/>
    </row>
    <row r="862" spans="17:20" ht="12.75" x14ac:dyDescent="0.2">
      <c r="Q862" s="1"/>
      <c r="R862" s="1"/>
      <c r="S862" s="1"/>
      <c r="T862" s="1"/>
    </row>
    <row r="863" spans="17:20" ht="12.75" x14ac:dyDescent="0.2">
      <c r="Q863" s="1"/>
      <c r="R863" s="1"/>
      <c r="S863" s="1"/>
      <c r="T863" s="1"/>
    </row>
    <row r="864" spans="17:20" ht="12.75" x14ac:dyDescent="0.2">
      <c r="Q864" s="1"/>
      <c r="R864" s="1"/>
      <c r="S864" s="1"/>
      <c r="T864" s="1"/>
    </row>
    <row r="865" spans="17:20" ht="12.75" x14ac:dyDescent="0.2">
      <c r="Q865" s="1"/>
      <c r="R865" s="1"/>
      <c r="S865" s="1"/>
      <c r="T865" s="1"/>
    </row>
    <row r="866" spans="17:20" ht="12.75" x14ac:dyDescent="0.2">
      <c r="Q866" s="1"/>
      <c r="R866" s="1"/>
      <c r="S866" s="1"/>
      <c r="T866" s="1"/>
    </row>
    <row r="867" spans="17:20" ht="12.75" x14ac:dyDescent="0.2">
      <c r="Q867" s="1"/>
      <c r="R867" s="1"/>
      <c r="S867" s="1"/>
      <c r="T867" s="1"/>
    </row>
    <row r="868" spans="17:20" ht="12.75" x14ac:dyDescent="0.2">
      <c r="Q868" s="1"/>
      <c r="R868" s="1"/>
      <c r="S868" s="1"/>
      <c r="T868" s="1"/>
    </row>
    <row r="869" spans="17:20" ht="12.75" x14ac:dyDescent="0.2">
      <c r="Q869" s="1"/>
      <c r="R869" s="1"/>
      <c r="S869" s="1"/>
      <c r="T869" s="1"/>
    </row>
    <row r="870" spans="17:20" ht="12.75" x14ac:dyDescent="0.2">
      <c r="Q870" s="1"/>
      <c r="R870" s="1"/>
      <c r="S870" s="1"/>
      <c r="T870" s="1"/>
    </row>
    <row r="871" spans="17:20" ht="12.75" x14ac:dyDescent="0.2">
      <c r="Q871" s="1"/>
      <c r="R871" s="1"/>
      <c r="S871" s="1"/>
      <c r="T871" s="1"/>
    </row>
    <row r="872" spans="17:20" ht="12.75" x14ac:dyDescent="0.2">
      <c r="Q872" s="1"/>
      <c r="R872" s="1"/>
      <c r="S872" s="1"/>
      <c r="T872" s="1"/>
    </row>
    <row r="873" spans="17:20" ht="12.75" x14ac:dyDescent="0.2">
      <c r="Q873" s="1"/>
      <c r="R873" s="1"/>
      <c r="S873" s="1"/>
      <c r="T873" s="1"/>
    </row>
    <row r="874" spans="17:20" ht="12.75" x14ac:dyDescent="0.2">
      <c r="Q874" s="1"/>
      <c r="R874" s="1"/>
      <c r="S874" s="1"/>
      <c r="T874" s="1"/>
    </row>
    <row r="875" spans="17:20" ht="12.75" x14ac:dyDescent="0.2">
      <c r="Q875" s="1"/>
      <c r="R875" s="1"/>
      <c r="S875" s="1"/>
      <c r="T875" s="1"/>
    </row>
    <row r="876" spans="17:20" ht="12.75" x14ac:dyDescent="0.2">
      <c r="Q876" s="1"/>
      <c r="R876" s="1"/>
      <c r="S876" s="1"/>
      <c r="T876" s="1"/>
    </row>
    <row r="877" spans="17:20" ht="12.75" x14ac:dyDescent="0.2">
      <c r="Q877" s="1"/>
      <c r="R877" s="1"/>
      <c r="S877" s="1"/>
      <c r="T877" s="1"/>
    </row>
    <row r="878" spans="17:20" ht="12.75" x14ac:dyDescent="0.2">
      <c r="Q878" s="1"/>
      <c r="R878" s="1"/>
      <c r="S878" s="1"/>
      <c r="T878" s="1"/>
    </row>
    <row r="879" spans="17:20" ht="12.75" x14ac:dyDescent="0.2">
      <c r="Q879" s="1"/>
      <c r="R879" s="1"/>
      <c r="S879" s="1"/>
      <c r="T879" s="1"/>
    </row>
    <row r="880" spans="17:20" ht="12.75" x14ac:dyDescent="0.2">
      <c r="Q880" s="1"/>
      <c r="R880" s="1"/>
      <c r="S880" s="1"/>
      <c r="T880" s="1"/>
    </row>
    <row r="881" spans="17:20" ht="12.75" x14ac:dyDescent="0.2">
      <c r="Q881" s="1"/>
      <c r="R881" s="1"/>
      <c r="S881" s="1"/>
      <c r="T881" s="1"/>
    </row>
    <row r="882" spans="17:20" ht="12.75" x14ac:dyDescent="0.2">
      <c r="Q882" s="1"/>
      <c r="R882" s="1"/>
      <c r="S882" s="1"/>
      <c r="T882" s="1"/>
    </row>
    <row r="883" spans="17:20" ht="12.75" x14ac:dyDescent="0.2">
      <c r="Q883" s="1"/>
      <c r="R883" s="1"/>
      <c r="S883" s="1"/>
      <c r="T883" s="1"/>
    </row>
    <row r="884" spans="17:20" ht="12.75" x14ac:dyDescent="0.2">
      <c r="Q884" s="1"/>
      <c r="R884" s="1"/>
      <c r="S884" s="1"/>
      <c r="T884" s="1"/>
    </row>
    <row r="885" spans="17:20" ht="12.75" x14ac:dyDescent="0.2">
      <c r="Q885" s="1"/>
      <c r="R885" s="1"/>
      <c r="S885" s="1"/>
      <c r="T885" s="1"/>
    </row>
    <row r="886" spans="17:20" ht="12.75" x14ac:dyDescent="0.2">
      <c r="Q886" s="1"/>
      <c r="R886" s="1"/>
      <c r="S886" s="1"/>
      <c r="T886" s="1"/>
    </row>
    <row r="887" spans="17:20" ht="12.75" x14ac:dyDescent="0.2">
      <c r="Q887" s="1"/>
      <c r="R887" s="1"/>
      <c r="S887" s="1"/>
      <c r="T887" s="1"/>
    </row>
    <row r="888" spans="17:20" ht="12.75" x14ac:dyDescent="0.2">
      <c r="Q888" s="1"/>
      <c r="R888" s="1"/>
      <c r="S888" s="1"/>
      <c r="T888" s="1"/>
    </row>
    <row r="889" spans="17:20" ht="12.75" x14ac:dyDescent="0.2">
      <c r="Q889" s="1"/>
      <c r="R889" s="1"/>
      <c r="S889" s="1"/>
      <c r="T889" s="1"/>
    </row>
    <row r="890" spans="17:20" ht="12.75" x14ac:dyDescent="0.2">
      <c r="Q890" s="1"/>
      <c r="R890" s="1"/>
      <c r="S890" s="1"/>
      <c r="T890" s="1"/>
    </row>
    <row r="891" spans="17:20" ht="12.75" x14ac:dyDescent="0.2">
      <c r="Q891" s="1"/>
      <c r="R891" s="1"/>
      <c r="S891" s="1"/>
      <c r="T891" s="1"/>
    </row>
    <row r="892" spans="17:20" ht="12.75" x14ac:dyDescent="0.2">
      <c r="Q892" s="1"/>
      <c r="R892" s="1"/>
      <c r="S892" s="1"/>
      <c r="T892" s="1"/>
    </row>
    <row r="893" spans="17:20" ht="12.75" x14ac:dyDescent="0.2">
      <c r="Q893" s="1"/>
      <c r="R893" s="1"/>
      <c r="S893" s="1"/>
      <c r="T893" s="1"/>
    </row>
    <row r="894" spans="17:20" ht="12.75" x14ac:dyDescent="0.2">
      <c r="Q894" s="1"/>
      <c r="R894" s="1"/>
      <c r="S894" s="1"/>
      <c r="T894" s="1"/>
    </row>
    <row r="895" spans="17:20" ht="12.75" x14ac:dyDescent="0.2">
      <c r="Q895" s="1"/>
      <c r="R895" s="1"/>
      <c r="S895" s="1"/>
      <c r="T895" s="1"/>
    </row>
    <row r="896" spans="17:20" ht="12.75" x14ac:dyDescent="0.2">
      <c r="Q896" s="1"/>
      <c r="R896" s="1"/>
      <c r="S896" s="1"/>
      <c r="T896" s="1"/>
    </row>
    <row r="897" spans="17:20" ht="12.75" x14ac:dyDescent="0.2">
      <c r="Q897" s="1"/>
      <c r="R897" s="1"/>
      <c r="S897" s="1"/>
      <c r="T897" s="1"/>
    </row>
    <row r="898" spans="17:20" ht="12.75" x14ac:dyDescent="0.2">
      <c r="Q898" s="1"/>
      <c r="R898" s="1"/>
      <c r="S898" s="1"/>
      <c r="T898" s="1"/>
    </row>
    <row r="899" spans="17:20" ht="12.75" x14ac:dyDescent="0.2">
      <c r="Q899" s="1"/>
      <c r="R899" s="1"/>
      <c r="S899" s="1"/>
      <c r="T899" s="1"/>
    </row>
    <row r="900" spans="17:20" ht="12.75" x14ac:dyDescent="0.2">
      <c r="Q900" s="1"/>
      <c r="R900" s="1"/>
      <c r="S900" s="1"/>
      <c r="T900" s="1"/>
    </row>
    <row r="901" spans="17:20" ht="12.75" x14ac:dyDescent="0.2">
      <c r="Q901" s="1"/>
      <c r="R901" s="1"/>
      <c r="S901" s="1"/>
      <c r="T901" s="1"/>
    </row>
    <row r="902" spans="17:20" ht="12.75" x14ac:dyDescent="0.2">
      <c r="Q902" s="1"/>
      <c r="R902" s="1"/>
      <c r="S902" s="1"/>
      <c r="T902" s="1"/>
    </row>
    <row r="903" spans="17:20" ht="12.75" x14ac:dyDescent="0.2">
      <c r="Q903" s="1"/>
      <c r="R903" s="1"/>
      <c r="S903" s="1"/>
      <c r="T903" s="1"/>
    </row>
    <row r="904" spans="17:20" ht="12.75" x14ac:dyDescent="0.2">
      <c r="Q904" s="1"/>
      <c r="R904" s="1"/>
      <c r="S904" s="1"/>
      <c r="T904" s="1"/>
    </row>
    <row r="905" spans="17:20" ht="12.75" x14ac:dyDescent="0.2">
      <c r="Q905" s="1"/>
      <c r="R905" s="1"/>
      <c r="S905" s="1"/>
      <c r="T905" s="1"/>
    </row>
    <row r="906" spans="17:20" ht="12.75" x14ac:dyDescent="0.2">
      <c r="Q906" s="1"/>
      <c r="R906" s="1"/>
      <c r="S906" s="1"/>
      <c r="T906" s="1"/>
    </row>
    <row r="907" spans="17:20" ht="12.75" x14ac:dyDescent="0.2">
      <c r="Q907" s="1"/>
      <c r="R907" s="1"/>
      <c r="S907" s="1"/>
      <c r="T907" s="1"/>
    </row>
    <row r="908" spans="17:20" ht="12.75" x14ac:dyDescent="0.2">
      <c r="Q908" s="1"/>
      <c r="R908" s="1"/>
      <c r="S908" s="1"/>
      <c r="T908" s="1"/>
    </row>
    <row r="909" spans="17:20" ht="12.75" x14ac:dyDescent="0.2">
      <c r="Q909" s="1"/>
      <c r="R909" s="1"/>
      <c r="S909" s="1"/>
      <c r="T909" s="1"/>
    </row>
    <row r="910" spans="17:20" ht="12.75" x14ac:dyDescent="0.2">
      <c r="Q910" s="1"/>
      <c r="R910" s="1"/>
      <c r="S910" s="1"/>
      <c r="T910" s="1"/>
    </row>
    <row r="911" spans="17:20" ht="12.75" x14ac:dyDescent="0.2">
      <c r="Q911" s="1"/>
      <c r="R911" s="1"/>
      <c r="S911" s="1"/>
      <c r="T911" s="1"/>
    </row>
    <row r="912" spans="17:20" ht="12.75" x14ac:dyDescent="0.2">
      <c r="Q912" s="1"/>
      <c r="R912" s="1"/>
      <c r="S912" s="1"/>
      <c r="T912" s="1"/>
    </row>
    <row r="913" spans="17:20" ht="12.75" x14ac:dyDescent="0.2">
      <c r="Q913" s="1"/>
      <c r="R913" s="1"/>
      <c r="S913" s="1"/>
      <c r="T913" s="1"/>
    </row>
    <row r="914" spans="17:20" ht="12.75" x14ac:dyDescent="0.2">
      <c r="Q914" s="1"/>
      <c r="R914" s="1"/>
      <c r="S914" s="1"/>
      <c r="T914" s="1"/>
    </row>
    <row r="915" spans="17:20" ht="12.75" x14ac:dyDescent="0.2">
      <c r="Q915" s="1"/>
      <c r="R915" s="1"/>
      <c r="S915" s="1"/>
      <c r="T915" s="1"/>
    </row>
    <row r="916" spans="17:20" ht="12.75" x14ac:dyDescent="0.2">
      <c r="Q916" s="1"/>
      <c r="R916" s="1"/>
      <c r="S916" s="1"/>
      <c r="T916" s="1"/>
    </row>
    <row r="917" spans="17:20" ht="12.75" x14ac:dyDescent="0.2">
      <c r="Q917" s="1"/>
      <c r="R917" s="1"/>
      <c r="S917" s="1"/>
      <c r="T917" s="1"/>
    </row>
    <row r="918" spans="17:20" ht="12.75" x14ac:dyDescent="0.2">
      <c r="Q918" s="1"/>
      <c r="R918" s="1"/>
      <c r="S918" s="1"/>
      <c r="T918" s="1"/>
    </row>
    <row r="919" spans="17:20" ht="12.75" x14ac:dyDescent="0.2">
      <c r="Q919" s="1"/>
      <c r="R919" s="1"/>
      <c r="S919" s="1"/>
      <c r="T919" s="1"/>
    </row>
    <row r="920" spans="17:20" ht="12.75" x14ac:dyDescent="0.2">
      <c r="Q920" s="1"/>
      <c r="R920" s="1"/>
      <c r="S920" s="1"/>
      <c r="T920" s="1"/>
    </row>
    <row r="921" spans="17:20" ht="12.75" x14ac:dyDescent="0.2">
      <c r="Q921" s="1"/>
      <c r="R921" s="1"/>
      <c r="S921" s="1"/>
      <c r="T921" s="1"/>
    </row>
  </sheetData>
  <autoFilter ref="A2:BI208" xr:uid="{00000000-0009-0000-0000-000000000000}">
    <filterColumn colId="6">
      <filters>
        <filter val="5"/>
      </filters>
    </filterColumn>
    <filterColumn colId="7">
      <filters>
        <filter val="6"/>
      </filters>
    </filterColumn>
  </autoFilter>
  <mergeCells count="1">
    <mergeCell ref="AI1:AL1"/>
  </mergeCells>
  <phoneticPr fontId="0" type="noConversion"/>
  <printOptions gridLines="1"/>
  <pageMargins left="0.19685039370078741" right="0.15748031496062992" top="0.78740157480314965" bottom="0.78740157480314965" header="0.51181102362204722" footer="0.51181102362204722"/>
  <pageSetup paperSize="9" scale="86" pageOrder="overThenDown" orientation="landscape" r:id="rId1"/>
  <headerFooter alignWithMargins="0">
    <oddHeader>&amp;R&amp;D</oddHeader>
  </headerFooter>
  <ignoredErrors>
    <ignoredError sqref="H15:H20 H21:H26" numberStoredAsText="1"/>
    <ignoredError sqref="I50:I51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8"/>
  <sheetViews>
    <sheetView workbookViewId="0">
      <selection activeCell="G72" sqref="G72"/>
    </sheetView>
  </sheetViews>
  <sheetFormatPr defaultRowHeight="12.75" x14ac:dyDescent="0.2"/>
  <cols>
    <col min="3" max="3" width="10.85546875" bestFit="1" customWidth="1"/>
    <col min="4" max="4" width="9.140625" style="22"/>
    <col min="8" max="8" width="11.7109375" bestFit="1" customWidth="1"/>
    <col min="9" max="9" width="12.7109375" customWidth="1"/>
    <col min="13" max="13" width="11.85546875" bestFit="1" customWidth="1"/>
    <col min="16" max="16" width="12.5703125" bestFit="1" customWidth="1"/>
    <col min="17" max="17" width="15.28515625" customWidth="1"/>
    <col min="20" max="21" width="10" bestFit="1" customWidth="1"/>
    <col min="22" max="29" width="4.28515625" bestFit="1" customWidth="1"/>
  </cols>
  <sheetData>
    <row r="1" spans="1:29" s="18" customFormat="1" ht="142.5" customHeight="1" x14ac:dyDescent="0.2">
      <c r="A1" s="12" t="s">
        <v>13</v>
      </c>
      <c r="B1" s="12" t="s">
        <v>23</v>
      </c>
      <c r="C1" s="12" t="s">
        <v>24</v>
      </c>
      <c r="D1" s="13" t="s">
        <v>0</v>
      </c>
      <c r="E1" s="14" t="s">
        <v>25</v>
      </c>
      <c r="F1" s="14" t="s">
        <v>2</v>
      </c>
      <c r="G1" s="15" t="s">
        <v>3</v>
      </c>
      <c r="H1" s="15" t="s">
        <v>26</v>
      </c>
      <c r="I1" s="15" t="s">
        <v>27</v>
      </c>
      <c r="J1" s="16" t="s">
        <v>28</v>
      </c>
      <c r="K1" s="15" t="s">
        <v>29</v>
      </c>
      <c r="L1" s="15" t="s">
        <v>7</v>
      </c>
      <c r="M1" s="17" t="s">
        <v>6</v>
      </c>
      <c r="N1" s="17" t="s">
        <v>30</v>
      </c>
      <c r="O1" s="17" t="s">
        <v>31</v>
      </c>
      <c r="P1" s="17" t="s">
        <v>32</v>
      </c>
      <c r="Q1" s="17" t="s">
        <v>35</v>
      </c>
      <c r="R1" s="17" t="s">
        <v>36</v>
      </c>
      <c r="S1" s="17" t="s">
        <v>37</v>
      </c>
      <c r="T1" s="25" t="s">
        <v>40</v>
      </c>
      <c r="U1" s="25" t="s">
        <v>41</v>
      </c>
      <c r="V1" s="25" t="s">
        <v>42</v>
      </c>
      <c r="W1" s="25" t="s">
        <v>43</v>
      </c>
      <c r="X1" s="25" t="s">
        <v>44</v>
      </c>
      <c r="Y1" s="25" t="s">
        <v>45</v>
      </c>
      <c r="Z1" s="12" t="s">
        <v>46</v>
      </c>
      <c r="AA1" s="12" t="s">
        <v>47</v>
      </c>
      <c r="AB1" s="12" t="s">
        <v>48</v>
      </c>
      <c r="AC1" s="12" t="s">
        <v>49</v>
      </c>
    </row>
    <row r="2" spans="1:29" s="19" customFormat="1" x14ac:dyDescent="0.2">
      <c r="A2" s="19">
        <f>SUM(A13:A2518)</f>
        <v>157</v>
      </c>
      <c r="B2" s="19">
        <f>COUNTIF(B13:B2518,B13)</f>
        <v>157</v>
      </c>
      <c r="C2" s="19">
        <f>COUNTIF(C13:C2518,"??/20??")</f>
        <v>0</v>
      </c>
      <c r="D2" s="19">
        <f>COUNTIF(D13:D2518,"?*")</f>
        <v>0</v>
      </c>
      <c r="E2" s="19">
        <f>COUNTIF(E13:E2518,"?*")</f>
        <v>0</v>
      </c>
      <c r="G2" s="19">
        <f>COUNTIF(G13:G2518,"??")</f>
        <v>0</v>
      </c>
      <c r="I2" s="19">
        <f>COUNTIF(I13:I2518,"?*")</f>
        <v>0</v>
      </c>
      <c r="J2" s="19">
        <f>COUNTIF(J13:J2518,"?*")</f>
        <v>0</v>
      </c>
      <c r="L2" s="19">
        <f>COUNTIF(L13:L2518,"???*")</f>
        <v>0</v>
      </c>
      <c r="N2" s="19">
        <f>COUNTIF(N13:N2518,"??*")</f>
        <v>0</v>
      </c>
      <c r="P2" s="19">
        <f>COUNTIF(P13:P2518,"????*")</f>
        <v>0</v>
      </c>
      <c r="T2" s="26">
        <f>COUNTIF(T13:T2341,"?*")</f>
        <v>0</v>
      </c>
      <c r="U2" s="26">
        <f>COUNTIF(U13:U2341,"?*")</f>
        <v>0</v>
      </c>
      <c r="V2" s="26">
        <f>COUNTIF(V13:V2975,"??/????*")</f>
        <v>0</v>
      </c>
      <c r="W2" s="26">
        <f>COUNTIF(W13:W2975,"??/????*")</f>
        <v>0</v>
      </c>
      <c r="X2" s="26">
        <f>COUNTIF(X13:X2975,"??/????*")</f>
        <v>0</v>
      </c>
      <c r="Y2" s="26"/>
      <c r="Z2" s="19">
        <f>COUNTIF(Z13:Z2518,"?*")</f>
        <v>0</v>
      </c>
      <c r="AA2" s="27"/>
      <c r="AB2" s="27"/>
      <c r="AC2" s="27"/>
    </row>
    <row r="3" spans="1:29" s="19" customFormat="1" x14ac:dyDescent="0.2">
      <c r="A3" s="19">
        <f>+A2</f>
        <v>157</v>
      </c>
      <c r="B3" s="19" t="s">
        <v>33</v>
      </c>
      <c r="C3" s="19" t="s">
        <v>33</v>
      </c>
      <c r="D3" s="20" t="s">
        <v>33</v>
      </c>
      <c r="E3" s="19" t="s">
        <v>33</v>
      </c>
      <c r="F3" s="19" t="s">
        <v>33</v>
      </c>
      <c r="G3" s="19" t="s">
        <v>33</v>
      </c>
      <c r="H3" s="19" t="s">
        <v>33</v>
      </c>
      <c r="I3" s="19" t="s">
        <v>33</v>
      </c>
      <c r="J3" s="19" t="s">
        <v>33</v>
      </c>
      <c r="K3" s="19" t="s">
        <v>33</v>
      </c>
      <c r="L3" s="19" t="s">
        <v>33</v>
      </c>
      <c r="M3" s="19" t="s">
        <v>33</v>
      </c>
      <c r="N3" s="19" t="s">
        <v>33</v>
      </c>
      <c r="O3" s="19" t="s">
        <v>33</v>
      </c>
      <c r="P3" s="19" t="s">
        <v>33</v>
      </c>
      <c r="Q3" s="19" t="s">
        <v>33</v>
      </c>
      <c r="R3" s="19" t="s">
        <v>33</v>
      </c>
      <c r="S3" s="19" t="s">
        <v>33</v>
      </c>
      <c r="T3" s="26" t="s">
        <v>33</v>
      </c>
      <c r="U3" s="26" t="s">
        <v>33</v>
      </c>
      <c r="V3" s="26" t="s">
        <v>33</v>
      </c>
      <c r="W3" s="26" t="s">
        <v>33</v>
      </c>
      <c r="X3" s="26" t="s">
        <v>33</v>
      </c>
      <c r="Y3" s="26" t="s">
        <v>33</v>
      </c>
      <c r="Z3" s="28" t="s">
        <v>33</v>
      </c>
      <c r="AA3" s="28" t="s">
        <v>33</v>
      </c>
      <c r="AB3" s="28" t="s">
        <v>33</v>
      </c>
      <c r="AC3" s="28" t="s">
        <v>33</v>
      </c>
    </row>
    <row r="4" spans="1:29" s="19" customFormat="1" x14ac:dyDescent="0.2">
      <c r="A4" s="19">
        <f t="shared" ref="A4:A12" si="0">+A3</f>
        <v>157</v>
      </c>
      <c r="B4" s="19" t="s">
        <v>33</v>
      </c>
      <c r="C4" s="19" t="s">
        <v>33</v>
      </c>
      <c r="D4" s="20" t="s">
        <v>33</v>
      </c>
      <c r="E4" s="19" t="s">
        <v>33</v>
      </c>
      <c r="F4" s="19" t="s">
        <v>33</v>
      </c>
      <c r="G4" s="19" t="s">
        <v>33</v>
      </c>
      <c r="H4" s="19" t="s">
        <v>33</v>
      </c>
      <c r="I4" s="19" t="s">
        <v>33</v>
      </c>
      <c r="J4" s="19" t="s">
        <v>33</v>
      </c>
      <c r="K4" s="19" t="s">
        <v>33</v>
      </c>
      <c r="L4" s="19" t="s">
        <v>33</v>
      </c>
      <c r="M4" s="19" t="s">
        <v>33</v>
      </c>
      <c r="N4" s="19" t="s">
        <v>33</v>
      </c>
      <c r="O4" s="19" t="s">
        <v>33</v>
      </c>
      <c r="P4" s="19" t="s">
        <v>33</v>
      </c>
      <c r="Q4" s="19" t="s">
        <v>33</v>
      </c>
      <c r="R4" s="19" t="s">
        <v>33</v>
      </c>
      <c r="S4" s="19" t="s">
        <v>33</v>
      </c>
      <c r="T4" s="26" t="s">
        <v>33</v>
      </c>
      <c r="U4" s="26" t="s">
        <v>33</v>
      </c>
      <c r="V4" s="26" t="s">
        <v>33</v>
      </c>
      <c r="W4" s="26" t="s">
        <v>33</v>
      </c>
      <c r="X4" s="26" t="s">
        <v>33</v>
      </c>
      <c r="Y4" s="26" t="s">
        <v>33</v>
      </c>
      <c r="Z4" s="28" t="s">
        <v>33</v>
      </c>
      <c r="AA4" s="28" t="s">
        <v>33</v>
      </c>
      <c r="AB4" s="28" t="s">
        <v>33</v>
      </c>
      <c r="AC4" s="28" t="s">
        <v>33</v>
      </c>
    </row>
    <row r="5" spans="1:29" s="19" customFormat="1" x14ac:dyDescent="0.2">
      <c r="A5" s="19">
        <f t="shared" si="0"/>
        <v>157</v>
      </c>
      <c r="B5" s="19" t="s">
        <v>33</v>
      </c>
      <c r="C5" s="19" t="s">
        <v>33</v>
      </c>
      <c r="D5" s="20" t="s">
        <v>33</v>
      </c>
      <c r="E5" s="19" t="s">
        <v>33</v>
      </c>
      <c r="F5" s="19" t="s">
        <v>33</v>
      </c>
      <c r="G5" s="19" t="s">
        <v>33</v>
      </c>
      <c r="H5" s="19" t="s">
        <v>33</v>
      </c>
      <c r="I5" s="19" t="s">
        <v>33</v>
      </c>
      <c r="J5" s="19" t="s">
        <v>33</v>
      </c>
      <c r="K5" s="19" t="s">
        <v>33</v>
      </c>
      <c r="L5" s="19" t="s">
        <v>33</v>
      </c>
      <c r="M5" s="19" t="s">
        <v>33</v>
      </c>
      <c r="N5" s="19" t="s">
        <v>33</v>
      </c>
      <c r="O5" s="19" t="s">
        <v>33</v>
      </c>
      <c r="P5" s="19" t="s">
        <v>33</v>
      </c>
      <c r="Q5" s="19" t="s">
        <v>33</v>
      </c>
      <c r="R5" s="19" t="s">
        <v>33</v>
      </c>
      <c r="S5" s="19" t="s">
        <v>33</v>
      </c>
      <c r="T5" s="26" t="s">
        <v>33</v>
      </c>
      <c r="U5" s="26" t="s">
        <v>33</v>
      </c>
      <c r="V5" s="26" t="s">
        <v>33</v>
      </c>
      <c r="W5" s="26" t="s">
        <v>33</v>
      </c>
      <c r="X5" s="26" t="s">
        <v>33</v>
      </c>
      <c r="Y5" s="26" t="s">
        <v>33</v>
      </c>
      <c r="Z5" s="28" t="s">
        <v>33</v>
      </c>
      <c r="AA5" s="28" t="s">
        <v>33</v>
      </c>
      <c r="AB5" s="28" t="s">
        <v>33</v>
      </c>
      <c r="AC5" s="28" t="s">
        <v>33</v>
      </c>
    </row>
    <row r="6" spans="1:29" s="19" customFormat="1" x14ac:dyDescent="0.2">
      <c r="A6" s="19">
        <f t="shared" si="0"/>
        <v>157</v>
      </c>
      <c r="B6" s="19" t="s">
        <v>33</v>
      </c>
      <c r="C6" s="19" t="s">
        <v>33</v>
      </c>
      <c r="D6" s="20" t="s">
        <v>33</v>
      </c>
      <c r="E6" s="19" t="s">
        <v>33</v>
      </c>
      <c r="F6" s="19" t="s">
        <v>33</v>
      </c>
      <c r="G6" s="19" t="s">
        <v>33</v>
      </c>
      <c r="H6" s="19" t="s">
        <v>33</v>
      </c>
      <c r="I6" s="19" t="s">
        <v>33</v>
      </c>
      <c r="J6" s="19" t="s">
        <v>33</v>
      </c>
      <c r="K6" s="19" t="s">
        <v>33</v>
      </c>
      <c r="L6" s="19" t="s">
        <v>33</v>
      </c>
      <c r="M6" s="19" t="s">
        <v>33</v>
      </c>
      <c r="N6" s="19" t="s">
        <v>33</v>
      </c>
      <c r="O6" s="19" t="s">
        <v>33</v>
      </c>
      <c r="P6" s="19" t="s">
        <v>33</v>
      </c>
      <c r="Q6" s="19" t="s">
        <v>33</v>
      </c>
      <c r="R6" s="19" t="s">
        <v>33</v>
      </c>
      <c r="S6" s="19" t="s">
        <v>33</v>
      </c>
      <c r="T6" s="26" t="s">
        <v>33</v>
      </c>
      <c r="U6" s="26" t="s">
        <v>33</v>
      </c>
      <c r="V6" s="26" t="s">
        <v>33</v>
      </c>
      <c r="W6" s="26" t="s">
        <v>33</v>
      </c>
      <c r="X6" s="26" t="s">
        <v>33</v>
      </c>
      <c r="Y6" s="26" t="s">
        <v>33</v>
      </c>
      <c r="Z6" s="28" t="s">
        <v>33</v>
      </c>
      <c r="AA6" s="28" t="s">
        <v>33</v>
      </c>
      <c r="AB6" s="28" t="s">
        <v>33</v>
      </c>
      <c r="AC6" s="28" t="s">
        <v>33</v>
      </c>
    </row>
    <row r="7" spans="1:29" s="19" customFormat="1" x14ac:dyDescent="0.2">
      <c r="A7" s="19">
        <f t="shared" si="0"/>
        <v>157</v>
      </c>
      <c r="B7" s="19" t="s">
        <v>33</v>
      </c>
      <c r="C7" s="19" t="s">
        <v>33</v>
      </c>
      <c r="D7" s="20" t="s">
        <v>33</v>
      </c>
      <c r="E7" s="19" t="s">
        <v>33</v>
      </c>
      <c r="F7" s="19" t="s">
        <v>33</v>
      </c>
      <c r="G7" s="19" t="s">
        <v>33</v>
      </c>
      <c r="H7" s="19" t="s">
        <v>33</v>
      </c>
      <c r="I7" s="19" t="s">
        <v>33</v>
      </c>
      <c r="J7" s="19" t="s">
        <v>33</v>
      </c>
      <c r="K7" s="19" t="s">
        <v>33</v>
      </c>
      <c r="L7" s="19" t="s">
        <v>33</v>
      </c>
      <c r="M7" s="19" t="s">
        <v>33</v>
      </c>
      <c r="N7" s="19" t="s">
        <v>33</v>
      </c>
      <c r="O7" s="19" t="s">
        <v>33</v>
      </c>
      <c r="P7" s="19" t="s">
        <v>33</v>
      </c>
      <c r="Q7" s="19" t="s">
        <v>33</v>
      </c>
      <c r="R7" s="19" t="s">
        <v>33</v>
      </c>
      <c r="S7" s="19" t="s">
        <v>33</v>
      </c>
      <c r="T7" s="26" t="s">
        <v>33</v>
      </c>
      <c r="U7" s="26" t="s">
        <v>33</v>
      </c>
      <c r="V7" s="26" t="s">
        <v>33</v>
      </c>
      <c r="W7" s="26" t="s">
        <v>33</v>
      </c>
      <c r="X7" s="26" t="s">
        <v>33</v>
      </c>
      <c r="Y7" s="26" t="s">
        <v>33</v>
      </c>
      <c r="Z7" s="28" t="s">
        <v>33</v>
      </c>
      <c r="AA7" s="28" t="s">
        <v>33</v>
      </c>
      <c r="AB7" s="28" t="s">
        <v>33</v>
      </c>
      <c r="AC7" s="28" t="s">
        <v>33</v>
      </c>
    </row>
    <row r="8" spans="1:29" s="19" customFormat="1" x14ac:dyDescent="0.2">
      <c r="A8" s="19">
        <f t="shared" si="0"/>
        <v>157</v>
      </c>
      <c r="B8" s="19" t="s">
        <v>33</v>
      </c>
      <c r="C8" s="19" t="s">
        <v>33</v>
      </c>
      <c r="D8" s="20" t="s">
        <v>33</v>
      </c>
      <c r="E8" s="19" t="s">
        <v>33</v>
      </c>
      <c r="F8" s="19" t="s">
        <v>33</v>
      </c>
      <c r="G8" s="19" t="s">
        <v>33</v>
      </c>
      <c r="H8" s="19" t="s">
        <v>33</v>
      </c>
      <c r="I8" s="19" t="s">
        <v>33</v>
      </c>
      <c r="J8" s="19" t="s">
        <v>33</v>
      </c>
      <c r="K8" s="19" t="s">
        <v>33</v>
      </c>
      <c r="L8" s="19" t="s">
        <v>33</v>
      </c>
      <c r="M8" s="19" t="s">
        <v>33</v>
      </c>
      <c r="N8" s="19" t="s">
        <v>33</v>
      </c>
      <c r="O8" s="19" t="s">
        <v>33</v>
      </c>
      <c r="P8" s="19" t="s">
        <v>33</v>
      </c>
      <c r="Q8" s="19" t="s">
        <v>33</v>
      </c>
      <c r="R8" s="19" t="s">
        <v>33</v>
      </c>
      <c r="S8" s="19" t="s">
        <v>33</v>
      </c>
      <c r="T8" s="26" t="s">
        <v>33</v>
      </c>
      <c r="U8" s="26" t="s">
        <v>33</v>
      </c>
      <c r="V8" s="26" t="s">
        <v>33</v>
      </c>
      <c r="W8" s="26" t="s">
        <v>33</v>
      </c>
      <c r="X8" s="26" t="s">
        <v>33</v>
      </c>
      <c r="Y8" s="26" t="s">
        <v>33</v>
      </c>
      <c r="Z8" s="28" t="s">
        <v>33</v>
      </c>
      <c r="AA8" s="28" t="s">
        <v>33</v>
      </c>
      <c r="AB8" s="28" t="s">
        <v>33</v>
      </c>
      <c r="AC8" s="28" t="s">
        <v>33</v>
      </c>
    </row>
    <row r="9" spans="1:29" s="19" customFormat="1" x14ac:dyDescent="0.2">
      <c r="A9" s="19">
        <f t="shared" si="0"/>
        <v>157</v>
      </c>
      <c r="B9" s="19" t="s">
        <v>33</v>
      </c>
      <c r="C9" s="19" t="s">
        <v>33</v>
      </c>
      <c r="D9" s="20" t="s">
        <v>33</v>
      </c>
      <c r="E9" s="19" t="s">
        <v>33</v>
      </c>
      <c r="F9" s="19" t="s">
        <v>33</v>
      </c>
      <c r="G9" s="19" t="s">
        <v>33</v>
      </c>
      <c r="H9" s="19" t="s">
        <v>33</v>
      </c>
      <c r="I9" s="19" t="s">
        <v>33</v>
      </c>
      <c r="J9" s="19" t="s">
        <v>33</v>
      </c>
      <c r="K9" s="19" t="s">
        <v>33</v>
      </c>
      <c r="L9" s="19" t="s">
        <v>33</v>
      </c>
      <c r="M9" s="19" t="s">
        <v>33</v>
      </c>
      <c r="N9" s="19" t="s">
        <v>33</v>
      </c>
      <c r="O9" s="19" t="s">
        <v>33</v>
      </c>
      <c r="P9" s="19" t="s">
        <v>33</v>
      </c>
      <c r="Q9" s="19" t="s">
        <v>33</v>
      </c>
      <c r="R9" s="19" t="s">
        <v>33</v>
      </c>
      <c r="S9" s="19" t="s">
        <v>33</v>
      </c>
      <c r="T9" s="26" t="s">
        <v>33</v>
      </c>
      <c r="U9" s="26" t="s">
        <v>33</v>
      </c>
      <c r="V9" s="26" t="s">
        <v>33</v>
      </c>
      <c r="W9" s="26" t="s">
        <v>33</v>
      </c>
      <c r="X9" s="26" t="s">
        <v>33</v>
      </c>
      <c r="Y9" s="26" t="s">
        <v>33</v>
      </c>
      <c r="Z9" s="28" t="s">
        <v>33</v>
      </c>
      <c r="AA9" s="28" t="s">
        <v>33</v>
      </c>
      <c r="AB9" s="28" t="s">
        <v>33</v>
      </c>
      <c r="AC9" s="28" t="s">
        <v>33</v>
      </c>
    </row>
    <row r="10" spans="1:29" s="19" customFormat="1" x14ac:dyDescent="0.2">
      <c r="A10" s="19">
        <f t="shared" si="0"/>
        <v>157</v>
      </c>
      <c r="B10" s="19" t="s">
        <v>33</v>
      </c>
      <c r="C10" s="19" t="s">
        <v>33</v>
      </c>
      <c r="D10" s="20" t="s">
        <v>33</v>
      </c>
      <c r="E10" s="19" t="s">
        <v>33</v>
      </c>
      <c r="F10" s="19" t="s">
        <v>33</v>
      </c>
      <c r="G10" s="19" t="s">
        <v>33</v>
      </c>
      <c r="H10" s="19" t="s">
        <v>33</v>
      </c>
      <c r="I10" s="19" t="s">
        <v>33</v>
      </c>
      <c r="J10" s="19" t="s">
        <v>33</v>
      </c>
      <c r="K10" s="19" t="s">
        <v>33</v>
      </c>
      <c r="L10" s="19" t="s">
        <v>33</v>
      </c>
      <c r="M10" s="19" t="s">
        <v>33</v>
      </c>
      <c r="N10" s="19" t="s">
        <v>33</v>
      </c>
      <c r="O10" s="19" t="s">
        <v>33</v>
      </c>
      <c r="P10" s="19" t="s">
        <v>33</v>
      </c>
      <c r="Q10" s="19" t="s">
        <v>33</v>
      </c>
      <c r="R10" s="19" t="s">
        <v>33</v>
      </c>
      <c r="S10" s="19" t="s">
        <v>33</v>
      </c>
      <c r="T10" s="26" t="s">
        <v>33</v>
      </c>
      <c r="U10" s="26" t="s">
        <v>33</v>
      </c>
      <c r="V10" s="26" t="s">
        <v>33</v>
      </c>
      <c r="W10" s="26" t="s">
        <v>33</v>
      </c>
      <c r="X10" s="26" t="s">
        <v>33</v>
      </c>
      <c r="Y10" s="26" t="s">
        <v>33</v>
      </c>
      <c r="Z10" s="28" t="s">
        <v>33</v>
      </c>
      <c r="AA10" s="28" t="s">
        <v>33</v>
      </c>
      <c r="AB10" s="28" t="s">
        <v>33</v>
      </c>
      <c r="AC10" s="28" t="s">
        <v>33</v>
      </c>
    </row>
    <row r="11" spans="1:29" s="19" customFormat="1" x14ac:dyDescent="0.2">
      <c r="A11" s="19">
        <f t="shared" si="0"/>
        <v>157</v>
      </c>
      <c r="B11" s="19" t="s">
        <v>33</v>
      </c>
      <c r="C11" s="19" t="s">
        <v>33</v>
      </c>
      <c r="D11" s="20" t="s">
        <v>33</v>
      </c>
      <c r="E11" s="19" t="s">
        <v>33</v>
      </c>
      <c r="F11" s="19" t="s">
        <v>33</v>
      </c>
      <c r="G11" s="19" t="s">
        <v>33</v>
      </c>
      <c r="H11" s="19" t="s">
        <v>33</v>
      </c>
      <c r="I11" s="19" t="s">
        <v>33</v>
      </c>
      <c r="J11" s="19" t="s">
        <v>33</v>
      </c>
      <c r="K11" s="19" t="s">
        <v>33</v>
      </c>
      <c r="L11" s="19" t="s">
        <v>33</v>
      </c>
      <c r="M11" s="19" t="s">
        <v>33</v>
      </c>
      <c r="N11" s="19" t="s">
        <v>33</v>
      </c>
      <c r="O11" s="19" t="s">
        <v>33</v>
      </c>
      <c r="P11" s="19" t="s">
        <v>33</v>
      </c>
      <c r="Q11" s="19" t="s">
        <v>33</v>
      </c>
      <c r="R11" s="19" t="s">
        <v>33</v>
      </c>
      <c r="S11" s="19" t="s">
        <v>33</v>
      </c>
      <c r="T11" s="26" t="s">
        <v>33</v>
      </c>
      <c r="U11" s="26" t="s">
        <v>33</v>
      </c>
      <c r="V11" s="26" t="s">
        <v>33</v>
      </c>
      <c r="W11" s="26" t="s">
        <v>33</v>
      </c>
      <c r="X11" s="26" t="s">
        <v>33</v>
      </c>
      <c r="Y11" s="26" t="s">
        <v>33</v>
      </c>
      <c r="Z11" s="28" t="s">
        <v>33</v>
      </c>
      <c r="AA11" s="28" t="s">
        <v>33</v>
      </c>
      <c r="AB11" s="28" t="s">
        <v>33</v>
      </c>
      <c r="AC11" s="28" t="s">
        <v>33</v>
      </c>
    </row>
    <row r="12" spans="1:29" s="19" customFormat="1" x14ac:dyDescent="0.2">
      <c r="A12" s="19">
        <f t="shared" si="0"/>
        <v>157</v>
      </c>
      <c r="B12" s="19" t="s">
        <v>33</v>
      </c>
      <c r="C12" s="19" t="s">
        <v>33</v>
      </c>
      <c r="D12" s="20" t="s">
        <v>33</v>
      </c>
      <c r="E12" s="19" t="s">
        <v>33</v>
      </c>
      <c r="F12" s="19" t="s">
        <v>33</v>
      </c>
      <c r="G12" s="19" t="s">
        <v>33</v>
      </c>
      <c r="H12" s="19" t="s">
        <v>33</v>
      </c>
      <c r="I12" s="19" t="s">
        <v>33</v>
      </c>
      <c r="J12" s="19" t="s">
        <v>33</v>
      </c>
      <c r="K12" s="19" t="s">
        <v>33</v>
      </c>
      <c r="L12" s="19" t="s">
        <v>33</v>
      </c>
      <c r="M12" s="19" t="s">
        <v>33</v>
      </c>
      <c r="N12" s="19" t="s">
        <v>33</v>
      </c>
      <c r="O12" s="19" t="s">
        <v>33</v>
      </c>
      <c r="P12" s="19" t="s">
        <v>33</v>
      </c>
      <c r="Q12" s="19" t="s">
        <v>33</v>
      </c>
      <c r="R12" s="19" t="s">
        <v>33</v>
      </c>
      <c r="S12" s="19" t="s">
        <v>33</v>
      </c>
      <c r="T12" s="26" t="s">
        <v>33</v>
      </c>
      <c r="U12" s="26" t="s">
        <v>33</v>
      </c>
      <c r="V12" s="26" t="s">
        <v>33</v>
      </c>
      <c r="W12" s="26" t="s">
        <v>33</v>
      </c>
      <c r="X12" s="26" t="s">
        <v>33</v>
      </c>
      <c r="Y12" s="26" t="s">
        <v>33</v>
      </c>
      <c r="Z12" s="28" t="s">
        <v>33</v>
      </c>
      <c r="AA12" s="28" t="s">
        <v>33</v>
      </c>
      <c r="AB12" s="28" t="s">
        <v>33</v>
      </c>
      <c r="AC12" s="28" t="s">
        <v>33</v>
      </c>
    </row>
    <row r="13" spans="1:29" x14ac:dyDescent="0.2">
      <c r="A13">
        <v>1</v>
      </c>
      <c r="B13">
        <v>6298</v>
      </c>
      <c r="C13" s="21" t="e">
        <f>'6298'!#REF!</f>
        <v>#REF!</v>
      </c>
      <c r="D13" s="21" t="e">
        <f>TEXT('6298'!#REF!,"0")</f>
        <v>#REF!</v>
      </c>
      <c r="E13" s="21" t="e">
        <f>TEXT(+'6298'!#REF!,"0")</f>
        <v>#REF!</v>
      </c>
      <c r="F13" s="21" t="e">
        <f>TEXT(+'6298'!#REF!,"0")</f>
        <v>#REF!</v>
      </c>
      <c r="G13" s="21" t="e">
        <f>TEXT(+'6298'!#REF!,"0")</f>
        <v>#REF!</v>
      </c>
      <c r="H13" s="21" t="e">
        <f>+'6298'!#REF!</f>
        <v>#REF!</v>
      </c>
      <c r="I13" s="21" t="e">
        <f>+'6298'!#REF!</f>
        <v>#REF!</v>
      </c>
      <c r="J13" s="21" t="e">
        <f>+'6298'!#REF!</f>
        <v>#REF!</v>
      </c>
      <c r="K13" s="21" t="e">
        <f>TEXT('6298'!#REF!,"0")</f>
        <v>#REF!</v>
      </c>
      <c r="L13" s="21" t="e">
        <f>TEXT('6298'!#REF!,"0")</f>
        <v>#REF!</v>
      </c>
      <c r="M13" s="34" t="e">
        <f>'6298'!#REF!</f>
        <v>#REF!</v>
      </c>
      <c r="N13" s="21" t="e">
        <f>TEXT('6298'!#REF!,"0")</f>
        <v>#REF!</v>
      </c>
      <c r="O13" s="21" t="e">
        <f>+'6298'!#REF!</f>
        <v>#REF!</v>
      </c>
      <c r="P13" s="21" t="e">
        <f>+'6298'!#REF!</f>
        <v>#REF!</v>
      </c>
      <c r="Q13" s="21" t="e">
        <f>'6298'!#REF!</f>
        <v>#REF!</v>
      </c>
      <c r="R13" t="s">
        <v>38</v>
      </c>
      <c r="S13" s="21" t="e">
        <f>+'6298'!#REF!</f>
        <v>#REF!</v>
      </c>
      <c r="T13" s="29" t="e">
        <f>'6298'!#REF!</f>
        <v>#REF!</v>
      </c>
      <c r="U13" s="29" t="e">
        <f>'6298'!#REF!</f>
        <v>#REF!</v>
      </c>
      <c r="V13" s="30" t="e">
        <f>+'6298'!#REF!</f>
        <v>#REF!</v>
      </c>
      <c r="W13" s="29" t="e">
        <f>'6298'!#REF!</f>
        <v>#REF!</v>
      </c>
      <c r="X13" s="29" t="e">
        <f>'6298'!#REF!</f>
        <v>#REF!</v>
      </c>
      <c r="Y13" t="e">
        <f>+'6298'!#REF!</f>
        <v>#REF!</v>
      </c>
      <c r="Z13" s="31" t="e">
        <f>+'6298'!#REF!</f>
        <v>#REF!</v>
      </c>
      <c r="AA13" s="31" t="e">
        <f>+'6298'!#REF!</f>
        <v>#REF!</v>
      </c>
      <c r="AB13" s="31" t="e">
        <f>+'6298'!#REF!</f>
        <v>#REF!</v>
      </c>
      <c r="AC13" s="31" t="e">
        <f>+'6298'!#REF!</f>
        <v>#REF!</v>
      </c>
    </row>
    <row r="14" spans="1:29" x14ac:dyDescent="0.2">
      <c r="A14">
        <v>1</v>
      </c>
      <c r="B14">
        <v>6298</v>
      </c>
      <c r="C14" s="21" t="e">
        <f>'6298'!#REF!</f>
        <v>#REF!</v>
      </c>
      <c r="D14" s="21" t="e">
        <f>TEXT('6298'!#REF!,"0")</f>
        <v>#REF!</v>
      </c>
      <c r="E14" s="21" t="e">
        <f>TEXT(+'6298'!#REF!,"0")</f>
        <v>#REF!</v>
      </c>
      <c r="F14" s="21" t="e">
        <f>TEXT(+'6298'!#REF!,"0")</f>
        <v>#REF!</v>
      </c>
      <c r="G14" s="21" t="e">
        <f>TEXT(+'6298'!#REF!,"0")</f>
        <v>#REF!</v>
      </c>
      <c r="H14" s="21" t="e">
        <f>+'6298'!#REF!</f>
        <v>#REF!</v>
      </c>
      <c r="I14" s="21" t="e">
        <f>+'6298'!#REF!</f>
        <v>#REF!</v>
      </c>
      <c r="J14" s="21" t="e">
        <f>+'6298'!#REF!</f>
        <v>#REF!</v>
      </c>
      <c r="K14" s="21" t="e">
        <f>TEXT('6298'!#REF!,"0")</f>
        <v>#REF!</v>
      </c>
      <c r="L14" s="21" t="e">
        <f>TEXT('6298'!#REF!,"0")</f>
        <v>#REF!</v>
      </c>
      <c r="M14" s="34" t="e">
        <f>'6298'!#REF!</f>
        <v>#REF!</v>
      </c>
      <c r="N14" s="21" t="e">
        <f>TEXT('6298'!#REF!,"0")</f>
        <v>#REF!</v>
      </c>
      <c r="O14" s="21" t="e">
        <f>+'6298'!#REF!</f>
        <v>#REF!</v>
      </c>
      <c r="P14" s="21" t="e">
        <f>+'6298'!#REF!</f>
        <v>#REF!</v>
      </c>
      <c r="Q14" s="21" t="e">
        <f>'6298'!#REF!</f>
        <v>#REF!</v>
      </c>
      <c r="R14" t="s">
        <v>38</v>
      </c>
      <c r="S14" s="21" t="e">
        <f>+'6298'!#REF!</f>
        <v>#REF!</v>
      </c>
      <c r="T14" s="29" t="e">
        <f>'6298'!#REF!</f>
        <v>#REF!</v>
      </c>
      <c r="U14" s="29" t="e">
        <f>'6298'!#REF!</f>
        <v>#REF!</v>
      </c>
      <c r="V14" s="30" t="e">
        <f>+'6298'!#REF!</f>
        <v>#REF!</v>
      </c>
      <c r="W14" s="29" t="e">
        <f>'6298'!#REF!</f>
        <v>#REF!</v>
      </c>
      <c r="X14" s="29" t="e">
        <f>'6298'!#REF!</f>
        <v>#REF!</v>
      </c>
      <c r="Y14" t="e">
        <f>+'6298'!#REF!</f>
        <v>#REF!</v>
      </c>
      <c r="Z14" s="31" t="e">
        <f>+'6298'!#REF!</f>
        <v>#REF!</v>
      </c>
      <c r="AA14" s="31" t="e">
        <f>+'6298'!#REF!</f>
        <v>#REF!</v>
      </c>
      <c r="AB14" s="31" t="e">
        <f>+'6298'!#REF!</f>
        <v>#REF!</v>
      </c>
      <c r="AC14" s="31" t="e">
        <f>+'6298'!#REF!</f>
        <v>#REF!</v>
      </c>
    </row>
    <row r="15" spans="1:29" x14ac:dyDescent="0.2">
      <c r="A15">
        <v>1</v>
      </c>
      <c r="B15">
        <v>6298</v>
      </c>
      <c r="C15" s="21" t="e">
        <f>'6298'!#REF!</f>
        <v>#REF!</v>
      </c>
      <c r="D15" s="21" t="e">
        <f>TEXT('6298'!#REF!,"0")</f>
        <v>#REF!</v>
      </c>
      <c r="E15" s="21" t="e">
        <f>TEXT(+'6298'!#REF!,"0")</f>
        <v>#REF!</v>
      </c>
      <c r="F15" s="21" t="e">
        <f>TEXT(+'6298'!#REF!,"0")</f>
        <v>#REF!</v>
      </c>
      <c r="G15" s="21" t="e">
        <f>TEXT(+'6298'!#REF!,"0")</f>
        <v>#REF!</v>
      </c>
      <c r="H15" s="21" t="e">
        <f>+'6298'!#REF!</f>
        <v>#REF!</v>
      </c>
      <c r="I15" s="21" t="e">
        <f>+'6298'!#REF!</f>
        <v>#REF!</v>
      </c>
      <c r="J15" s="21" t="e">
        <f>+'6298'!#REF!</f>
        <v>#REF!</v>
      </c>
      <c r="K15" s="21" t="e">
        <f>TEXT('6298'!#REF!,"0")</f>
        <v>#REF!</v>
      </c>
      <c r="L15" s="21" t="e">
        <f>TEXT('6298'!#REF!,"0")</f>
        <v>#REF!</v>
      </c>
      <c r="M15" s="34" t="e">
        <f>'6298'!#REF!</f>
        <v>#REF!</v>
      </c>
      <c r="N15" s="21" t="e">
        <f>TEXT('6298'!#REF!,"0")</f>
        <v>#REF!</v>
      </c>
      <c r="O15" s="21" t="e">
        <f>+'6298'!#REF!</f>
        <v>#REF!</v>
      </c>
      <c r="P15" s="21" t="e">
        <f>+'6298'!#REF!</f>
        <v>#REF!</v>
      </c>
      <c r="Q15" s="21" t="e">
        <f>'6298'!#REF!</f>
        <v>#REF!</v>
      </c>
      <c r="R15" t="s">
        <v>38</v>
      </c>
      <c r="S15" s="21" t="e">
        <f>+'6298'!#REF!</f>
        <v>#REF!</v>
      </c>
      <c r="T15" s="29" t="e">
        <f>'6298'!#REF!</f>
        <v>#REF!</v>
      </c>
      <c r="U15" s="29" t="e">
        <f>'6298'!#REF!</f>
        <v>#REF!</v>
      </c>
      <c r="V15" s="30" t="e">
        <f>+'6298'!#REF!</f>
        <v>#REF!</v>
      </c>
      <c r="W15" s="29" t="e">
        <f>'6298'!#REF!</f>
        <v>#REF!</v>
      </c>
      <c r="X15" s="29" t="e">
        <f>'6298'!#REF!</f>
        <v>#REF!</v>
      </c>
      <c r="Y15" t="e">
        <f>+'6298'!#REF!</f>
        <v>#REF!</v>
      </c>
      <c r="Z15" s="31" t="e">
        <f>+'6298'!#REF!</f>
        <v>#REF!</v>
      </c>
      <c r="AA15" s="31" t="e">
        <f>+'6298'!#REF!</f>
        <v>#REF!</v>
      </c>
      <c r="AB15" s="31" t="e">
        <f>+'6298'!#REF!</f>
        <v>#REF!</v>
      </c>
      <c r="AC15" s="31" t="e">
        <f>+'6298'!#REF!</f>
        <v>#REF!</v>
      </c>
    </row>
    <row r="16" spans="1:29" x14ac:dyDescent="0.2">
      <c r="A16">
        <v>1</v>
      </c>
      <c r="B16">
        <v>6298</v>
      </c>
      <c r="C16" s="21" t="e">
        <f>'6298'!#REF!</f>
        <v>#REF!</v>
      </c>
      <c r="D16" s="21" t="e">
        <f>TEXT('6298'!#REF!,"0")</f>
        <v>#REF!</v>
      </c>
      <c r="E16" s="21" t="e">
        <f>TEXT(+'6298'!#REF!,"0")</f>
        <v>#REF!</v>
      </c>
      <c r="F16" s="21" t="e">
        <f>TEXT(+'6298'!#REF!,"0")</f>
        <v>#REF!</v>
      </c>
      <c r="G16" s="21" t="e">
        <f>TEXT(+'6298'!#REF!,"0")</f>
        <v>#REF!</v>
      </c>
      <c r="H16" s="21" t="e">
        <f>+'6298'!#REF!</f>
        <v>#REF!</v>
      </c>
      <c r="I16" s="21" t="e">
        <f>+'6298'!#REF!</f>
        <v>#REF!</v>
      </c>
      <c r="J16" s="21" t="e">
        <f>+'6298'!#REF!</f>
        <v>#REF!</v>
      </c>
      <c r="K16" s="21" t="e">
        <f>TEXT('6298'!#REF!,"0")</f>
        <v>#REF!</v>
      </c>
      <c r="L16" s="21" t="e">
        <f>TEXT('6298'!#REF!,"0")</f>
        <v>#REF!</v>
      </c>
      <c r="M16" s="34" t="e">
        <f>'6298'!#REF!</f>
        <v>#REF!</v>
      </c>
      <c r="N16" s="21" t="e">
        <f>TEXT('6298'!#REF!,"0")</f>
        <v>#REF!</v>
      </c>
      <c r="O16" s="21" t="e">
        <f>+'6298'!#REF!</f>
        <v>#REF!</v>
      </c>
      <c r="P16" s="21" t="e">
        <f>+'6298'!#REF!</f>
        <v>#REF!</v>
      </c>
      <c r="Q16" s="21" t="e">
        <f>'6298'!#REF!</f>
        <v>#REF!</v>
      </c>
      <c r="R16" t="s">
        <v>38</v>
      </c>
      <c r="S16" s="21" t="e">
        <f>+'6298'!#REF!</f>
        <v>#REF!</v>
      </c>
      <c r="T16" s="29" t="e">
        <f>'6298'!#REF!</f>
        <v>#REF!</v>
      </c>
      <c r="U16" s="29" t="e">
        <f>'6298'!#REF!</f>
        <v>#REF!</v>
      </c>
      <c r="V16" s="30" t="e">
        <f>+'6298'!#REF!</f>
        <v>#REF!</v>
      </c>
      <c r="W16" s="29" t="e">
        <f>'6298'!#REF!</f>
        <v>#REF!</v>
      </c>
      <c r="X16" s="29" t="e">
        <f>'6298'!#REF!</f>
        <v>#REF!</v>
      </c>
      <c r="Y16" t="e">
        <f>+'6298'!#REF!</f>
        <v>#REF!</v>
      </c>
      <c r="Z16" s="31" t="e">
        <f>+'6298'!#REF!</f>
        <v>#REF!</v>
      </c>
      <c r="AA16" s="31" t="e">
        <f>+'6298'!#REF!</f>
        <v>#REF!</v>
      </c>
      <c r="AB16" s="31" t="e">
        <f>+'6298'!#REF!</f>
        <v>#REF!</v>
      </c>
      <c r="AC16" s="31" t="e">
        <f>+'6298'!#REF!</f>
        <v>#REF!</v>
      </c>
    </row>
    <row r="17" spans="1:29" x14ac:dyDescent="0.2">
      <c r="A17">
        <v>1</v>
      </c>
      <c r="B17">
        <v>6298</v>
      </c>
      <c r="C17" s="21" t="e">
        <f>'6298'!#REF!</f>
        <v>#REF!</v>
      </c>
      <c r="D17" s="21" t="e">
        <f>TEXT('6298'!#REF!,"0")</f>
        <v>#REF!</v>
      </c>
      <c r="E17" s="21" t="e">
        <f>TEXT(+'6298'!#REF!,"0")</f>
        <v>#REF!</v>
      </c>
      <c r="F17" s="21" t="e">
        <f>TEXT(+'6298'!#REF!,"0")</f>
        <v>#REF!</v>
      </c>
      <c r="G17" s="21" t="e">
        <f>TEXT(+'6298'!#REF!,"0")</f>
        <v>#REF!</v>
      </c>
      <c r="H17" s="21" t="e">
        <f>+'6298'!#REF!</f>
        <v>#REF!</v>
      </c>
      <c r="I17" s="21" t="e">
        <f>+'6298'!#REF!</f>
        <v>#REF!</v>
      </c>
      <c r="J17" s="21" t="e">
        <f>+'6298'!#REF!</f>
        <v>#REF!</v>
      </c>
      <c r="K17" s="21" t="e">
        <f>TEXT('6298'!#REF!,"0")</f>
        <v>#REF!</v>
      </c>
      <c r="L17" s="21" t="e">
        <f>TEXT('6298'!#REF!,"0")</f>
        <v>#REF!</v>
      </c>
      <c r="M17" s="34" t="e">
        <f>'6298'!#REF!</f>
        <v>#REF!</v>
      </c>
      <c r="N17" s="21" t="e">
        <f>TEXT('6298'!#REF!,"0")</f>
        <v>#REF!</v>
      </c>
      <c r="O17" s="21" t="e">
        <f>+'6298'!#REF!</f>
        <v>#REF!</v>
      </c>
      <c r="P17" s="21" t="e">
        <f>+'6298'!#REF!</f>
        <v>#REF!</v>
      </c>
      <c r="Q17" s="21" t="e">
        <f>'6298'!#REF!</f>
        <v>#REF!</v>
      </c>
      <c r="R17" t="s">
        <v>38</v>
      </c>
      <c r="S17" s="21" t="e">
        <f>+'6298'!#REF!</f>
        <v>#REF!</v>
      </c>
      <c r="T17" s="29" t="e">
        <f>'6298'!#REF!</f>
        <v>#REF!</v>
      </c>
      <c r="U17" s="29" t="e">
        <f>'6298'!#REF!</f>
        <v>#REF!</v>
      </c>
      <c r="V17" s="30" t="e">
        <f>+'6298'!#REF!</f>
        <v>#REF!</v>
      </c>
      <c r="W17" s="29" t="e">
        <f>'6298'!#REF!</f>
        <v>#REF!</v>
      </c>
      <c r="X17" s="29" t="e">
        <f>'6298'!#REF!</f>
        <v>#REF!</v>
      </c>
      <c r="Y17" t="e">
        <f>+'6298'!#REF!</f>
        <v>#REF!</v>
      </c>
      <c r="Z17" s="31" t="e">
        <f>+'6298'!#REF!</f>
        <v>#REF!</v>
      </c>
      <c r="AA17" s="31" t="e">
        <f>+'6298'!#REF!</f>
        <v>#REF!</v>
      </c>
      <c r="AB17" s="31" t="e">
        <f>+'6298'!#REF!</f>
        <v>#REF!</v>
      </c>
      <c r="AC17" s="31" t="e">
        <f>+'6298'!#REF!</f>
        <v>#REF!</v>
      </c>
    </row>
    <row r="18" spans="1:29" x14ac:dyDescent="0.2">
      <c r="A18">
        <v>1</v>
      </c>
      <c r="B18">
        <v>6298</v>
      </c>
      <c r="C18" s="21" t="e">
        <f>'6298'!#REF!</f>
        <v>#REF!</v>
      </c>
      <c r="D18" s="21" t="e">
        <f>TEXT('6298'!#REF!,"0")</f>
        <v>#REF!</v>
      </c>
      <c r="E18" s="21" t="e">
        <f>TEXT(+'6298'!#REF!,"0")</f>
        <v>#REF!</v>
      </c>
      <c r="F18" s="21" t="e">
        <f>TEXT(+'6298'!#REF!,"0")</f>
        <v>#REF!</v>
      </c>
      <c r="G18" s="21" t="e">
        <f>TEXT(+'6298'!#REF!,"0")</f>
        <v>#REF!</v>
      </c>
      <c r="H18" s="21" t="e">
        <f>+'6298'!#REF!</f>
        <v>#REF!</v>
      </c>
      <c r="I18" s="21" t="e">
        <f>+'6298'!#REF!</f>
        <v>#REF!</v>
      </c>
      <c r="J18" s="21" t="e">
        <f>+'6298'!#REF!</f>
        <v>#REF!</v>
      </c>
      <c r="K18" s="21" t="e">
        <f>TEXT('6298'!#REF!,"0")</f>
        <v>#REF!</v>
      </c>
      <c r="L18" s="21" t="e">
        <f>TEXT('6298'!#REF!,"0")</f>
        <v>#REF!</v>
      </c>
      <c r="M18" s="34" t="e">
        <f>'6298'!#REF!</f>
        <v>#REF!</v>
      </c>
      <c r="N18" s="21" t="e">
        <f>TEXT('6298'!#REF!,"0")</f>
        <v>#REF!</v>
      </c>
      <c r="O18" s="21" t="e">
        <f>+'6298'!#REF!</f>
        <v>#REF!</v>
      </c>
      <c r="P18" s="21" t="e">
        <f>+'6298'!#REF!</f>
        <v>#REF!</v>
      </c>
      <c r="Q18" s="21" t="e">
        <f>'6298'!#REF!</f>
        <v>#REF!</v>
      </c>
      <c r="R18" t="s">
        <v>38</v>
      </c>
      <c r="S18" s="21" t="e">
        <f>+'6298'!#REF!</f>
        <v>#REF!</v>
      </c>
      <c r="T18" s="29" t="e">
        <f>'6298'!#REF!</f>
        <v>#REF!</v>
      </c>
      <c r="U18" s="29" t="e">
        <f>'6298'!#REF!</f>
        <v>#REF!</v>
      </c>
      <c r="V18" s="30" t="e">
        <f>+'6298'!#REF!</f>
        <v>#REF!</v>
      </c>
      <c r="W18" s="29" t="e">
        <f>'6298'!#REF!</f>
        <v>#REF!</v>
      </c>
      <c r="X18" s="29" t="e">
        <f>'6298'!#REF!</f>
        <v>#REF!</v>
      </c>
      <c r="Y18" t="e">
        <f>+'6298'!#REF!</f>
        <v>#REF!</v>
      </c>
      <c r="Z18" s="31" t="e">
        <f>+'6298'!#REF!</f>
        <v>#REF!</v>
      </c>
      <c r="AA18" s="31" t="e">
        <f>+'6298'!#REF!</f>
        <v>#REF!</v>
      </c>
      <c r="AB18" s="31" t="e">
        <f>+'6298'!#REF!</f>
        <v>#REF!</v>
      </c>
      <c r="AC18" s="31" t="e">
        <f>+'6298'!#REF!</f>
        <v>#REF!</v>
      </c>
    </row>
    <row r="19" spans="1:29" x14ac:dyDescent="0.2">
      <c r="A19">
        <v>1</v>
      </c>
      <c r="B19">
        <v>6298</v>
      </c>
      <c r="C19" s="21" t="e">
        <f>'6298'!#REF!</f>
        <v>#REF!</v>
      </c>
      <c r="D19" s="21" t="e">
        <f>TEXT('6298'!#REF!,"0")</f>
        <v>#REF!</v>
      </c>
      <c r="E19" s="21" t="e">
        <f>TEXT(+'6298'!#REF!,"0")</f>
        <v>#REF!</v>
      </c>
      <c r="F19" s="21" t="e">
        <f>TEXT(+'6298'!#REF!,"0")</f>
        <v>#REF!</v>
      </c>
      <c r="G19" s="21" t="e">
        <f>TEXT(+'6298'!#REF!,"0")</f>
        <v>#REF!</v>
      </c>
      <c r="H19" s="21" t="e">
        <f>+'6298'!#REF!</f>
        <v>#REF!</v>
      </c>
      <c r="I19" s="21" t="e">
        <f>+'6298'!#REF!</f>
        <v>#REF!</v>
      </c>
      <c r="J19" s="21" t="e">
        <f>+'6298'!#REF!</f>
        <v>#REF!</v>
      </c>
      <c r="K19" s="21" t="e">
        <f>TEXT('6298'!#REF!,"0")</f>
        <v>#REF!</v>
      </c>
      <c r="L19" s="21" t="e">
        <f>TEXT('6298'!#REF!,"0")</f>
        <v>#REF!</v>
      </c>
      <c r="M19" s="34" t="e">
        <f>'6298'!#REF!</f>
        <v>#REF!</v>
      </c>
      <c r="N19" s="21" t="e">
        <f>TEXT('6298'!#REF!,"0")</f>
        <v>#REF!</v>
      </c>
      <c r="O19" s="21" t="e">
        <f>+'6298'!#REF!</f>
        <v>#REF!</v>
      </c>
      <c r="P19" s="21" t="e">
        <f>+'6298'!#REF!</f>
        <v>#REF!</v>
      </c>
      <c r="Q19" s="21" t="e">
        <f>'6298'!#REF!</f>
        <v>#REF!</v>
      </c>
      <c r="R19" t="s">
        <v>38</v>
      </c>
      <c r="S19" s="21" t="e">
        <f>+'6298'!#REF!</f>
        <v>#REF!</v>
      </c>
      <c r="T19" s="29" t="e">
        <f>'6298'!#REF!</f>
        <v>#REF!</v>
      </c>
      <c r="U19" s="29" t="e">
        <f>'6298'!#REF!</f>
        <v>#REF!</v>
      </c>
      <c r="V19" s="30" t="e">
        <f>+'6298'!#REF!</f>
        <v>#REF!</v>
      </c>
      <c r="W19" s="29" t="e">
        <f>'6298'!#REF!</f>
        <v>#REF!</v>
      </c>
      <c r="X19" s="29" t="e">
        <f>'6298'!#REF!</f>
        <v>#REF!</v>
      </c>
      <c r="Y19" t="e">
        <f>+'6298'!#REF!</f>
        <v>#REF!</v>
      </c>
      <c r="Z19" s="31" t="e">
        <f>+'6298'!#REF!</f>
        <v>#REF!</v>
      </c>
      <c r="AA19" s="31" t="e">
        <f>+'6298'!#REF!</f>
        <v>#REF!</v>
      </c>
      <c r="AB19" s="31" t="e">
        <f>+'6298'!#REF!</f>
        <v>#REF!</v>
      </c>
      <c r="AC19" s="31" t="e">
        <f>+'6298'!#REF!</f>
        <v>#REF!</v>
      </c>
    </row>
    <row r="20" spans="1:29" x14ac:dyDescent="0.2">
      <c r="A20">
        <v>1</v>
      </c>
      <c r="B20">
        <v>6298</v>
      </c>
      <c r="C20" s="21" t="e">
        <f>'6298'!#REF!</f>
        <v>#REF!</v>
      </c>
      <c r="D20" s="21" t="e">
        <f>TEXT('6298'!#REF!,"0")</f>
        <v>#REF!</v>
      </c>
      <c r="E20" s="21" t="e">
        <f>TEXT(+'6298'!#REF!,"0")</f>
        <v>#REF!</v>
      </c>
      <c r="F20" s="21" t="e">
        <f>TEXT(+'6298'!#REF!,"0")</f>
        <v>#REF!</v>
      </c>
      <c r="G20" s="21" t="e">
        <f>TEXT(+'6298'!#REF!,"0")</f>
        <v>#REF!</v>
      </c>
      <c r="H20" s="21" t="e">
        <f>+'6298'!#REF!</f>
        <v>#REF!</v>
      </c>
      <c r="I20" s="21" t="e">
        <f>+'6298'!#REF!</f>
        <v>#REF!</v>
      </c>
      <c r="J20" s="21" t="e">
        <f>+'6298'!#REF!</f>
        <v>#REF!</v>
      </c>
      <c r="K20" s="21" t="e">
        <f>TEXT('6298'!#REF!,"0")</f>
        <v>#REF!</v>
      </c>
      <c r="L20" s="21" t="e">
        <f>TEXT('6298'!#REF!,"0")</f>
        <v>#REF!</v>
      </c>
      <c r="M20" s="34" t="e">
        <f>'6298'!#REF!</f>
        <v>#REF!</v>
      </c>
      <c r="N20" s="21" t="e">
        <f>TEXT('6298'!#REF!,"0")</f>
        <v>#REF!</v>
      </c>
      <c r="O20" s="21" t="e">
        <f>+'6298'!#REF!</f>
        <v>#REF!</v>
      </c>
      <c r="P20" s="21" t="e">
        <f>+'6298'!#REF!</f>
        <v>#REF!</v>
      </c>
      <c r="Q20" s="21" t="e">
        <f>'6298'!#REF!</f>
        <v>#REF!</v>
      </c>
      <c r="R20" t="s">
        <v>38</v>
      </c>
      <c r="S20" s="21" t="e">
        <f>+'6298'!#REF!</f>
        <v>#REF!</v>
      </c>
      <c r="T20" s="29" t="e">
        <f>'6298'!#REF!</f>
        <v>#REF!</v>
      </c>
      <c r="U20" s="29" t="e">
        <f>'6298'!#REF!</f>
        <v>#REF!</v>
      </c>
      <c r="V20" s="30" t="e">
        <f>+'6298'!#REF!</f>
        <v>#REF!</v>
      </c>
      <c r="W20" s="29" t="e">
        <f>'6298'!#REF!</f>
        <v>#REF!</v>
      </c>
      <c r="X20" s="29" t="e">
        <f>'6298'!#REF!</f>
        <v>#REF!</v>
      </c>
      <c r="Y20" t="e">
        <f>+'6298'!#REF!</f>
        <v>#REF!</v>
      </c>
      <c r="Z20" s="31" t="e">
        <f>+'6298'!#REF!</f>
        <v>#REF!</v>
      </c>
      <c r="AA20" s="31" t="e">
        <f>+'6298'!#REF!</f>
        <v>#REF!</v>
      </c>
      <c r="AB20" s="31" t="e">
        <f>+'6298'!#REF!</f>
        <v>#REF!</v>
      </c>
      <c r="AC20" s="31" t="e">
        <f>+'6298'!#REF!</f>
        <v>#REF!</v>
      </c>
    </row>
    <row r="21" spans="1:29" x14ac:dyDescent="0.2">
      <c r="A21">
        <v>1</v>
      </c>
      <c r="B21">
        <v>6298</v>
      </c>
      <c r="C21" s="21" t="e">
        <f>'6298'!#REF!</f>
        <v>#REF!</v>
      </c>
      <c r="D21" s="21" t="e">
        <f>TEXT('6298'!#REF!,"0")</f>
        <v>#REF!</v>
      </c>
      <c r="E21" s="21" t="e">
        <f>TEXT(+'6298'!#REF!,"0")</f>
        <v>#REF!</v>
      </c>
      <c r="F21" s="21" t="e">
        <f>TEXT(+'6298'!#REF!,"0")</f>
        <v>#REF!</v>
      </c>
      <c r="G21" s="21" t="e">
        <f>TEXT(+'6298'!#REF!,"0")</f>
        <v>#REF!</v>
      </c>
      <c r="H21" s="21" t="e">
        <f>+'6298'!#REF!</f>
        <v>#REF!</v>
      </c>
      <c r="I21" s="21" t="e">
        <f>+'6298'!#REF!</f>
        <v>#REF!</v>
      </c>
      <c r="J21" s="21" t="e">
        <f>+'6298'!#REF!</f>
        <v>#REF!</v>
      </c>
      <c r="K21" s="21" t="e">
        <f>TEXT('6298'!#REF!,"0")</f>
        <v>#REF!</v>
      </c>
      <c r="L21" s="21" t="e">
        <f>TEXT('6298'!#REF!,"0")</f>
        <v>#REF!</v>
      </c>
      <c r="M21" s="34" t="e">
        <f>'6298'!#REF!</f>
        <v>#REF!</v>
      </c>
      <c r="N21" s="21" t="e">
        <f>TEXT('6298'!#REF!,"0")</f>
        <v>#REF!</v>
      </c>
      <c r="O21" s="21" t="e">
        <f>+'6298'!#REF!</f>
        <v>#REF!</v>
      </c>
      <c r="P21" s="21" t="e">
        <f>+'6298'!#REF!</f>
        <v>#REF!</v>
      </c>
      <c r="Q21" s="21" t="e">
        <f>'6298'!#REF!</f>
        <v>#REF!</v>
      </c>
      <c r="R21" t="s">
        <v>38</v>
      </c>
      <c r="S21" s="21" t="e">
        <f>+'6298'!#REF!</f>
        <v>#REF!</v>
      </c>
      <c r="T21" s="29" t="e">
        <f>'6298'!#REF!</f>
        <v>#REF!</v>
      </c>
      <c r="U21" s="29" t="e">
        <f>'6298'!#REF!</f>
        <v>#REF!</v>
      </c>
      <c r="V21" s="30" t="e">
        <f>+'6298'!#REF!</f>
        <v>#REF!</v>
      </c>
      <c r="W21" s="29" t="e">
        <f>'6298'!#REF!</f>
        <v>#REF!</v>
      </c>
      <c r="X21" s="29" t="e">
        <f>'6298'!#REF!</f>
        <v>#REF!</v>
      </c>
      <c r="Y21" t="e">
        <f>+'6298'!#REF!</f>
        <v>#REF!</v>
      </c>
      <c r="Z21" s="31" t="e">
        <f>+'6298'!#REF!</f>
        <v>#REF!</v>
      </c>
      <c r="AA21" s="31" t="e">
        <f>+'6298'!#REF!</f>
        <v>#REF!</v>
      </c>
      <c r="AB21" s="31" t="e">
        <f>+'6298'!#REF!</f>
        <v>#REF!</v>
      </c>
      <c r="AC21" s="31" t="e">
        <f>+'6298'!#REF!</f>
        <v>#REF!</v>
      </c>
    </row>
    <row r="22" spans="1:29" x14ac:dyDescent="0.2">
      <c r="A22">
        <v>1</v>
      </c>
      <c r="B22">
        <v>6298</v>
      </c>
      <c r="C22" s="21" t="e">
        <f>'6298'!#REF!</f>
        <v>#REF!</v>
      </c>
      <c r="D22" s="21" t="e">
        <f>TEXT('6298'!#REF!,"0")</f>
        <v>#REF!</v>
      </c>
      <c r="E22" s="21" t="e">
        <f>TEXT(+'6298'!#REF!,"0")</f>
        <v>#REF!</v>
      </c>
      <c r="F22" s="21" t="e">
        <f>TEXT(+'6298'!#REF!,"0")</f>
        <v>#REF!</v>
      </c>
      <c r="G22" s="21" t="e">
        <f>TEXT(+'6298'!#REF!,"0")</f>
        <v>#REF!</v>
      </c>
      <c r="H22" s="21" t="e">
        <f>+'6298'!#REF!</f>
        <v>#REF!</v>
      </c>
      <c r="I22" s="21" t="e">
        <f>+'6298'!#REF!</f>
        <v>#REF!</v>
      </c>
      <c r="J22" s="21" t="e">
        <f>+'6298'!#REF!</f>
        <v>#REF!</v>
      </c>
      <c r="K22" s="21" t="e">
        <f>TEXT('6298'!#REF!,"0")</f>
        <v>#REF!</v>
      </c>
      <c r="L22" s="21" t="e">
        <f>TEXT('6298'!#REF!,"0")</f>
        <v>#REF!</v>
      </c>
      <c r="M22" s="34" t="e">
        <f>'6298'!#REF!</f>
        <v>#REF!</v>
      </c>
      <c r="N22" s="21" t="e">
        <f>TEXT('6298'!#REF!,"0")</f>
        <v>#REF!</v>
      </c>
      <c r="O22" s="21" t="e">
        <f>+'6298'!#REF!</f>
        <v>#REF!</v>
      </c>
      <c r="P22" s="21" t="e">
        <f>+'6298'!#REF!</f>
        <v>#REF!</v>
      </c>
      <c r="Q22" s="21" t="e">
        <f>'6298'!#REF!</f>
        <v>#REF!</v>
      </c>
      <c r="R22" t="s">
        <v>38</v>
      </c>
      <c r="S22" s="21" t="e">
        <f>+'6298'!#REF!</f>
        <v>#REF!</v>
      </c>
      <c r="T22" s="29" t="e">
        <f>'6298'!#REF!</f>
        <v>#REF!</v>
      </c>
      <c r="U22" s="29" t="e">
        <f>'6298'!#REF!</f>
        <v>#REF!</v>
      </c>
      <c r="V22" s="30" t="e">
        <f>+'6298'!#REF!</f>
        <v>#REF!</v>
      </c>
      <c r="W22" s="29" t="e">
        <f>'6298'!#REF!</f>
        <v>#REF!</v>
      </c>
      <c r="X22" s="29" t="e">
        <f>'6298'!#REF!</f>
        <v>#REF!</v>
      </c>
      <c r="Y22" t="e">
        <f>+'6298'!#REF!</f>
        <v>#REF!</v>
      </c>
      <c r="Z22" s="31" t="e">
        <f>+'6298'!#REF!</f>
        <v>#REF!</v>
      </c>
      <c r="AA22" s="31" t="e">
        <f>+'6298'!#REF!</f>
        <v>#REF!</v>
      </c>
      <c r="AB22" s="31" t="e">
        <f>+'6298'!#REF!</f>
        <v>#REF!</v>
      </c>
      <c r="AC22" s="31" t="e">
        <f>+'6298'!#REF!</f>
        <v>#REF!</v>
      </c>
    </row>
    <row r="23" spans="1:29" x14ac:dyDescent="0.2">
      <c r="A23">
        <v>1</v>
      </c>
      <c r="B23">
        <v>6298</v>
      </c>
      <c r="C23" s="21" t="e">
        <f>'6298'!#REF!</f>
        <v>#REF!</v>
      </c>
      <c r="D23" s="21" t="e">
        <f>TEXT('6298'!#REF!,"0")</f>
        <v>#REF!</v>
      </c>
      <c r="E23" s="21" t="e">
        <f>TEXT(+'6298'!#REF!,"0")</f>
        <v>#REF!</v>
      </c>
      <c r="F23" s="21" t="e">
        <f>TEXT(+'6298'!#REF!,"0")</f>
        <v>#REF!</v>
      </c>
      <c r="G23" s="21" t="e">
        <f>TEXT(+'6298'!#REF!,"0")</f>
        <v>#REF!</v>
      </c>
      <c r="H23" s="21" t="e">
        <f>+'6298'!#REF!</f>
        <v>#REF!</v>
      </c>
      <c r="I23" s="21" t="e">
        <f>+'6298'!#REF!</f>
        <v>#REF!</v>
      </c>
      <c r="J23" s="21" t="e">
        <f>+'6298'!#REF!</f>
        <v>#REF!</v>
      </c>
      <c r="K23" s="21" t="e">
        <f>TEXT('6298'!#REF!,"0")</f>
        <v>#REF!</v>
      </c>
      <c r="L23" s="21" t="e">
        <f>TEXT('6298'!#REF!,"0")</f>
        <v>#REF!</v>
      </c>
      <c r="M23" s="34" t="e">
        <f>'6298'!#REF!</f>
        <v>#REF!</v>
      </c>
      <c r="N23" s="21" t="e">
        <f>TEXT('6298'!#REF!,"0")</f>
        <v>#REF!</v>
      </c>
      <c r="O23" s="21" t="e">
        <f>+'6298'!#REF!</f>
        <v>#REF!</v>
      </c>
      <c r="P23" s="21" t="e">
        <f>+'6298'!#REF!</f>
        <v>#REF!</v>
      </c>
      <c r="Q23" s="21" t="e">
        <f>'6298'!#REF!</f>
        <v>#REF!</v>
      </c>
      <c r="R23" t="s">
        <v>38</v>
      </c>
      <c r="S23" s="21" t="e">
        <f>+'6298'!#REF!</f>
        <v>#REF!</v>
      </c>
      <c r="T23" s="29" t="e">
        <f>'6298'!#REF!</f>
        <v>#REF!</v>
      </c>
      <c r="U23" s="29" t="e">
        <f>'6298'!#REF!</f>
        <v>#REF!</v>
      </c>
      <c r="V23" s="30" t="e">
        <f>+'6298'!#REF!</f>
        <v>#REF!</v>
      </c>
      <c r="W23" s="29" t="e">
        <f>'6298'!#REF!</f>
        <v>#REF!</v>
      </c>
      <c r="X23" s="29" t="e">
        <f>'6298'!#REF!</f>
        <v>#REF!</v>
      </c>
      <c r="Y23" t="e">
        <f>+'6298'!#REF!</f>
        <v>#REF!</v>
      </c>
      <c r="Z23" s="31" t="e">
        <f>+'6298'!#REF!</f>
        <v>#REF!</v>
      </c>
      <c r="AA23" s="31" t="e">
        <f>+'6298'!#REF!</f>
        <v>#REF!</v>
      </c>
      <c r="AB23" s="31" t="e">
        <f>+'6298'!#REF!</f>
        <v>#REF!</v>
      </c>
      <c r="AC23" s="31" t="e">
        <f>+'6298'!#REF!</f>
        <v>#REF!</v>
      </c>
    </row>
    <row r="24" spans="1:29" x14ac:dyDescent="0.2">
      <c r="A24">
        <v>1</v>
      </c>
      <c r="B24">
        <v>6298</v>
      </c>
      <c r="C24" s="21" t="e">
        <f>'6298'!#REF!</f>
        <v>#REF!</v>
      </c>
      <c r="D24" s="21" t="e">
        <f>TEXT('6298'!#REF!,"0")</f>
        <v>#REF!</v>
      </c>
      <c r="E24" s="21" t="e">
        <f>TEXT(+'6298'!#REF!,"0")</f>
        <v>#REF!</v>
      </c>
      <c r="F24" s="21" t="e">
        <f>TEXT(+'6298'!#REF!,"0")</f>
        <v>#REF!</v>
      </c>
      <c r="G24" s="21" t="e">
        <f>TEXT(+'6298'!#REF!,"0")</f>
        <v>#REF!</v>
      </c>
      <c r="H24" s="21" t="e">
        <f>+'6298'!#REF!</f>
        <v>#REF!</v>
      </c>
      <c r="I24" s="21" t="e">
        <f>+'6298'!#REF!</f>
        <v>#REF!</v>
      </c>
      <c r="J24" s="21" t="e">
        <f>+'6298'!#REF!</f>
        <v>#REF!</v>
      </c>
      <c r="K24" s="21" t="e">
        <f>TEXT('6298'!#REF!,"0")</f>
        <v>#REF!</v>
      </c>
      <c r="L24" s="21" t="e">
        <f>TEXT('6298'!#REF!,"0")</f>
        <v>#REF!</v>
      </c>
      <c r="M24" s="34" t="e">
        <f>'6298'!#REF!</f>
        <v>#REF!</v>
      </c>
      <c r="N24" s="21" t="e">
        <f>TEXT('6298'!#REF!,"0")</f>
        <v>#REF!</v>
      </c>
      <c r="O24" s="21" t="e">
        <f>+'6298'!#REF!</f>
        <v>#REF!</v>
      </c>
      <c r="P24" s="21" t="e">
        <f>+'6298'!#REF!</f>
        <v>#REF!</v>
      </c>
      <c r="Q24" s="21" t="e">
        <f>'6298'!#REF!</f>
        <v>#REF!</v>
      </c>
      <c r="R24" t="s">
        <v>38</v>
      </c>
      <c r="S24" s="21" t="e">
        <f>+'6298'!#REF!</f>
        <v>#REF!</v>
      </c>
      <c r="T24" s="29" t="e">
        <f>'6298'!#REF!</f>
        <v>#REF!</v>
      </c>
      <c r="U24" s="29" t="e">
        <f>'6298'!#REF!</f>
        <v>#REF!</v>
      </c>
      <c r="V24" s="30" t="e">
        <f>+'6298'!#REF!</f>
        <v>#REF!</v>
      </c>
      <c r="W24" s="29" t="e">
        <f>'6298'!#REF!</f>
        <v>#REF!</v>
      </c>
      <c r="X24" s="29" t="e">
        <f>'6298'!#REF!</f>
        <v>#REF!</v>
      </c>
      <c r="Y24" t="e">
        <f>+'6298'!#REF!</f>
        <v>#REF!</v>
      </c>
      <c r="Z24" s="31" t="e">
        <f>+'6298'!#REF!</f>
        <v>#REF!</v>
      </c>
      <c r="AA24" s="31" t="e">
        <f>+'6298'!#REF!</f>
        <v>#REF!</v>
      </c>
      <c r="AB24" s="31" t="e">
        <f>+'6298'!#REF!</f>
        <v>#REF!</v>
      </c>
      <c r="AC24" s="31" t="e">
        <f>+'6298'!#REF!</f>
        <v>#REF!</v>
      </c>
    </row>
    <row r="25" spans="1:29" x14ac:dyDescent="0.2">
      <c r="A25">
        <v>1</v>
      </c>
      <c r="B25">
        <v>6298</v>
      </c>
      <c r="C25" s="21" t="e">
        <f>'6298'!#REF!</f>
        <v>#REF!</v>
      </c>
      <c r="D25" s="21" t="e">
        <f>TEXT('6298'!#REF!,"0")</f>
        <v>#REF!</v>
      </c>
      <c r="E25" s="21" t="e">
        <f>TEXT(+'6298'!#REF!,"0")</f>
        <v>#REF!</v>
      </c>
      <c r="F25" s="21" t="e">
        <f>TEXT(+'6298'!#REF!,"0")</f>
        <v>#REF!</v>
      </c>
      <c r="G25" s="21" t="e">
        <f>TEXT(+'6298'!#REF!,"0")</f>
        <v>#REF!</v>
      </c>
      <c r="H25" s="21" t="e">
        <f>+'6298'!#REF!</f>
        <v>#REF!</v>
      </c>
      <c r="I25" s="21" t="e">
        <f>+'6298'!#REF!</f>
        <v>#REF!</v>
      </c>
      <c r="J25" s="21" t="e">
        <f>+'6298'!#REF!</f>
        <v>#REF!</v>
      </c>
      <c r="K25" s="21" t="e">
        <f>TEXT('6298'!#REF!,"0")</f>
        <v>#REF!</v>
      </c>
      <c r="L25" s="21" t="e">
        <f>TEXT('6298'!#REF!,"0")</f>
        <v>#REF!</v>
      </c>
      <c r="M25" s="34" t="e">
        <f>'6298'!#REF!</f>
        <v>#REF!</v>
      </c>
      <c r="N25" s="21" t="e">
        <f>TEXT('6298'!#REF!,"0")</f>
        <v>#REF!</v>
      </c>
      <c r="O25" s="21" t="e">
        <f>+'6298'!#REF!</f>
        <v>#REF!</v>
      </c>
      <c r="P25" s="21" t="e">
        <f>+'6298'!#REF!</f>
        <v>#REF!</v>
      </c>
      <c r="Q25" s="21" t="e">
        <f>'6298'!#REF!</f>
        <v>#REF!</v>
      </c>
      <c r="R25" t="s">
        <v>38</v>
      </c>
      <c r="S25" s="21" t="e">
        <f>+'6298'!#REF!</f>
        <v>#REF!</v>
      </c>
      <c r="T25" s="29" t="e">
        <f>'6298'!#REF!</f>
        <v>#REF!</v>
      </c>
      <c r="U25" s="29" t="e">
        <f>'6298'!#REF!</f>
        <v>#REF!</v>
      </c>
      <c r="V25" s="30" t="e">
        <f>+'6298'!#REF!</f>
        <v>#REF!</v>
      </c>
      <c r="W25" s="29" t="e">
        <f>'6298'!#REF!</f>
        <v>#REF!</v>
      </c>
      <c r="X25" s="29" t="e">
        <f>'6298'!#REF!</f>
        <v>#REF!</v>
      </c>
      <c r="Y25" t="e">
        <f>+'6298'!#REF!</f>
        <v>#REF!</v>
      </c>
      <c r="Z25" s="31" t="e">
        <f>+'6298'!#REF!</f>
        <v>#REF!</v>
      </c>
      <c r="AA25" s="31" t="e">
        <f>+'6298'!#REF!</f>
        <v>#REF!</v>
      </c>
      <c r="AB25" s="31" t="e">
        <f>+'6298'!#REF!</f>
        <v>#REF!</v>
      </c>
      <c r="AC25" s="31" t="e">
        <f>+'6298'!#REF!</f>
        <v>#REF!</v>
      </c>
    </row>
    <row r="26" spans="1:29" x14ac:dyDescent="0.2">
      <c r="A26">
        <v>1</v>
      </c>
      <c r="B26">
        <v>6298</v>
      </c>
      <c r="C26" s="21" t="e">
        <f>'6298'!#REF!</f>
        <v>#REF!</v>
      </c>
      <c r="D26" s="21" t="e">
        <f>TEXT('6298'!#REF!,"0")</f>
        <v>#REF!</v>
      </c>
      <c r="E26" s="21" t="e">
        <f>TEXT(+'6298'!#REF!,"0")</f>
        <v>#REF!</v>
      </c>
      <c r="F26" s="21" t="e">
        <f>TEXT(+'6298'!#REF!,"0")</f>
        <v>#REF!</v>
      </c>
      <c r="G26" s="21" t="e">
        <f>TEXT(+'6298'!#REF!,"0")</f>
        <v>#REF!</v>
      </c>
      <c r="H26" s="21" t="e">
        <f>+'6298'!#REF!</f>
        <v>#REF!</v>
      </c>
      <c r="I26" s="21" t="e">
        <f>+'6298'!#REF!</f>
        <v>#REF!</v>
      </c>
      <c r="J26" s="21" t="e">
        <f>+'6298'!#REF!</f>
        <v>#REF!</v>
      </c>
      <c r="K26" s="21" t="e">
        <f>TEXT('6298'!#REF!,"0")</f>
        <v>#REF!</v>
      </c>
      <c r="L26" s="21" t="e">
        <f>TEXT('6298'!#REF!,"0")</f>
        <v>#REF!</v>
      </c>
      <c r="M26" s="34" t="e">
        <f>'6298'!#REF!</f>
        <v>#REF!</v>
      </c>
      <c r="N26" s="21" t="e">
        <f>TEXT('6298'!#REF!,"0")</f>
        <v>#REF!</v>
      </c>
      <c r="O26" s="21" t="e">
        <f>+'6298'!#REF!</f>
        <v>#REF!</v>
      </c>
      <c r="P26" s="21" t="e">
        <f>+'6298'!#REF!</f>
        <v>#REF!</v>
      </c>
      <c r="Q26" s="21" t="e">
        <f>'6298'!#REF!</f>
        <v>#REF!</v>
      </c>
      <c r="R26" t="s">
        <v>38</v>
      </c>
      <c r="S26" s="21" t="e">
        <f>+'6298'!#REF!</f>
        <v>#REF!</v>
      </c>
      <c r="T26" s="29" t="e">
        <f>'6298'!#REF!</f>
        <v>#REF!</v>
      </c>
      <c r="U26" s="29" t="e">
        <f>'6298'!#REF!</f>
        <v>#REF!</v>
      </c>
      <c r="V26" s="30" t="e">
        <f>+'6298'!#REF!</f>
        <v>#REF!</v>
      </c>
      <c r="W26" s="29" t="e">
        <f>'6298'!#REF!</f>
        <v>#REF!</v>
      </c>
      <c r="X26" s="29" t="e">
        <f>'6298'!#REF!</f>
        <v>#REF!</v>
      </c>
      <c r="Y26" t="e">
        <f>+'6298'!#REF!</f>
        <v>#REF!</v>
      </c>
      <c r="Z26" s="31" t="e">
        <f>+'6298'!#REF!</f>
        <v>#REF!</v>
      </c>
      <c r="AA26" s="31" t="e">
        <f>+'6298'!#REF!</f>
        <v>#REF!</v>
      </c>
      <c r="AB26" s="31" t="e">
        <f>+'6298'!#REF!</f>
        <v>#REF!</v>
      </c>
      <c r="AC26" s="31" t="e">
        <f>+'6298'!#REF!</f>
        <v>#REF!</v>
      </c>
    </row>
    <row r="27" spans="1:29" x14ac:dyDescent="0.2">
      <c r="A27">
        <v>1</v>
      </c>
      <c r="B27">
        <v>6298</v>
      </c>
      <c r="C27" s="21" t="e">
        <f>'6298'!#REF!</f>
        <v>#REF!</v>
      </c>
      <c r="D27" s="21" t="e">
        <f>TEXT('6298'!#REF!,"0")</f>
        <v>#REF!</v>
      </c>
      <c r="E27" s="21" t="e">
        <f>TEXT(+'6298'!#REF!,"0")</f>
        <v>#REF!</v>
      </c>
      <c r="F27" s="21" t="e">
        <f>TEXT(+'6298'!#REF!,"0")</f>
        <v>#REF!</v>
      </c>
      <c r="G27" s="21" t="e">
        <f>TEXT(+'6298'!#REF!,"0")</f>
        <v>#REF!</v>
      </c>
      <c r="H27" s="21" t="e">
        <f>+'6298'!#REF!</f>
        <v>#REF!</v>
      </c>
      <c r="I27" s="21" t="e">
        <f>+'6298'!#REF!</f>
        <v>#REF!</v>
      </c>
      <c r="J27" s="21" t="e">
        <f>+'6298'!#REF!</f>
        <v>#REF!</v>
      </c>
      <c r="K27" s="21" t="e">
        <f>TEXT('6298'!#REF!,"0")</f>
        <v>#REF!</v>
      </c>
      <c r="L27" s="21" t="e">
        <f>TEXT('6298'!#REF!,"0")</f>
        <v>#REF!</v>
      </c>
      <c r="M27" s="34" t="e">
        <f>'6298'!#REF!</f>
        <v>#REF!</v>
      </c>
      <c r="N27" s="21" t="e">
        <f>TEXT('6298'!#REF!,"0")</f>
        <v>#REF!</v>
      </c>
      <c r="O27" s="21" t="e">
        <f>+'6298'!#REF!</f>
        <v>#REF!</v>
      </c>
      <c r="P27" s="21" t="e">
        <f>+'6298'!#REF!</f>
        <v>#REF!</v>
      </c>
      <c r="Q27" s="21" t="e">
        <f>'6298'!#REF!</f>
        <v>#REF!</v>
      </c>
      <c r="R27" t="s">
        <v>38</v>
      </c>
      <c r="S27" s="21" t="e">
        <f>+'6298'!#REF!</f>
        <v>#REF!</v>
      </c>
      <c r="T27" s="29" t="e">
        <f>'6298'!#REF!</f>
        <v>#REF!</v>
      </c>
      <c r="U27" s="29" t="e">
        <f>'6298'!#REF!</f>
        <v>#REF!</v>
      </c>
      <c r="V27" s="30" t="e">
        <f>+'6298'!#REF!</f>
        <v>#REF!</v>
      </c>
      <c r="W27" s="29" t="e">
        <f>'6298'!#REF!</f>
        <v>#REF!</v>
      </c>
      <c r="X27" s="29" t="e">
        <f>'6298'!#REF!</f>
        <v>#REF!</v>
      </c>
      <c r="Y27" t="e">
        <f>+'6298'!#REF!</f>
        <v>#REF!</v>
      </c>
      <c r="Z27" s="31" t="e">
        <f>+'6298'!#REF!</f>
        <v>#REF!</v>
      </c>
      <c r="AA27" s="31" t="e">
        <f>+'6298'!#REF!</f>
        <v>#REF!</v>
      </c>
      <c r="AB27" s="31" t="e">
        <f>+'6298'!#REF!</f>
        <v>#REF!</v>
      </c>
      <c r="AC27" s="31" t="e">
        <f>+'6298'!#REF!</f>
        <v>#REF!</v>
      </c>
    </row>
    <row r="28" spans="1:29" x14ac:dyDescent="0.2">
      <c r="A28">
        <v>1</v>
      </c>
      <c r="B28">
        <v>6298</v>
      </c>
      <c r="C28" s="21" t="e">
        <f>'6298'!#REF!</f>
        <v>#REF!</v>
      </c>
      <c r="D28" s="21" t="e">
        <f>TEXT('6298'!#REF!,"0")</f>
        <v>#REF!</v>
      </c>
      <c r="E28" s="21" t="e">
        <f>TEXT(+'6298'!#REF!,"0")</f>
        <v>#REF!</v>
      </c>
      <c r="F28" s="21" t="e">
        <f>TEXT(+'6298'!#REF!,"0")</f>
        <v>#REF!</v>
      </c>
      <c r="G28" s="21" t="e">
        <f>TEXT(+'6298'!#REF!,"0")</f>
        <v>#REF!</v>
      </c>
      <c r="H28" s="21" t="e">
        <f>+'6298'!#REF!</f>
        <v>#REF!</v>
      </c>
      <c r="I28" s="21" t="e">
        <f>+'6298'!#REF!</f>
        <v>#REF!</v>
      </c>
      <c r="J28" s="21" t="e">
        <f>+'6298'!#REF!</f>
        <v>#REF!</v>
      </c>
      <c r="K28" s="21" t="e">
        <f>TEXT('6298'!#REF!,"0")</f>
        <v>#REF!</v>
      </c>
      <c r="L28" s="21" t="e">
        <f>TEXT('6298'!#REF!,"0")</f>
        <v>#REF!</v>
      </c>
      <c r="M28" s="34" t="e">
        <f>'6298'!#REF!</f>
        <v>#REF!</v>
      </c>
      <c r="N28" s="21" t="e">
        <f>TEXT('6298'!#REF!,"0")</f>
        <v>#REF!</v>
      </c>
      <c r="O28" s="21" t="e">
        <f>+'6298'!#REF!</f>
        <v>#REF!</v>
      </c>
      <c r="P28" s="21" t="e">
        <f>+'6298'!#REF!</f>
        <v>#REF!</v>
      </c>
      <c r="Q28" s="21" t="e">
        <f>'6298'!#REF!</f>
        <v>#REF!</v>
      </c>
      <c r="R28" t="s">
        <v>38</v>
      </c>
      <c r="S28" s="21" t="e">
        <f>+'6298'!#REF!</f>
        <v>#REF!</v>
      </c>
      <c r="T28" s="29" t="e">
        <f>'6298'!#REF!</f>
        <v>#REF!</v>
      </c>
      <c r="U28" s="29" t="e">
        <f>'6298'!#REF!</f>
        <v>#REF!</v>
      </c>
      <c r="V28" s="30" t="e">
        <f>+'6298'!#REF!</f>
        <v>#REF!</v>
      </c>
      <c r="W28" s="29" t="e">
        <f>'6298'!#REF!</f>
        <v>#REF!</v>
      </c>
      <c r="X28" s="29" t="e">
        <f>'6298'!#REF!</f>
        <v>#REF!</v>
      </c>
      <c r="Y28" t="e">
        <f>+'6298'!#REF!</f>
        <v>#REF!</v>
      </c>
      <c r="Z28" s="31" t="e">
        <f>+'6298'!#REF!</f>
        <v>#REF!</v>
      </c>
      <c r="AA28" s="31" t="e">
        <f>+'6298'!#REF!</f>
        <v>#REF!</v>
      </c>
      <c r="AB28" s="31" t="e">
        <f>+'6298'!#REF!</f>
        <v>#REF!</v>
      </c>
      <c r="AC28" s="31" t="e">
        <f>+'6298'!#REF!</f>
        <v>#REF!</v>
      </c>
    </row>
    <row r="29" spans="1:29" x14ac:dyDescent="0.2">
      <c r="A29">
        <v>1</v>
      </c>
      <c r="B29">
        <v>6298</v>
      </c>
      <c r="C29" s="21" t="e">
        <f>'6298'!#REF!</f>
        <v>#REF!</v>
      </c>
      <c r="D29" s="21" t="e">
        <f>TEXT('6298'!#REF!,"0")</f>
        <v>#REF!</v>
      </c>
      <c r="E29" s="21" t="e">
        <f>TEXT(+'6298'!#REF!,"0")</f>
        <v>#REF!</v>
      </c>
      <c r="F29" s="21" t="e">
        <f>TEXT(+'6298'!#REF!,"0")</f>
        <v>#REF!</v>
      </c>
      <c r="G29" s="21" t="e">
        <f>TEXT(+'6298'!#REF!,"0")</f>
        <v>#REF!</v>
      </c>
      <c r="H29" s="21" t="e">
        <f>+'6298'!#REF!</f>
        <v>#REF!</v>
      </c>
      <c r="I29" s="21" t="e">
        <f>+'6298'!#REF!</f>
        <v>#REF!</v>
      </c>
      <c r="J29" s="21" t="e">
        <f>+'6298'!#REF!</f>
        <v>#REF!</v>
      </c>
      <c r="K29" s="21" t="e">
        <f>TEXT('6298'!#REF!,"0")</f>
        <v>#REF!</v>
      </c>
      <c r="L29" s="21" t="e">
        <f>TEXT('6298'!#REF!,"0")</f>
        <v>#REF!</v>
      </c>
      <c r="M29" s="34" t="e">
        <f>'6298'!#REF!</f>
        <v>#REF!</v>
      </c>
      <c r="N29" s="21" t="e">
        <f>TEXT('6298'!#REF!,"0")</f>
        <v>#REF!</v>
      </c>
      <c r="O29" s="21" t="e">
        <f>+'6298'!#REF!</f>
        <v>#REF!</v>
      </c>
      <c r="P29" s="21" t="e">
        <f>+'6298'!#REF!</f>
        <v>#REF!</v>
      </c>
      <c r="Q29" s="21" t="e">
        <f>'6298'!#REF!</f>
        <v>#REF!</v>
      </c>
      <c r="R29" t="s">
        <v>38</v>
      </c>
      <c r="S29" s="21" t="e">
        <f>+'6298'!#REF!</f>
        <v>#REF!</v>
      </c>
      <c r="T29" s="29" t="e">
        <f>'6298'!#REF!</f>
        <v>#REF!</v>
      </c>
      <c r="U29" s="29" t="e">
        <f>'6298'!#REF!</f>
        <v>#REF!</v>
      </c>
      <c r="V29" s="30" t="e">
        <f>+'6298'!#REF!</f>
        <v>#REF!</v>
      </c>
      <c r="W29" s="29" t="e">
        <f>'6298'!#REF!</f>
        <v>#REF!</v>
      </c>
      <c r="X29" s="29" t="e">
        <f>'6298'!#REF!</f>
        <v>#REF!</v>
      </c>
      <c r="Y29" t="e">
        <f>+'6298'!#REF!</f>
        <v>#REF!</v>
      </c>
      <c r="Z29" s="31" t="e">
        <f>+'6298'!#REF!</f>
        <v>#REF!</v>
      </c>
      <c r="AA29" s="31" t="e">
        <f>+'6298'!#REF!</f>
        <v>#REF!</v>
      </c>
      <c r="AB29" s="31" t="e">
        <f>+'6298'!#REF!</f>
        <v>#REF!</v>
      </c>
      <c r="AC29" s="31" t="e">
        <f>+'6298'!#REF!</f>
        <v>#REF!</v>
      </c>
    </row>
    <row r="30" spans="1:29" x14ac:dyDescent="0.2">
      <c r="A30">
        <v>1</v>
      </c>
      <c r="B30">
        <v>6298</v>
      </c>
      <c r="C30" s="21" t="e">
        <f>'6298'!#REF!</f>
        <v>#REF!</v>
      </c>
      <c r="D30" s="21" t="e">
        <f>TEXT('6298'!#REF!,"0")</f>
        <v>#REF!</v>
      </c>
      <c r="E30" s="21" t="e">
        <f>TEXT(+'6298'!#REF!,"0")</f>
        <v>#REF!</v>
      </c>
      <c r="F30" s="21" t="e">
        <f>TEXT(+'6298'!#REF!,"0")</f>
        <v>#REF!</v>
      </c>
      <c r="G30" s="21" t="e">
        <f>TEXT(+'6298'!#REF!,"0")</f>
        <v>#REF!</v>
      </c>
      <c r="H30" s="21" t="e">
        <f>+'6298'!#REF!</f>
        <v>#REF!</v>
      </c>
      <c r="I30" s="21" t="e">
        <f>+'6298'!#REF!</f>
        <v>#REF!</v>
      </c>
      <c r="J30" s="21" t="e">
        <f>+'6298'!#REF!</f>
        <v>#REF!</v>
      </c>
      <c r="K30" s="21" t="e">
        <f>TEXT('6298'!#REF!,"0")</f>
        <v>#REF!</v>
      </c>
      <c r="L30" s="21" t="e">
        <f>TEXT('6298'!#REF!,"0")</f>
        <v>#REF!</v>
      </c>
      <c r="M30" s="34" t="e">
        <f>'6298'!#REF!</f>
        <v>#REF!</v>
      </c>
      <c r="N30" s="21" t="e">
        <f>TEXT('6298'!#REF!,"0")</f>
        <v>#REF!</v>
      </c>
      <c r="O30" s="21" t="e">
        <f>+'6298'!#REF!</f>
        <v>#REF!</v>
      </c>
      <c r="P30" s="21" t="e">
        <f>+'6298'!#REF!</f>
        <v>#REF!</v>
      </c>
      <c r="Q30" s="21" t="e">
        <f>'6298'!#REF!</f>
        <v>#REF!</v>
      </c>
      <c r="R30" t="s">
        <v>38</v>
      </c>
      <c r="S30" s="21" t="e">
        <f>+'6298'!#REF!</f>
        <v>#REF!</v>
      </c>
      <c r="T30" s="29" t="e">
        <f>'6298'!#REF!</f>
        <v>#REF!</v>
      </c>
      <c r="U30" s="29" t="e">
        <f>'6298'!#REF!</f>
        <v>#REF!</v>
      </c>
      <c r="V30" s="30" t="e">
        <f>+'6298'!#REF!</f>
        <v>#REF!</v>
      </c>
      <c r="W30" s="29" t="e">
        <f>'6298'!#REF!</f>
        <v>#REF!</v>
      </c>
      <c r="X30" s="29" t="e">
        <f>'6298'!#REF!</f>
        <v>#REF!</v>
      </c>
      <c r="Y30" t="e">
        <f>+'6298'!#REF!</f>
        <v>#REF!</v>
      </c>
      <c r="Z30" s="31" t="e">
        <f>+'6298'!#REF!</f>
        <v>#REF!</v>
      </c>
      <c r="AA30" s="31" t="e">
        <f>+'6298'!#REF!</f>
        <v>#REF!</v>
      </c>
      <c r="AB30" s="31" t="e">
        <f>+'6298'!#REF!</f>
        <v>#REF!</v>
      </c>
      <c r="AC30" s="31" t="e">
        <f>+'6298'!#REF!</f>
        <v>#REF!</v>
      </c>
    </row>
    <row r="31" spans="1:29" x14ac:dyDescent="0.2">
      <c r="A31">
        <v>1</v>
      </c>
      <c r="B31">
        <v>6298</v>
      </c>
      <c r="C31" s="21" t="e">
        <f>'6298'!#REF!</f>
        <v>#REF!</v>
      </c>
      <c r="D31" s="21" t="e">
        <f>TEXT('6298'!#REF!,"0")</f>
        <v>#REF!</v>
      </c>
      <c r="E31" s="21" t="e">
        <f>TEXT(+'6298'!#REF!,"0")</f>
        <v>#REF!</v>
      </c>
      <c r="F31" s="21" t="e">
        <f>TEXT(+'6298'!#REF!,"0")</f>
        <v>#REF!</v>
      </c>
      <c r="G31" s="21" t="e">
        <f>TEXT(+'6298'!#REF!,"0")</f>
        <v>#REF!</v>
      </c>
      <c r="H31" s="21" t="e">
        <f>+'6298'!#REF!</f>
        <v>#REF!</v>
      </c>
      <c r="I31" s="21" t="e">
        <f>+'6298'!#REF!</f>
        <v>#REF!</v>
      </c>
      <c r="J31" s="21" t="e">
        <f>+'6298'!#REF!</f>
        <v>#REF!</v>
      </c>
      <c r="K31" s="21" t="e">
        <f>TEXT('6298'!#REF!,"0")</f>
        <v>#REF!</v>
      </c>
      <c r="L31" s="21" t="e">
        <f>TEXT('6298'!#REF!,"0")</f>
        <v>#REF!</v>
      </c>
      <c r="M31" s="34" t="e">
        <f>'6298'!#REF!</f>
        <v>#REF!</v>
      </c>
      <c r="N31" s="21" t="e">
        <f>TEXT('6298'!#REF!,"0")</f>
        <v>#REF!</v>
      </c>
      <c r="O31" s="21" t="e">
        <f>+'6298'!#REF!</f>
        <v>#REF!</v>
      </c>
      <c r="P31" s="21" t="e">
        <f>+'6298'!#REF!</f>
        <v>#REF!</v>
      </c>
      <c r="Q31" s="21" t="e">
        <f>'6298'!#REF!</f>
        <v>#REF!</v>
      </c>
      <c r="R31" t="s">
        <v>38</v>
      </c>
      <c r="S31" s="21" t="e">
        <f>+'6298'!#REF!</f>
        <v>#REF!</v>
      </c>
      <c r="T31" s="29" t="e">
        <f>'6298'!#REF!</f>
        <v>#REF!</v>
      </c>
      <c r="U31" s="29" t="e">
        <f>'6298'!#REF!</f>
        <v>#REF!</v>
      </c>
      <c r="V31" s="30" t="e">
        <f>+'6298'!#REF!</f>
        <v>#REF!</v>
      </c>
      <c r="W31" s="29" t="e">
        <f>'6298'!#REF!</f>
        <v>#REF!</v>
      </c>
      <c r="X31" s="29" t="e">
        <f>'6298'!#REF!</f>
        <v>#REF!</v>
      </c>
      <c r="Y31" t="e">
        <f>+'6298'!#REF!</f>
        <v>#REF!</v>
      </c>
      <c r="Z31" s="31" t="e">
        <f>+'6298'!#REF!</f>
        <v>#REF!</v>
      </c>
      <c r="AA31" s="31" t="e">
        <f>+'6298'!#REF!</f>
        <v>#REF!</v>
      </c>
      <c r="AB31" s="31" t="e">
        <f>+'6298'!#REF!</f>
        <v>#REF!</v>
      </c>
      <c r="AC31" s="31" t="e">
        <f>+'6298'!#REF!</f>
        <v>#REF!</v>
      </c>
    </row>
    <row r="32" spans="1:29" x14ac:dyDescent="0.2">
      <c r="A32">
        <v>1</v>
      </c>
      <c r="B32">
        <v>6298</v>
      </c>
      <c r="C32" s="21" t="e">
        <f>'6298'!#REF!</f>
        <v>#REF!</v>
      </c>
      <c r="D32" s="21" t="e">
        <f>TEXT('6298'!#REF!,"0")</f>
        <v>#REF!</v>
      </c>
      <c r="E32" s="21" t="e">
        <f>TEXT(+'6298'!#REF!,"0")</f>
        <v>#REF!</v>
      </c>
      <c r="F32" s="21" t="e">
        <f>TEXT(+'6298'!#REF!,"0")</f>
        <v>#REF!</v>
      </c>
      <c r="G32" s="21" t="e">
        <f>TEXT(+'6298'!#REF!,"0")</f>
        <v>#REF!</v>
      </c>
      <c r="H32" s="21" t="e">
        <f>+'6298'!#REF!</f>
        <v>#REF!</v>
      </c>
      <c r="I32" s="21" t="e">
        <f>+'6298'!#REF!</f>
        <v>#REF!</v>
      </c>
      <c r="J32" s="21" t="e">
        <f>+'6298'!#REF!</f>
        <v>#REF!</v>
      </c>
      <c r="K32" s="21" t="e">
        <f>TEXT('6298'!#REF!,"0")</f>
        <v>#REF!</v>
      </c>
      <c r="L32" s="21" t="e">
        <f>TEXT('6298'!#REF!,"0")</f>
        <v>#REF!</v>
      </c>
      <c r="M32" s="34" t="e">
        <f>'6298'!#REF!</f>
        <v>#REF!</v>
      </c>
      <c r="N32" s="21" t="e">
        <f>TEXT('6298'!#REF!,"0")</f>
        <v>#REF!</v>
      </c>
      <c r="O32" s="21" t="e">
        <f>+'6298'!#REF!</f>
        <v>#REF!</v>
      </c>
      <c r="P32" s="21" t="e">
        <f>+'6298'!#REF!</f>
        <v>#REF!</v>
      </c>
      <c r="Q32" s="21" t="e">
        <f>'6298'!#REF!</f>
        <v>#REF!</v>
      </c>
      <c r="R32" t="s">
        <v>38</v>
      </c>
      <c r="S32" s="21" t="e">
        <f>+'6298'!#REF!</f>
        <v>#REF!</v>
      </c>
      <c r="T32" s="29" t="e">
        <f>'6298'!#REF!</f>
        <v>#REF!</v>
      </c>
      <c r="U32" s="29" t="e">
        <f>'6298'!#REF!</f>
        <v>#REF!</v>
      </c>
      <c r="V32" s="30" t="e">
        <f>+'6298'!#REF!</f>
        <v>#REF!</v>
      </c>
      <c r="W32" s="29" t="e">
        <f>'6298'!#REF!</f>
        <v>#REF!</v>
      </c>
      <c r="X32" s="29" t="e">
        <f>'6298'!#REF!</f>
        <v>#REF!</v>
      </c>
      <c r="Y32" t="e">
        <f>+'6298'!#REF!</f>
        <v>#REF!</v>
      </c>
      <c r="Z32" s="31" t="e">
        <f>+'6298'!#REF!</f>
        <v>#REF!</v>
      </c>
      <c r="AA32" s="31" t="e">
        <f>+'6298'!#REF!</f>
        <v>#REF!</v>
      </c>
      <c r="AB32" s="31" t="e">
        <f>+'6298'!#REF!</f>
        <v>#REF!</v>
      </c>
      <c r="AC32" s="31" t="e">
        <f>+'6298'!#REF!</f>
        <v>#REF!</v>
      </c>
    </row>
    <row r="33" spans="1:29" x14ac:dyDescent="0.2">
      <c r="A33">
        <v>1</v>
      </c>
      <c r="B33">
        <v>6298</v>
      </c>
      <c r="C33" s="21" t="e">
        <f>'6298'!#REF!</f>
        <v>#REF!</v>
      </c>
      <c r="D33" s="21" t="e">
        <f>TEXT('6298'!#REF!,"0")</f>
        <v>#REF!</v>
      </c>
      <c r="E33" s="21" t="e">
        <f>TEXT(+'6298'!#REF!,"0")</f>
        <v>#REF!</v>
      </c>
      <c r="F33" s="21" t="e">
        <f>TEXT(+'6298'!#REF!,"0")</f>
        <v>#REF!</v>
      </c>
      <c r="G33" s="21" t="e">
        <f>TEXT(+'6298'!#REF!,"0")</f>
        <v>#REF!</v>
      </c>
      <c r="H33" s="21" t="e">
        <f>+'6298'!#REF!</f>
        <v>#REF!</v>
      </c>
      <c r="I33" s="21" t="e">
        <f>+'6298'!#REF!</f>
        <v>#REF!</v>
      </c>
      <c r="J33" s="21" t="e">
        <f>+'6298'!#REF!</f>
        <v>#REF!</v>
      </c>
      <c r="K33" s="21" t="e">
        <f>TEXT('6298'!#REF!,"0")</f>
        <v>#REF!</v>
      </c>
      <c r="L33" s="21" t="e">
        <f>TEXT('6298'!#REF!,"0")</f>
        <v>#REF!</v>
      </c>
      <c r="M33" s="34" t="e">
        <f>'6298'!#REF!</f>
        <v>#REF!</v>
      </c>
      <c r="N33" s="21" t="e">
        <f>TEXT('6298'!#REF!,"0")</f>
        <v>#REF!</v>
      </c>
      <c r="O33" s="21" t="e">
        <f>+'6298'!#REF!</f>
        <v>#REF!</v>
      </c>
      <c r="P33" s="21" t="e">
        <f>+'6298'!#REF!</f>
        <v>#REF!</v>
      </c>
      <c r="Q33" s="21" t="e">
        <f>'6298'!#REF!</f>
        <v>#REF!</v>
      </c>
      <c r="R33" t="s">
        <v>38</v>
      </c>
      <c r="S33" s="21" t="e">
        <f>+'6298'!#REF!</f>
        <v>#REF!</v>
      </c>
      <c r="T33" s="29" t="e">
        <f>'6298'!#REF!</f>
        <v>#REF!</v>
      </c>
      <c r="U33" s="29" t="e">
        <f>'6298'!#REF!</f>
        <v>#REF!</v>
      </c>
      <c r="V33" s="30" t="e">
        <f>+'6298'!#REF!</f>
        <v>#REF!</v>
      </c>
      <c r="W33" s="29" t="e">
        <f>'6298'!#REF!</f>
        <v>#REF!</v>
      </c>
      <c r="X33" s="29" t="e">
        <f>'6298'!#REF!</f>
        <v>#REF!</v>
      </c>
      <c r="Y33" t="e">
        <f>+'6298'!#REF!</f>
        <v>#REF!</v>
      </c>
      <c r="Z33" s="31" t="e">
        <f>+'6298'!#REF!</f>
        <v>#REF!</v>
      </c>
      <c r="AA33" s="31" t="e">
        <f>+'6298'!#REF!</f>
        <v>#REF!</v>
      </c>
      <c r="AB33" s="31" t="e">
        <f>+'6298'!#REF!</f>
        <v>#REF!</v>
      </c>
      <c r="AC33" s="31" t="e">
        <f>+'6298'!#REF!</f>
        <v>#REF!</v>
      </c>
    </row>
    <row r="34" spans="1:29" x14ac:dyDescent="0.2">
      <c r="A34">
        <v>1</v>
      </c>
      <c r="B34">
        <v>6298</v>
      </c>
      <c r="C34" s="21" t="e">
        <f>'6298'!#REF!</f>
        <v>#REF!</v>
      </c>
      <c r="D34" s="21" t="e">
        <f>TEXT('6298'!#REF!,"0")</f>
        <v>#REF!</v>
      </c>
      <c r="E34" s="21" t="e">
        <f>TEXT(+'6298'!#REF!,"0")</f>
        <v>#REF!</v>
      </c>
      <c r="F34" s="21" t="e">
        <f>TEXT(+'6298'!#REF!,"0")</f>
        <v>#REF!</v>
      </c>
      <c r="G34" s="21" t="e">
        <f>TEXT(+'6298'!#REF!,"0")</f>
        <v>#REF!</v>
      </c>
      <c r="H34" s="21" t="e">
        <f>+'6298'!#REF!</f>
        <v>#REF!</v>
      </c>
      <c r="I34" s="21" t="e">
        <f>+'6298'!#REF!</f>
        <v>#REF!</v>
      </c>
      <c r="J34" s="21" t="e">
        <f>+'6298'!#REF!</f>
        <v>#REF!</v>
      </c>
      <c r="K34" s="21" t="e">
        <f>TEXT('6298'!#REF!,"0")</f>
        <v>#REF!</v>
      </c>
      <c r="L34" s="21" t="e">
        <f>TEXT('6298'!#REF!,"0")</f>
        <v>#REF!</v>
      </c>
      <c r="M34" s="34" t="e">
        <f>'6298'!#REF!</f>
        <v>#REF!</v>
      </c>
      <c r="N34" s="21" t="e">
        <f>TEXT('6298'!#REF!,"0")</f>
        <v>#REF!</v>
      </c>
      <c r="O34" s="21" t="e">
        <f>+'6298'!#REF!</f>
        <v>#REF!</v>
      </c>
      <c r="P34" s="21" t="e">
        <f>+'6298'!#REF!</f>
        <v>#REF!</v>
      </c>
      <c r="Q34" s="21" t="e">
        <f>'6298'!#REF!</f>
        <v>#REF!</v>
      </c>
      <c r="R34" t="s">
        <v>38</v>
      </c>
      <c r="S34" s="21" t="e">
        <f>+'6298'!#REF!</f>
        <v>#REF!</v>
      </c>
      <c r="T34" s="29" t="e">
        <f>'6298'!#REF!</f>
        <v>#REF!</v>
      </c>
      <c r="U34" s="29" t="e">
        <f>'6298'!#REF!</f>
        <v>#REF!</v>
      </c>
      <c r="V34" s="30" t="e">
        <f>+'6298'!#REF!</f>
        <v>#REF!</v>
      </c>
      <c r="W34" s="29" t="e">
        <f>'6298'!#REF!</f>
        <v>#REF!</v>
      </c>
      <c r="X34" s="29" t="e">
        <f>'6298'!#REF!</f>
        <v>#REF!</v>
      </c>
      <c r="Y34" t="e">
        <f>+'6298'!#REF!</f>
        <v>#REF!</v>
      </c>
      <c r="Z34" s="31" t="e">
        <f>+'6298'!#REF!</f>
        <v>#REF!</v>
      </c>
      <c r="AA34" s="31" t="e">
        <f>+'6298'!#REF!</f>
        <v>#REF!</v>
      </c>
      <c r="AB34" s="31" t="e">
        <f>+'6298'!#REF!</f>
        <v>#REF!</v>
      </c>
      <c r="AC34" s="31" t="e">
        <f>+'6298'!#REF!</f>
        <v>#REF!</v>
      </c>
    </row>
    <row r="35" spans="1:29" x14ac:dyDescent="0.2">
      <c r="A35">
        <v>1</v>
      </c>
      <c r="B35">
        <v>6298</v>
      </c>
      <c r="C35" s="21" t="e">
        <f>'6298'!#REF!</f>
        <v>#REF!</v>
      </c>
      <c r="D35" s="21" t="e">
        <f>TEXT('6298'!#REF!,"0")</f>
        <v>#REF!</v>
      </c>
      <c r="E35" s="21" t="e">
        <f>TEXT(+'6298'!#REF!,"0")</f>
        <v>#REF!</v>
      </c>
      <c r="F35" s="21" t="e">
        <f>TEXT(+'6298'!#REF!,"0")</f>
        <v>#REF!</v>
      </c>
      <c r="G35" s="21" t="e">
        <f>TEXT(+'6298'!#REF!,"0")</f>
        <v>#REF!</v>
      </c>
      <c r="H35" s="21" t="e">
        <f>+'6298'!#REF!</f>
        <v>#REF!</v>
      </c>
      <c r="I35" s="21" t="e">
        <f>+'6298'!#REF!</f>
        <v>#REF!</v>
      </c>
      <c r="J35" s="21" t="e">
        <f>+'6298'!#REF!</f>
        <v>#REF!</v>
      </c>
      <c r="K35" s="21" t="e">
        <f>TEXT('6298'!#REF!,"0")</f>
        <v>#REF!</v>
      </c>
      <c r="L35" s="21" t="e">
        <f>TEXT('6298'!#REF!,"0")</f>
        <v>#REF!</v>
      </c>
      <c r="M35" s="34" t="e">
        <f>'6298'!#REF!</f>
        <v>#REF!</v>
      </c>
      <c r="N35" s="21" t="e">
        <f>TEXT('6298'!#REF!,"0")</f>
        <v>#REF!</v>
      </c>
      <c r="O35" s="21" t="e">
        <f>+'6298'!#REF!</f>
        <v>#REF!</v>
      </c>
      <c r="P35" s="21" t="e">
        <f>+'6298'!#REF!</f>
        <v>#REF!</v>
      </c>
      <c r="Q35" s="21" t="e">
        <f>'6298'!#REF!</f>
        <v>#REF!</v>
      </c>
      <c r="R35" t="s">
        <v>38</v>
      </c>
      <c r="S35" s="21" t="e">
        <f>+'6298'!#REF!</f>
        <v>#REF!</v>
      </c>
      <c r="T35" s="29" t="e">
        <f>'6298'!#REF!</f>
        <v>#REF!</v>
      </c>
      <c r="U35" s="29" t="e">
        <f>'6298'!#REF!</f>
        <v>#REF!</v>
      </c>
      <c r="V35" s="30" t="e">
        <f>+'6298'!#REF!</f>
        <v>#REF!</v>
      </c>
      <c r="W35" s="29" t="e">
        <f>'6298'!#REF!</f>
        <v>#REF!</v>
      </c>
      <c r="X35" s="29" t="e">
        <f>'6298'!#REF!</f>
        <v>#REF!</v>
      </c>
      <c r="Y35" t="e">
        <f>+'6298'!#REF!</f>
        <v>#REF!</v>
      </c>
      <c r="Z35" s="31" t="e">
        <f>+'6298'!#REF!</f>
        <v>#REF!</v>
      </c>
      <c r="AA35" s="31" t="e">
        <f>+'6298'!#REF!</f>
        <v>#REF!</v>
      </c>
      <c r="AB35" s="31" t="e">
        <f>+'6298'!#REF!</f>
        <v>#REF!</v>
      </c>
      <c r="AC35" s="31" t="e">
        <f>+'6298'!#REF!</f>
        <v>#REF!</v>
      </c>
    </row>
    <row r="36" spans="1:29" x14ac:dyDescent="0.2">
      <c r="A36">
        <v>1</v>
      </c>
      <c r="B36">
        <v>6298</v>
      </c>
      <c r="C36" s="21" t="e">
        <f>'6298'!#REF!</f>
        <v>#REF!</v>
      </c>
      <c r="D36" s="21" t="e">
        <f>TEXT('6298'!#REF!,"0")</f>
        <v>#REF!</v>
      </c>
      <c r="E36" s="21" t="e">
        <f>TEXT(+'6298'!#REF!,"0")</f>
        <v>#REF!</v>
      </c>
      <c r="F36" s="21" t="e">
        <f>TEXT(+'6298'!#REF!,"0")</f>
        <v>#REF!</v>
      </c>
      <c r="G36" s="21" t="e">
        <f>TEXT(+'6298'!#REF!,"0")</f>
        <v>#REF!</v>
      </c>
      <c r="H36" s="21" t="e">
        <f>+'6298'!#REF!</f>
        <v>#REF!</v>
      </c>
      <c r="I36" s="21" t="e">
        <f>+'6298'!#REF!</f>
        <v>#REF!</v>
      </c>
      <c r="J36" s="21" t="e">
        <f>+'6298'!#REF!</f>
        <v>#REF!</v>
      </c>
      <c r="K36" s="21" t="e">
        <f>TEXT('6298'!#REF!,"0")</f>
        <v>#REF!</v>
      </c>
      <c r="L36" s="21" t="e">
        <f>TEXT('6298'!#REF!,"0")</f>
        <v>#REF!</v>
      </c>
      <c r="M36" s="34" t="e">
        <f>'6298'!#REF!</f>
        <v>#REF!</v>
      </c>
      <c r="N36" s="21" t="e">
        <f>TEXT('6298'!#REF!,"0")</f>
        <v>#REF!</v>
      </c>
      <c r="O36" s="21" t="e">
        <f>+'6298'!#REF!</f>
        <v>#REF!</v>
      </c>
      <c r="P36" s="21" t="e">
        <f>+'6298'!#REF!</f>
        <v>#REF!</v>
      </c>
      <c r="Q36" s="21" t="e">
        <f>'6298'!#REF!</f>
        <v>#REF!</v>
      </c>
      <c r="R36" t="s">
        <v>38</v>
      </c>
      <c r="S36" s="21" t="e">
        <f>+'6298'!#REF!</f>
        <v>#REF!</v>
      </c>
      <c r="T36" s="29" t="e">
        <f>'6298'!#REF!</f>
        <v>#REF!</v>
      </c>
      <c r="U36" s="29" t="e">
        <f>'6298'!#REF!</f>
        <v>#REF!</v>
      </c>
      <c r="V36" s="30" t="e">
        <f>+'6298'!#REF!</f>
        <v>#REF!</v>
      </c>
      <c r="W36" s="29" t="e">
        <f>'6298'!#REF!</f>
        <v>#REF!</v>
      </c>
      <c r="X36" s="29" t="e">
        <f>'6298'!#REF!</f>
        <v>#REF!</v>
      </c>
      <c r="Y36" t="e">
        <f>+'6298'!#REF!</f>
        <v>#REF!</v>
      </c>
      <c r="Z36" s="31" t="e">
        <f>+'6298'!#REF!</f>
        <v>#REF!</v>
      </c>
      <c r="AA36" s="31" t="e">
        <f>+'6298'!#REF!</f>
        <v>#REF!</v>
      </c>
      <c r="AB36" s="31" t="e">
        <f>+'6298'!#REF!</f>
        <v>#REF!</v>
      </c>
      <c r="AC36" s="31" t="e">
        <f>+'6298'!#REF!</f>
        <v>#REF!</v>
      </c>
    </row>
    <row r="37" spans="1:29" x14ac:dyDescent="0.2">
      <c r="A37">
        <v>1</v>
      </c>
      <c r="B37">
        <v>6298</v>
      </c>
      <c r="C37" s="21" t="e">
        <f>'6298'!#REF!</f>
        <v>#REF!</v>
      </c>
      <c r="D37" s="21" t="e">
        <f>TEXT('6298'!#REF!,"0")</f>
        <v>#REF!</v>
      </c>
      <c r="E37" s="21" t="e">
        <f>TEXT(+'6298'!#REF!,"0")</f>
        <v>#REF!</v>
      </c>
      <c r="F37" s="21" t="e">
        <f>TEXT(+'6298'!#REF!,"0")</f>
        <v>#REF!</v>
      </c>
      <c r="G37" s="21" t="e">
        <f>TEXT(+'6298'!#REF!,"0")</f>
        <v>#REF!</v>
      </c>
      <c r="H37" s="21" t="e">
        <f>+'6298'!#REF!</f>
        <v>#REF!</v>
      </c>
      <c r="I37" s="21" t="e">
        <f>+'6298'!#REF!</f>
        <v>#REF!</v>
      </c>
      <c r="J37" s="21" t="e">
        <f>+'6298'!#REF!</f>
        <v>#REF!</v>
      </c>
      <c r="K37" s="21" t="e">
        <f>TEXT('6298'!#REF!,"0")</f>
        <v>#REF!</v>
      </c>
      <c r="L37" s="21" t="e">
        <f>TEXT('6298'!#REF!,"0")</f>
        <v>#REF!</v>
      </c>
      <c r="M37" s="34" t="e">
        <f>'6298'!#REF!</f>
        <v>#REF!</v>
      </c>
      <c r="N37" s="21" t="e">
        <f>TEXT('6298'!#REF!,"0")</f>
        <v>#REF!</v>
      </c>
      <c r="O37" s="21" t="e">
        <f>+'6298'!#REF!</f>
        <v>#REF!</v>
      </c>
      <c r="P37" s="21" t="e">
        <f>+'6298'!#REF!</f>
        <v>#REF!</v>
      </c>
      <c r="Q37" s="21" t="e">
        <f>'6298'!#REF!</f>
        <v>#REF!</v>
      </c>
      <c r="R37" t="s">
        <v>38</v>
      </c>
      <c r="S37" s="21" t="e">
        <f>+'6298'!#REF!</f>
        <v>#REF!</v>
      </c>
      <c r="T37" s="29" t="e">
        <f>'6298'!#REF!</f>
        <v>#REF!</v>
      </c>
      <c r="U37" s="29" t="e">
        <f>'6298'!#REF!</f>
        <v>#REF!</v>
      </c>
      <c r="V37" s="30" t="e">
        <f>+'6298'!#REF!</f>
        <v>#REF!</v>
      </c>
      <c r="W37" s="29" t="e">
        <f>'6298'!#REF!</f>
        <v>#REF!</v>
      </c>
      <c r="X37" s="29" t="e">
        <f>'6298'!#REF!</f>
        <v>#REF!</v>
      </c>
      <c r="Y37" t="e">
        <f>+'6298'!#REF!</f>
        <v>#REF!</v>
      </c>
      <c r="Z37" s="31" t="e">
        <f>+'6298'!#REF!</f>
        <v>#REF!</v>
      </c>
      <c r="AA37" s="31" t="e">
        <f>+'6298'!#REF!</f>
        <v>#REF!</v>
      </c>
      <c r="AB37" s="31" t="e">
        <f>+'6298'!#REF!</f>
        <v>#REF!</v>
      </c>
      <c r="AC37" s="31" t="e">
        <f>+'6298'!#REF!</f>
        <v>#REF!</v>
      </c>
    </row>
    <row r="38" spans="1:29" x14ac:dyDescent="0.2">
      <c r="A38">
        <v>1</v>
      </c>
      <c r="B38">
        <v>6298</v>
      </c>
      <c r="C38" s="21" t="e">
        <f>'6298'!#REF!</f>
        <v>#REF!</v>
      </c>
      <c r="D38" s="21" t="e">
        <f>TEXT('6298'!#REF!,"0")</f>
        <v>#REF!</v>
      </c>
      <c r="E38" s="21" t="e">
        <f>TEXT(+'6298'!#REF!,"0")</f>
        <v>#REF!</v>
      </c>
      <c r="F38" s="21" t="e">
        <f>TEXT(+'6298'!#REF!,"0")</f>
        <v>#REF!</v>
      </c>
      <c r="G38" s="21" t="e">
        <f>TEXT(+'6298'!#REF!,"0")</f>
        <v>#REF!</v>
      </c>
      <c r="H38" s="21" t="e">
        <f>+'6298'!#REF!</f>
        <v>#REF!</v>
      </c>
      <c r="I38" s="21" t="e">
        <f>+'6298'!#REF!</f>
        <v>#REF!</v>
      </c>
      <c r="J38" s="21" t="e">
        <f>+'6298'!#REF!</f>
        <v>#REF!</v>
      </c>
      <c r="K38" s="21" t="e">
        <f>TEXT('6298'!#REF!,"0")</f>
        <v>#REF!</v>
      </c>
      <c r="L38" s="21" t="e">
        <f>TEXT('6298'!#REF!,"0")</f>
        <v>#REF!</v>
      </c>
      <c r="M38" s="34" t="e">
        <f>'6298'!#REF!</f>
        <v>#REF!</v>
      </c>
      <c r="N38" s="21" t="e">
        <f>TEXT('6298'!#REF!,"0")</f>
        <v>#REF!</v>
      </c>
      <c r="O38" s="21" t="e">
        <f>+'6298'!#REF!</f>
        <v>#REF!</v>
      </c>
      <c r="P38" s="21" t="e">
        <f>+'6298'!#REF!</f>
        <v>#REF!</v>
      </c>
      <c r="Q38" s="21" t="e">
        <f>'6298'!#REF!</f>
        <v>#REF!</v>
      </c>
      <c r="R38" t="s">
        <v>38</v>
      </c>
      <c r="S38" s="21" t="e">
        <f>+'6298'!#REF!</f>
        <v>#REF!</v>
      </c>
      <c r="T38" s="29" t="e">
        <f>'6298'!#REF!</f>
        <v>#REF!</v>
      </c>
      <c r="U38" s="29" t="e">
        <f>'6298'!#REF!</f>
        <v>#REF!</v>
      </c>
      <c r="V38" s="30" t="e">
        <f>+'6298'!#REF!</f>
        <v>#REF!</v>
      </c>
      <c r="W38" s="29" t="e">
        <f>'6298'!#REF!</f>
        <v>#REF!</v>
      </c>
      <c r="X38" s="29" t="e">
        <f>'6298'!#REF!</f>
        <v>#REF!</v>
      </c>
      <c r="Y38" t="e">
        <f>+'6298'!#REF!</f>
        <v>#REF!</v>
      </c>
      <c r="Z38" s="31" t="e">
        <f>+'6298'!#REF!</f>
        <v>#REF!</v>
      </c>
      <c r="AA38" s="31" t="e">
        <f>+'6298'!#REF!</f>
        <v>#REF!</v>
      </c>
      <c r="AB38" s="31" t="e">
        <f>+'6298'!#REF!</f>
        <v>#REF!</v>
      </c>
      <c r="AC38" s="31" t="e">
        <f>+'6298'!#REF!</f>
        <v>#REF!</v>
      </c>
    </row>
    <row r="39" spans="1:29" x14ac:dyDescent="0.2">
      <c r="A39">
        <v>1</v>
      </c>
      <c r="B39">
        <v>6298</v>
      </c>
      <c r="C39" s="21" t="e">
        <f>'6298'!#REF!</f>
        <v>#REF!</v>
      </c>
      <c r="D39" s="21" t="e">
        <f>TEXT('6298'!#REF!,"0")</f>
        <v>#REF!</v>
      </c>
      <c r="E39" s="21" t="e">
        <f>TEXT(+'6298'!#REF!,"0")</f>
        <v>#REF!</v>
      </c>
      <c r="F39" s="21" t="e">
        <f>TEXT(+'6298'!#REF!,"0")</f>
        <v>#REF!</v>
      </c>
      <c r="G39" s="21" t="e">
        <f>TEXT(+'6298'!#REF!,"0")</f>
        <v>#REF!</v>
      </c>
      <c r="H39" s="21" t="e">
        <f>+'6298'!#REF!</f>
        <v>#REF!</v>
      </c>
      <c r="I39" s="21" t="e">
        <f>+'6298'!#REF!</f>
        <v>#REF!</v>
      </c>
      <c r="J39" s="21" t="e">
        <f>+'6298'!#REF!</f>
        <v>#REF!</v>
      </c>
      <c r="K39" s="21" t="e">
        <f>TEXT('6298'!#REF!,"0")</f>
        <v>#REF!</v>
      </c>
      <c r="L39" s="21" t="e">
        <f>TEXT('6298'!#REF!,"0")</f>
        <v>#REF!</v>
      </c>
      <c r="M39" s="34" t="e">
        <f>'6298'!#REF!</f>
        <v>#REF!</v>
      </c>
      <c r="N39" s="21" t="e">
        <f>TEXT('6298'!#REF!,"0")</f>
        <v>#REF!</v>
      </c>
      <c r="O39" s="21" t="e">
        <f>+'6298'!#REF!</f>
        <v>#REF!</v>
      </c>
      <c r="P39" s="21" t="e">
        <f>+'6298'!#REF!</f>
        <v>#REF!</v>
      </c>
      <c r="Q39" s="21" t="e">
        <f>'6298'!#REF!</f>
        <v>#REF!</v>
      </c>
      <c r="R39" t="s">
        <v>38</v>
      </c>
      <c r="S39" s="21" t="e">
        <f>+'6298'!#REF!</f>
        <v>#REF!</v>
      </c>
      <c r="T39" s="29" t="e">
        <f>'6298'!#REF!</f>
        <v>#REF!</v>
      </c>
      <c r="U39" s="29" t="e">
        <f>'6298'!#REF!</f>
        <v>#REF!</v>
      </c>
      <c r="V39" s="30" t="e">
        <f>+'6298'!#REF!</f>
        <v>#REF!</v>
      </c>
      <c r="W39" s="29" t="e">
        <f>'6298'!#REF!</f>
        <v>#REF!</v>
      </c>
      <c r="X39" s="29" t="e">
        <f>'6298'!#REF!</f>
        <v>#REF!</v>
      </c>
      <c r="Y39" t="e">
        <f>+'6298'!#REF!</f>
        <v>#REF!</v>
      </c>
      <c r="Z39" s="31" t="e">
        <f>+'6298'!#REF!</f>
        <v>#REF!</v>
      </c>
      <c r="AA39" s="31" t="e">
        <f>+'6298'!#REF!</f>
        <v>#REF!</v>
      </c>
      <c r="AB39" s="31" t="e">
        <f>+'6298'!#REF!</f>
        <v>#REF!</v>
      </c>
      <c r="AC39" s="31" t="e">
        <f>+'6298'!#REF!</f>
        <v>#REF!</v>
      </c>
    </row>
    <row r="40" spans="1:29" x14ac:dyDescent="0.2">
      <c r="A40">
        <v>1</v>
      </c>
      <c r="B40">
        <v>6298</v>
      </c>
      <c r="C40" s="21" t="e">
        <f>'6298'!#REF!</f>
        <v>#REF!</v>
      </c>
      <c r="D40" s="21" t="e">
        <f>TEXT('6298'!#REF!,"0")</f>
        <v>#REF!</v>
      </c>
      <c r="E40" s="21" t="e">
        <f>TEXT(+'6298'!#REF!,"0")</f>
        <v>#REF!</v>
      </c>
      <c r="F40" s="21" t="e">
        <f>TEXT(+'6298'!#REF!,"0")</f>
        <v>#REF!</v>
      </c>
      <c r="G40" s="21" t="e">
        <f>TEXT(+'6298'!#REF!,"0")</f>
        <v>#REF!</v>
      </c>
      <c r="H40" s="21" t="e">
        <f>+'6298'!#REF!</f>
        <v>#REF!</v>
      </c>
      <c r="I40" s="21" t="e">
        <f>+'6298'!#REF!</f>
        <v>#REF!</v>
      </c>
      <c r="J40" s="21" t="e">
        <f>+'6298'!#REF!</f>
        <v>#REF!</v>
      </c>
      <c r="K40" s="21" t="e">
        <f>TEXT('6298'!#REF!,"0")</f>
        <v>#REF!</v>
      </c>
      <c r="L40" s="21" t="e">
        <f>TEXT('6298'!#REF!,"0")</f>
        <v>#REF!</v>
      </c>
      <c r="M40" s="34" t="e">
        <f>'6298'!#REF!</f>
        <v>#REF!</v>
      </c>
      <c r="N40" s="21" t="e">
        <f>TEXT('6298'!#REF!,"0")</f>
        <v>#REF!</v>
      </c>
      <c r="O40" s="21" t="e">
        <f>+'6298'!#REF!</f>
        <v>#REF!</v>
      </c>
      <c r="P40" s="21" t="e">
        <f>+'6298'!#REF!</f>
        <v>#REF!</v>
      </c>
      <c r="Q40" s="21" t="e">
        <f>'6298'!#REF!</f>
        <v>#REF!</v>
      </c>
      <c r="R40" t="s">
        <v>38</v>
      </c>
      <c r="S40" s="21" t="e">
        <f>+'6298'!#REF!</f>
        <v>#REF!</v>
      </c>
      <c r="T40" s="29" t="e">
        <f>'6298'!#REF!</f>
        <v>#REF!</v>
      </c>
      <c r="U40" s="29" t="e">
        <f>'6298'!#REF!</f>
        <v>#REF!</v>
      </c>
      <c r="V40" s="30" t="e">
        <f>+'6298'!#REF!</f>
        <v>#REF!</v>
      </c>
      <c r="W40" s="29" t="e">
        <f>'6298'!#REF!</f>
        <v>#REF!</v>
      </c>
      <c r="X40" s="29" t="e">
        <f>'6298'!#REF!</f>
        <v>#REF!</v>
      </c>
      <c r="Y40" t="e">
        <f>+'6298'!#REF!</f>
        <v>#REF!</v>
      </c>
      <c r="Z40" s="31" t="e">
        <f>+'6298'!#REF!</f>
        <v>#REF!</v>
      </c>
      <c r="AA40" s="31" t="e">
        <f>+'6298'!#REF!</f>
        <v>#REF!</v>
      </c>
      <c r="AB40" s="31" t="e">
        <f>+'6298'!#REF!</f>
        <v>#REF!</v>
      </c>
      <c r="AC40" s="31" t="e">
        <f>+'6298'!#REF!</f>
        <v>#REF!</v>
      </c>
    </row>
    <row r="41" spans="1:29" x14ac:dyDescent="0.2">
      <c r="A41">
        <v>1</v>
      </c>
      <c r="B41">
        <v>6298</v>
      </c>
      <c r="C41" s="21" t="e">
        <f>'6298'!#REF!</f>
        <v>#REF!</v>
      </c>
      <c r="D41" s="21" t="e">
        <f>TEXT('6298'!#REF!,"0")</f>
        <v>#REF!</v>
      </c>
      <c r="E41" s="21" t="e">
        <f>TEXT(+'6298'!#REF!,"0")</f>
        <v>#REF!</v>
      </c>
      <c r="F41" s="21" t="e">
        <f>TEXT(+'6298'!#REF!,"0")</f>
        <v>#REF!</v>
      </c>
      <c r="G41" s="21" t="e">
        <f>TEXT(+'6298'!#REF!,"0")</f>
        <v>#REF!</v>
      </c>
      <c r="H41" s="21" t="e">
        <f>+'6298'!#REF!</f>
        <v>#REF!</v>
      </c>
      <c r="I41" s="21" t="e">
        <f>+'6298'!#REF!</f>
        <v>#REF!</v>
      </c>
      <c r="J41" s="21" t="e">
        <f>+'6298'!#REF!</f>
        <v>#REF!</v>
      </c>
      <c r="K41" s="21" t="e">
        <f>TEXT('6298'!#REF!,"0")</f>
        <v>#REF!</v>
      </c>
      <c r="L41" s="21" t="e">
        <f>TEXT('6298'!#REF!,"0")</f>
        <v>#REF!</v>
      </c>
      <c r="M41" s="34" t="e">
        <f>'6298'!#REF!</f>
        <v>#REF!</v>
      </c>
      <c r="N41" s="21" t="e">
        <f>TEXT('6298'!#REF!,"0")</f>
        <v>#REF!</v>
      </c>
      <c r="O41" s="21" t="e">
        <f>+'6298'!#REF!</f>
        <v>#REF!</v>
      </c>
      <c r="P41" s="21" t="e">
        <f>+'6298'!#REF!</f>
        <v>#REF!</v>
      </c>
      <c r="Q41" s="21" t="e">
        <f>'6298'!#REF!</f>
        <v>#REF!</v>
      </c>
      <c r="R41" t="s">
        <v>38</v>
      </c>
      <c r="S41" s="21" t="e">
        <f>+'6298'!#REF!</f>
        <v>#REF!</v>
      </c>
      <c r="T41" s="29" t="e">
        <f>'6298'!#REF!</f>
        <v>#REF!</v>
      </c>
      <c r="U41" s="29" t="e">
        <f>'6298'!#REF!</f>
        <v>#REF!</v>
      </c>
      <c r="V41" s="30" t="e">
        <f>+'6298'!#REF!</f>
        <v>#REF!</v>
      </c>
      <c r="W41" s="29" t="e">
        <f>'6298'!#REF!</f>
        <v>#REF!</v>
      </c>
      <c r="X41" s="29" t="e">
        <f>'6298'!#REF!</f>
        <v>#REF!</v>
      </c>
      <c r="Y41" t="e">
        <f>+'6298'!#REF!</f>
        <v>#REF!</v>
      </c>
      <c r="Z41" s="31" t="e">
        <f>+'6298'!#REF!</f>
        <v>#REF!</v>
      </c>
      <c r="AA41" s="31" t="e">
        <f>+'6298'!#REF!</f>
        <v>#REF!</v>
      </c>
      <c r="AB41" s="31" t="e">
        <f>+'6298'!#REF!</f>
        <v>#REF!</v>
      </c>
      <c r="AC41" s="31" t="e">
        <f>+'6298'!#REF!</f>
        <v>#REF!</v>
      </c>
    </row>
    <row r="42" spans="1:29" x14ac:dyDescent="0.2">
      <c r="A42">
        <v>1</v>
      </c>
      <c r="B42">
        <v>6298</v>
      </c>
      <c r="C42" s="21" t="e">
        <f>'6298'!#REF!</f>
        <v>#REF!</v>
      </c>
      <c r="D42" s="21" t="e">
        <f>TEXT('6298'!#REF!,"0")</f>
        <v>#REF!</v>
      </c>
      <c r="E42" s="21" t="e">
        <f>TEXT(+'6298'!#REF!,"0")</f>
        <v>#REF!</v>
      </c>
      <c r="F42" s="21" t="e">
        <f>TEXT(+'6298'!#REF!,"0")</f>
        <v>#REF!</v>
      </c>
      <c r="G42" s="21" t="e">
        <f>TEXT(+'6298'!#REF!,"0")</f>
        <v>#REF!</v>
      </c>
      <c r="H42" s="21" t="e">
        <f>+'6298'!#REF!</f>
        <v>#REF!</v>
      </c>
      <c r="I42" s="21" t="e">
        <f>+'6298'!#REF!</f>
        <v>#REF!</v>
      </c>
      <c r="J42" s="21" t="e">
        <f>+'6298'!#REF!</f>
        <v>#REF!</v>
      </c>
      <c r="K42" s="21" t="e">
        <f>TEXT('6298'!#REF!,"0")</f>
        <v>#REF!</v>
      </c>
      <c r="L42" s="21" t="e">
        <f>TEXT('6298'!#REF!,"0")</f>
        <v>#REF!</v>
      </c>
      <c r="M42" s="34" t="e">
        <f>'6298'!#REF!</f>
        <v>#REF!</v>
      </c>
      <c r="N42" s="21" t="e">
        <f>TEXT('6298'!#REF!,"0")</f>
        <v>#REF!</v>
      </c>
      <c r="O42" s="21" t="e">
        <f>+'6298'!#REF!</f>
        <v>#REF!</v>
      </c>
      <c r="P42" s="21" t="e">
        <f>+'6298'!#REF!</f>
        <v>#REF!</v>
      </c>
      <c r="Q42" s="21" t="e">
        <f>'6298'!#REF!</f>
        <v>#REF!</v>
      </c>
      <c r="R42" t="s">
        <v>38</v>
      </c>
      <c r="S42" s="21" t="e">
        <f>+'6298'!#REF!</f>
        <v>#REF!</v>
      </c>
      <c r="T42" s="29" t="e">
        <f>'6298'!#REF!</f>
        <v>#REF!</v>
      </c>
      <c r="U42" s="29" t="e">
        <f>'6298'!#REF!</f>
        <v>#REF!</v>
      </c>
      <c r="V42" s="30" t="e">
        <f>+'6298'!#REF!</f>
        <v>#REF!</v>
      </c>
      <c r="W42" s="29" t="e">
        <f>'6298'!#REF!</f>
        <v>#REF!</v>
      </c>
      <c r="X42" s="29" t="e">
        <f>'6298'!#REF!</f>
        <v>#REF!</v>
      </c>
      <c r="Y42" t="e">
        <f>+'6298'!#REF!</f>
        <v>#REF!</v>
      </c>
      <c r="Z42" s="31" t="e">
        <f>+'6298'!#REF!</f>
        <v>#REF!</v>
      </c>
      <c r="AA42" s="31" t="e">
        <f>+'6298'!#REF!</f>
        <v>#REF!</v>
      </c>
      <c r="AB42" s="31" t="e">
        <f>+'6298'!#REF!</f>
        <v>#REF!</v>
      </c>
      <c r="AC42" s="31" t="e">
        <f>+'6298'!#REF!</f>
        <v>#REF!</v>
      </c>
    </row>
    <row r="43" spans="1:29" x14ac:dyDescent="0.2">
      <c r="A43">
        <v>1</v>
      </c>
      <c r="B43">
        <v>6298</v>
      </c>
      <c r="C43" s="21" t="e">
        <f>'6298'!#REF!</f>
        <v>#REF!</v>
      </c>
      <c r="D43" s="21" t="e">
        <f>TEXT('6298'!#REF!,"0")</f>
        <v>#REF!</v>
      </c>
      <c r="E43" s="21" t="e">
        <f>TEXT(+'6298'!#REF!,"0")</f>
        <v>#REF!</v>
      </c>
      <c r="F43" s="21" t="e">
        <f>TEXT(+'6298'!#REF!,"0")</f>
        <v>#REF!</v>
      </c>
      <c r="G43" s="21" t="e">
        <f>TEXT(+'6298'!#REF!,"0")</f>
        <v>#REF!</v>
      </c>
      <c r="H43" s="21" t="e">
        <f>+'6298'!#REF!</f>
        <v>#REF!</v>
      </c>
      <c r="I43" s="21" t="e">
        <f>+'6298'!#REF!</f>
        <v>#REF!</v>
      </c>
      <c r="J43" s="21" t="e">
        <f>+'6298'!#REF!</f>
        <v>#REF!</v>
      </c>
      <c r="K43" s="21" t="e">
        <f>TEXT('6298'!#REF!,"0")</f>
        <v>#REF!</v>
      </c>
      <c r="L43" s="21" t="e">
        <f>TEXT('6298'!#REF!,"0")</f>
        <v>#REF!</v>
      </c>
      <c r="M43" s="34" t="e">
        <f>'6298'!#REF!</f>
        <v>#REF!</v>
      </c>
      <c r="N43" s="21" t="e">
        <f>TEXT('6298'!#REF!,"0")</f>
        <v>#REF!</v>
      </c>
      <c r="O43" s="21" t="e">
        <f>+'6298'!#REF!</f>
        <v>#REF!</v>
      </c>
      <c r="P43" s="21" t="e">
        <f>+'6298'!#REF!</f>
        <v>#REF!</v>
      </c>
      <c r="Q43" s="21" t="e">
        <f>'6298'!#REF!</f>
        <v>#REF!</v>
      </c>
      <c r="R43" t="s">
        <v>38</v>
      </c>
      <c r="S43" s="21" t="e">
        <f>+'6298'!#REF!</f>
        <v>#REF!</v>
      </c>
      <c r="T43" s="29" t="e">
        <f>'6298'!#REF!</f>
        <v>#REF!</v>
      </c>
      <c r="U43" s="29" t="e">
        <f>'6298'!#REF!</f>
        <v>#REF!</v>
      </c>
      <c r="V43" s="30" t="e">
        <f>+'6298'!#REF!</f>
        <v>#REF!</v>
      </c>
      <c r="W43" s="29" t="e">
        <f>'6298'!#REF!</f>
        <v>#REF!</v>
      </c>
      <c r="X43" s="29" t="e">
        <f>'6298'!#REF!</f>
        <v>#REF!</v>
      </c>
      <c r="Y43" t="e">
        <f>+'6298'!#REF!</f>
        <v>#REF!</v>
      </c>
      <c r="Z43" s="31" t="e">
        <f>+'6298'!#REF!</f>
        <v>#REF!</v>
      </c>
      <c r="AA43" s="31" t="e">
        <f>+'6298'!#REF!</f>
        <v>#REF!</v>
      </c>
      <c r="AB43" s="31" t="e">
        <f>+'6298'!#REF!</f>
        <v>#REF!</v>
      </c>
      <c r="AC43" s="31" t="e">
        <f>+'6298'!#REF!</f>
        <v>#REF!</v>
      </c>
    </row>
    <row r="44" spans="1:29" x14ac:dyDescent="0.2">
      <c r="A44">
        <v>1</v>
      </c>
      <c r="B44">
        <v>6298</v>
      </c>
      <c r="C44" s="21" t="e">
        <f>'6298'!#REF!</f>
        <v>#REF!</v>
      </c>
      <c r="D44" s="21" t="e">
        <f>TEXT('6298'!#REF!,"0")</f>
        <v>#REF!</v>
      </c>
      <c r="E44" s="21" t="e">
        <f>TEXT(+'6298'!#REF!,"0")</f>
        <v>#REF!</v>
      </c>
      <c r="F44" s="21" t="e">
        <f>TEXT(+'6298'!#REF!,"0")</f>
        <v>#REF!</v>
      </c>
      <c r="G44" s="21" t="e">
        <f>TEXT(+'6298'!#REF!,"0")</f>
        <v>#REF!</v>
      </c>
      <c r="H44" s="21" t="e">
        <f>+'6298'!#REF!</f>
        <v>#REF!</v>
      </c>
      <c r="I44" s="21" t="e">
        <f>+'6298'!#REF!</f>
        <v>#REF!</v>
      </c>
      <c r="J44" s="21" t="e">
        <f>+'6298'!#REF!</f>
        <v>#REF!</v>
      </c>
      <c r="K44" s="21" t="e">
        <f>TEXT('6298'!#REF!,"0")</f>
        <v>#REF!</v>
      </c>
      <c r="L44" s="21" t="e">
        <f>TEXT('6298'!#REF!,"0")</f>
        <v>#REF!</v>
      </c>
      <c r="M44" s="34" t="e">
        <f>'6298'!#REF!</f>
        <v>#REF!</v>
      </c>
      <c r="N44" s="21" t="e">
        <f>TEXT('6298'!#REF!,"0")</f>
        <v>#REF!</v>
      </c>
      <c r="O44" s="21" t="e">
        <f>+'6298'!#REF!</f>
        <v>#REF!</v>
      </c>
      <c r="P44" s="21" t="e">
        <f>+'6298'!#REF!</f>
        <v>#REF!</v>
      </c>
      <c r="Q44" s="21" t="e">
        <f>'6298'!#REF!</f>
        <v>#REF!</v>
      </c>
      <c r="R44" t="s">
        <v>38</v>
      </c>
      <c r="S44" s="21" t="e">
        <f>+'6298'!#REF!</f>
        <v>#REF!</v>
      </c>
      <c r="T44" s="29" t="e">
        <f>'6298'!#REF!</f>
        <v>#REF!</v>
      </c>
      <c r="U44" s="29" t="e">
        <f>'6298'!#REF!</f>
        <v>#REF!</v>
      </c>
      <c r="V44" s="30" t="e">
        <f>+'6298'!#REF!</f>
        <v>#REF!</v>
      </c>
      <c r="W44" s="29" t="e">
        <f>'6298'!#REF!</f>
        <v>#REF!</v>
      </c>
      <c r="X44" s="29" t="e">
        <f>'6298'!#REF!</f>
        <v>#REF!</v>
      </c>
      <c r="Y44" t="e">
        <f>+'6298'!#REF!</f>
        <v>#REF!</v>
      </c>
      <c r="Z44" s="31" t="e">
        <f>+'6298'!#REF!</f>
        <v>#REF!</v>
      </c>
      <c r="AA44" s="31" t="e">
        <f>+'6298'!#REF!</f>
        <v>#REF!</v>
      </c>
      <c r="AB44" s="31" t="e">
        <f>+'6298'!#REF!</f>
        <v>#REF!</v>
      </c>
      <c r="AC44" s="31" t="e">
        <f>+'6298'!#REF!</f>
        <v>#REF!</v>
      </c>
    </row>
    <row r="45" spans="1:29" x14ac:dyDescent="0.2">
      <c r="A45">
        <v>1</v>
      </c>
      <c r="B45">
        <v>6298</v>
      </c>
      <c r="C45" s="21" t="e">
        <f>'6298'!#REF!</f>
        <v>#REF!</v>
      </c>
      <c r="D45" s="21" t="e">
        <f>TEXT('6298'!#REF!,"0")</f>
        <v>#REF!</v>
      </c>
      <c r="E45" s="21" t="e">
        <f>TEXT(+'6298'!#REF!,"0")</f>
        <v>#REF!</v>
      </c>
      <c r="F45" s="21" t="e">
        <f>TEXT(+'6298'!#REF!,"0")</f>
        <v>#REF!</v>
      </c>
      <c r="G45" s="21" t="e">
        <f>TEXT(+'6298'!#REF!,"0")</f>
        <v>#REF!</v>
      </c>
      <c r="H45" s="21" t="e">
        <f>+'6298'!#REF!</f>
        <v>#REF!</v>
      </c>
      <c r="I45" s="21" t="e">
        <f>+'6298'!#REF!</f>
        <v>#REF!</v>
      </c>
      <c r="J45" s="21" t="e">
        <f>+'6298'!#REF!</f>
        <v>#REF!</v>
      </c>
      <c r="K45" s="21" t="e">
        <f>TEXT('6298'!#REF!,"0")</f>
        <v>#REF!</v>
      </c>
      <c r="L45" s="21" t="e">
        <f>TEXT('6298'!#REF!,"0")</f>
        <v>#REF!</v>
      </c>
      <c r="M45" s="34" t="e">
        <f>'6298'!#REF!</f>
        <v>#REF!</v>
      </c>
      <c r="N45" s="21" t="e">
        <f>TEXT('6298'!#REF!,"0")</f>
        <v>#REF!</v>
      </c>
      <c r="O45" s="21" t="e">
        <f>+'6298'!#REF!</f>
        <v>#REF!</v>
      </c>
      <c r="P45" s="21" t="e">
        <f>+'6298'!#REF!</f>
        <v>#REF!</v>
      </c>
      <c r="Q45" s="21" t="e">
        <f>'6298'!#REF!</f>
        <v>#REF!</v>
      </c>
      <c r="R45" t="s">
        <v>38</v>
      </c>
      <c r="S45" s="21" t="e">
        <f>+'6298'!#REF!</f>
        <v>#REF!</v>
      </c>
      <c r="T45" s="29" t="e">
        <f>'6298'!#REF!</f>
        <v>#REF!</v>
      </c>
      <c r="U45" s="29" t="e">
        <f>'6298'!#REF!</f>
        <v>#REF!</v>
      </c>
      <c r="V45" s="30" t="e">
        <f>+'6298'!#REF!</f>
        <v>#REF!</v>
      </c>
      <c r="W45" s="29" t="e">
        <f>'6298'!#REF!</f>
        <v>#REF!</v>
      </c>
      <c r="X45" s="29" t="e">
        <f>'6298'!#REF!</f>
        <v>#REF!</v>
      </c>
      <c r="Y45" t="e">
        <f>+'6298'!#REF!</f>
        <v>#REF!</v>
      </c>
      <c r="Z45" s="31" t="e">
        <f>+'6298'!#REF!</f>
        <v>#REF!</v>
      </c>
      <c r="AA45" s="31" t="e">
        <f>+'6298'!#REF!</f>
        <v>#REF!</v>
      </c>
      <c r="AB45" s="31" t="e">
        <f>+'6298'!#REF!</f>
        <v>#REF!</v>
      </c>
      <c r="AC45" s="31" t="e">
        <f>+'6298'!#REF!</f>
        <v>#REF!</v>
      </c>
    </row>
    <row r="46" spans="1:29" x14ac:dyDescent="0.2">
      <c r="A46">
        <v>1</v>
      </c>
      <c r="B46">
        <v>6298</v>
      </c>
      <c r="C46" s="21" t="e">
        <f>'6298'!#REF!</f>
        <v>#REF!</v>
      </c>
      <c r="D46" s="21" t="e">
        <f>TEXT('6298'!#REF!,"0")</f>
        <v>#REF!</v>
      </c>
      <c r="E46" s="21" t="e">
        <f>TEXT(+'6298'!#REF!,"0")</f>
        <v>#REF!</v>
      </c>
      <c r="F46" s="21" t="e">
        <f>TEXT(+'6298'!#REF!,"0")</f>
        <v>#REF!</v>
      </c>
      <c r="G46" s="21" t="e">
        <f>TEXT(+'6298'!#REF!,"0")</f>
        <v>#REF!</v>
      </c>
      <c r="H46" s="21" t="e">
        <f>+'6298'!#REF!</f>
        <v>#REF!</v>
      </c>
      <c r="I46" s="21" t="e">
        <f>+'6298'!#REF!</f>
        <v>#REF!</v>
      </c>
      <c r="J46" s="21" t="e">
        <f>+'6298'!#REF!</f>
        <v>#REF!</v>
      </c>
      <c r="K46" s="21" t="e">
        <f>TEXT('6298'!#REF!,"0")</f>
        <v>#REF!</v>
      </c>
      <c r="L46" s="21" t="e">
        <f>TEXT('6298'!#REF!,"0")</f>
        <v>#REF!</v>
      </c>
      <c r="M46" s="34" t="e">
        <f>'6298'!#REF!</f>
        <v>#REF!</v>
      </c>
      <c r="N46" s="21" t="e">
        <f>TEXT('6298'!#REF!,"0")</f>
        <v>#REF!</v>
      </c>
      <c r="O46" s="21" t="e">
        <f>+'6298'!#REF!</f>
        <v>#REF!</v>
      </c>
      <c r="P46" s="21" t="e">
        <f>+'6298'!#REF!</f>
        <v>#REF!</v>
      </c>
      <c r="Q46" s="21" t="e">
        <f>'6298'!#REF!</f>
        <v>#REF!</v>
      </c>
      <c r="R46" t="s">
        <v>38</v>
      </c>
      <c r="S46" s="21" t="e">
        <f>+'6298'!#REF!</f>
        <v>#REF!</v>
      </c>
      <c r="T46" s="29" t="e">
        <f>'6298'!#REF!</f>
        <v>#REF!</v>
      </c>
      <c r="U46" s="29" t="e">
        <f>'6298'!#REF!</f>
        <v>#REF!</v>
      </c>
      <c r="V46" s="30" t="e">
        <f>+'6298'!#REF!</f>
        <v>#REF!</v>
      </c>
      <c r="W46" s="29" t="e">
        <f>'6298'!#REF!</f>
        <v>#REF!</v>
      </c>
      <c r="X46" s="29" t="e">
        <f>'6298'!#REF!</f>
        <v>#REF!</v>
      </c>
      <c r="Y46" t="e">
        <f>+'6298'!#REF!</f>
        <v>#REF!</v>
      </c>
      <c r="Z46" s="31" t="e">
        <f>+'6298'!#REF!</f>
        <v>#REF!</v>
      </c>
      <c r="AA46" s="31" t="e">
        <f>+'6298'!#REF!</f>
        <v>#REF!</v>
      </c>
      <c r="AB46" s="31" t="e">
        <f>+'6298'!#REF!</f>
        <v>#REF!</v>
      </c>
      <c r="AC46" s="31" t="e">
        <f>+'6298'!#REF!</f>
        <v>#REF!</v>
      </c>
    </row>
    <row r="47" spans="1:29" x14ac:dyDescent="0.2">
      <c r="A47">
        <v>1</v>
      </c>
      <c r="B47">
        <v>6298</v>
      </c>
      <c r="C47" s="21" t="e">
        <f>'6298'!#REF!</f>
        <v>#REF!</v>
      </c>
      <c r="D47" s="21" t="e">
        <f>TEXT('6298'!#REF!,"0")</f>
        <v>#REF!</v>
      </c>
      <c r="E47" s="21" t="e">
        <f>TEXT(+'6298'!#REF!,"0")</f>
        <v>#REF!</v>
      </c>
      <c r="F47" s="21" t="e">
        <f>TEXT(+'6298'!#REF!,"0")</f>
        <v>#REF!</v>
      </c>
      <c r="G47" s="21" t="e">
        <f>TEXT(+'6298'!#REF!,"0")</f>
        <v>#REF!</v>
      </c>
      <c r="H47" s="21" t="e">
        <f>+'6298'!#REF!</f>
        <v>#REF!</v>
      </c>
      <c r="I47" s="21" t="e">
        <f>+'6298'!#REF!</f>
        <v>#REF!</v>
      </c>
      <c r="J47" s="21" t="e">
        <f>+'6298'!#REF!</f>
        <v>#REF!</v>
      </c>
      <c r="K47" s="21" t="e">
        <f>TEXT('6298'!#REF!,"0")</f>
        <v>#REF!</v>
      </c>
      <c r="L47" s="21" t="e">
        <f>TEXT('6298'!#REF!,"0")</f>
        <v>#REF!</v>
      </c>
      <c r="M47" s="34" t="e">
        <f>'6298'!#REF!</f>
        <v>#REF!</v>
      </c>
      <c r="N47" s="21" t="e">
        <f>TEXT('6298'!#REF!,"0")</f>
        <v>#REF!</v>
      </c>
      <c r="O47" s="21" t="e">
        <f>+'6298'!#REF!</f>
        <v>#REF!</v>
      </c>
      <c r="P47" s="21" t="e">
        <f>+'6298'!#REF!</f>
        <v>#REF!</v>
      </c>
      <c r="Q47" s="21" t="e">
        <f>'6298'!#REF!</f>
        <v>#REF!</v>
      </c>
      <c r="R47" t="s">
        <v>38</v>
      </c>
      <c r="S47" s="21" t="e">
        <f>+'6298'!#REF!</f>
        <v>#REF!</v>
      </c>
      <c r="T47" s="29" t="e">
        <f>'6298'!#REF!</f>
        <v>#REF!</v>
      </c>
      <c r="U47" s="29" t="e">
        <f>'6298'!#REF!</f>
        <v>#REF!</v>
      </c>
      <c r="V47" s="30" t="e">
        <f>+'6298'!#REF!</f>
        <v>#REF!</v>
      </c>
      <c r="W47" s="29" t="e">
        <f>'6298'!#REF!</f>
        <v>#REF!</v>
      </c>
      <c r="X47" s="29" t="e">
        <f>'6298'!#REF!</f>
        <v>#REF!</v>
      </c>
      <c r="Y47" t="e">
        <f>+'6298'!#REF!</f>
        <v>#REF!</v>
      </c>
      <c r="Z47" s="31" t="e">
        <f>+'6298'!#REF!</f>
        <v>#REF!</v>
      </c>
      <c r="AA47" s="31" t="e">
        <f>+'6298'!#REF!</f>
        <v>#REF!</v>
      </c>
      <c r="AB47" s="31" t="e">
        <f>+'6298'!#REF!</f>
        <v>#REF!</v>
      </c>
      <c r="AC47" s="31" t="e">
        <f>+'6298'!#REF!</f>
        <v>#REF!</v>
      </c>
    </row>
    <row r="48" spans="1:29" x14ac:dyDescent="0.2">
      <c r="A48">
        <v>1</v>
      </c>
      <c r="B48">
        <v>6298</v>
      </c>
      <c r="C48" s="21" t="e">
        <f>'6298'!#REF!</f>
        <v>#REF!</v>
      </c>
      <c r="D48" s="21" t="e">
        <f>TEXT('6298'!#REF!,"0")</f>
        <v>#REF!</v>
      </c>
      <c r="E48" s="21" t="e">
        <f>TEXT(+'6298'!#REF!,"0")</f>
        <v>#REF!</v>
      </c>
      <c r="F48" s="21" t="e">
        <f>TEXT(+'6298'!#REF!,"0")</f>
        <v>#REF!</v>
      </c>
      <c r="G48" s="21" t="e">
        <f>TEXT(+'6298'!#REF!,"0")</f>
        <v>#REF!</v>
      </c>
      <c r="H48" s="21" t="e">
        <f>+'6298'!#REF!</f>
        <v>#REF!</v>
      </c>
      <c r="I48" s="21" t="e">
        <f>+'6298'!#REF!</f>
        <v>#REF!</v>
      </c>
      <c r="J48" s="21" t="e">
        <f>+'6298'!#REF!</f>
        <v>#REF!</v>
      </c>
      <c r="K48" s="21" t="e">
        <f>TEXT('6298'!#REF!,"0")</f>
        <v>#REF!</v>
      </c>
      <c r="L48" s="21" t="e">
        <f>TEXT('6298'!#REF!,"0")</f>
        <v>#REF!</v>
      </c>
      <c r="M48" s="34" t="e">
        <f>'6298'!#REF!</f>
        <v>#REF!</v>
      </c>
      <c r="N48" s="21" t="e">
        <f>TEXT('6298'!#REF!,"0")</f>
        <v>#REF!</v>
      </c>
      <c r="O48" s="21" t="e">
        <f>+'6298'!#REF!</f>
        <v>#REF!</v>
      </c>
      <c r="P48" s="21" t="e">
        <f>+'6298'!#REF!</f>
        <v>#REF!</v>
      </c>
      <c r="Q48" s="21" t="e">
        <f>'6298'!#REF!</f>
        <v>#REF!</v>
      </c>
      <c r="R48" t="s">
        <v>38</v>
      </c>
      <c r="S48" s="21" t="e">
        <f>+'6298'!#REF!</f>
        <v>#REF!</v>
      </c>
      <c r="T48" s="29" t="e">
        <f>'6298'!#REF!</f>
        <v>#REF!</v>
      </c>
      <c r="U48" s="29" t="e">
        <f>'6298'!#REF!</f>
        <v>#REF!</v>
      </c>
      <c r="V48" s="30" t="e">
        <f>+'6298'!#REF!</f>
        <v>#REF!</v>
      </c>
      <c r="W48" s="29" t="e">
        <f>'6298'!#REF!</f>
        <v>#REF!</v>
      </c>
      <c r="X48" s="29" t="e">
        <f>'6298'!#REF!</f>
        <v>#REF!</v>
      </c>
      <c r="Y48" t="e">
        <f>+'6298'!#REF!</f>
        <v>#REF!</v>
      </c>
      <c r="Z48" s="31" t="e">
        <f>+'6298'!#REF!</f>
        <v>#REF!</v>
      </c>
      <c r="AA48" s="31" t="e">
        <f>+'6298'!#REF!</f>
        <v>#REF!</v>
      </c>
      <c r="AB48" s="31" t="e">
        <f>+'6298'!#REF!</f>
        <v>#REF!</v>
      </c>
      <c r="AC48" s="31" t="e">
        <f>+'6298'!#REF!</f>
        <v>#REF!</v>
      </c>
    </row>
    <row r="49" spans="1:29" x14ac:dyDescent="0.2">
      <c r="A49">
        <v>1</v>
      </c>
      <c r="B49">
        <v>6298</v>
      </c>
      <c r="C49" s="21" t="e">
        <f>'6298'!#REF!</f>
        <v>#REF!</v>
      </c>
      <c r="D49" s="21" t="e">
        <f>TEXT('6298'!#REF!,"0")</f>
        <v>#REF!</v>
      </c>
      <c r="E49" s="21" t="e">
        <f>TEXT(+'6298'!#REF!,"0")</f>
        <v>#REF!</v>
      </c>
      <c r="F49" s="21" t="e">
        <f>TEXT(+'6298'!#REF!,"0")</f>
        <v>#REF!</v>
      </c>
      <c r="G49" s="21" t="e">
        <f>TEXT(+'6298'!#REF!,"0")</f>
        <v>#REF!</v>
      </c>
      <c r="H49" s="21" t="e">
        <f>+'6298'!#REF!</f>
        <v>#REF!</v>
      </c>
      <c r="I49" s="21" t="e">
        <f>+'6298'!#REF!</f>
        <v>#REF!</v>
      </c>
      <c r="J49" s="21" t="e">
        <f>+'6298'!#REF!</f>
        <v>#REF!</v>
      </c>
      <c r="K49" s="21" t="e">
        <f>TEXT('6298'!#REF!,"0")</f>
        <v>#REF!</v>
      </c>
      <c r="L49" s="21" t="e">
        <f>TEXT('6298'!#REF!,"0")</f>
        <v>#REF!</v>
      </c>
      <c r="M49" s="34" t="e">
        <f>'6298'!#REF!</f>
        <v>#REF!</v>
      </c>
      <c r="N49" s="21" t="e">
        <f>TEXT('6298'!#REF!,"0")</f>
        <v>#REF!</v>
      </c>
      <c r="O49" s="21" t="e">
        <f>+'6298'!#REF!</f>
        <v>#REF!</v>
      </c>
      <c r="P49" s="21" t="e">
        <f>+'6298'!#REF!</f>
        <v>#REF!</v>
      </c>
      <c r="Q49" s="21" t="e">
        <f>'6298'!#REF!</f>
        <v>#REF!</v>
      </c>
      <c r="R49" t="s">
        <v>38</v>
      </c>
      <c r="S49" s="21" t="e">
        <f>+'6298'!#REF!</f>
        <v>#REF!</v>
      </c>
      <c r="T49" s="29" t="e">
        <f>'6298'!#REF!</f>
        <v>#REF!</v>
      </c>
      <c r="U49" s="29" t="e">
        <f>'6298'!#REF!</f>
        <v>#REF!</v>
      </c>
      <c r="V49" s="30" t="e">
        <f>+'6298'!#REF!</f>
        <v>#REF!</v>
      </c>
      <c r="W49" s="29" t="e">
        <f>'6298'!#REF!</f>
        <v>#REF!</v>
      </c>
      <c r="X49" s="29" t="e">
        <f>'6298'!#REF!</f>
        <v>#REF!</v>
      </c>
      <c r="Y49" t="e">
        <f>+'6298'!#REF!</f>
        <v>#REF!</v>
      </c>
      <c r="Z49" s="31" t="e">
        <f>+'6298'!#REF!</f>
        <v>#REF!</v>
      </c>
      <c r="AA49" s="31" t="e">
        <f>+'6298'!#REF!</f>
        <v>#REF!</v>
      </c>
      <c r="AB49" s="31" t="e">
        <f>+'6298'!#REF!</f>
        <v>#REF!</v>
      </c>
      <c r="AC49" s="31" t="e">
        <f>+'6298'!#REF!</f>
        <v>#REF!</v>
      </c>
    </row>
    <row r="50" spans="1:29" x14ac:dyDescent="0.2">
      <c r="A50">
        <v>1</v>
      </c>
      <c r="B50">
        <v>6298</v>
      </c>
      <c r="C50" s="21" t="e">
        <f>'6298'!#REF!</f>
        <v>#REF!</v>
      </c>
      <c r="D50" s="21" t="e">
        <f>TEXT('6298'!#REF!,"0")</f>
        <v>#REF!</v>
      </c>
      <c r="E50" s="21" t="e">
        <f>TEXT(+'6298'!#REF!,"0")</f>
        <v>#REF!</v>
      </c>
      <c r="F50" s="21" t="e">
        <f>TEXT(+'6298'!#REF!,"0")</f>
        <v>#REF!</v>
      </c>
      <c r="G50" s="21" t="e">
        <f>TEXT(+'6298'!#REF!,"0")</f>
        <v>#REF!</v>
      </c>
      <c r="H50" s="21" t="e">
        <f>+'6298'!#REF!</f>
        <v>#REF!</v>
      </c>
      <c r="I50" s="21" t="e">
        <f>+'6298'!#REF!</f>
        <v>#REF!</v>
      </c>
      <c r="J50" s="21" t="e">
        <f>+'6298'!#REF!</f>
        <v>#REF!</v>
      </c>
      <c r="K50" s="21" t="e">
        <f>TEXT('6298'!#REF!,"0")</f>
        <v>#REF!</v>
      </c>
      <c r="L50" s="21" t="e">
        <f>TEXT('6298'!#REF!,"0")</f>
        <v>#REF!</v>
      </c>
      <c r="M50" s="34" t="e">
        <f>'6298'!#REF!</f>
        <v>#REF!</v>
      </c>
      <c r="N50" s="21" t="e">
        <f>TEXT('6298'!#REF!,"0")</f>
        <v>#REF!</v>
      </c>
      <c r="O50" s="21" t="e">
        <f>+'6298'!#REF!</f>
        <v>#REF!</v>
      </c>
      <c r="P50" s="21" t="e">
        <f>+'6298'!#REF!</f>
        <v>#REF!</v>
      </c>
      <c r="Q50" s="21" t="e">
        <f>'6298'!#REF!</f>
        <v>#REF!</v>
      </c>
      <c r="R50" t="s">
        <v>38</v>
      </c>
      <c r="S50" s="21" t="e">
        <f>+'6298'!#REF!</f>
        <v>#REF!</v>
      </c>
      <c r="T50" s="29" t="e">
        <f>'6298'!#REF!</f>
        <v>#REF!</v>
      </c>
      <c r="U50" s="29" t="e">
        <f>'6298'!#REF!</f>
        <v>#REF!</v>
      </c>
      <c r="V50" s="30" t="e">
        <f>+'6298'!#REF!</f>
        <v>#REF!</v>
      </c>
      <c r="W50" s="29" t="e">
        <f>'6298'!#REF!</f>
        <v>#REF!</v>
      </c>
      <c r="X50" s="29" t="e">
        <f>'6298'!#REF!</f>
        <v>#REF!</v>
      </c>
      <c r="Y50" t="e">
        <f>+'6298'!#REF!</f>
        <v>#REF!</v>
      </c>
      <c r="Z50" s="31" t="e">
        <f>+'6298'!#REF!</f>
        <v>#REF!</v>
      </c>
      <c r="AA50" s="31" t="e">
        <f>+'6298'!#REF!</f>
        <v>#REF!</v>
      </c>
      <c r="AB50" s="31" t="e">
        <f>+'6298'!#REF!</f>
        <v>#REF!</v>
      </c>
      <c r="AC50" s="31" t="e">
        <f>+'6298'!#REF!</f>
        <v>#REF!</v>
      </c>
    </row>
    <row r="51" spans="1:29" x14ac:dyDescent="0.2">
      <c r="A51">
        <v>1</v>
      </c>
      <c r="B51">
        <v>6298</v>
      </c>
      <c r="C51" s="21" t="e">
        <f>'6298'!#REF!</f>
        <v>#REF!</v>
      </c>
      <c r="D51" s="21" t="e">
        <f>TEXT('6298'!#REF!,"0")</f>
        <v>#REF!</v>
      </c>
      <c r="E51" s="21" t="e">
        <f>TEXT(+'6298'!#REF!,"0")</f>
        <v>#REF!</v>
      </c>
      <c r="F51" s="21" t="e">
        <f>TEXT(+'6298'!#REF!,"0")</f>
        <v>#REF!</v>
      </c>
      <c r="G51" s="21" t="e">
        <f>TEXT(+'6298'!#REF!,"0")</f>
        <v>#REF!</v>
      </c>
      <c r="H51" s="21" t="e">
        <f>+'6298'!#REF!</f>
        <v>#REF!</v>
      </c>
      <c r="I51" s="21" t="e">
        <f>+'6298'!#REF!</f>
        <v>#REF!</v>
      </c>
      <c r="J51" s="21" t="e">
        <f>+'6298'!#REF!</f>
        <v>#REF!</v>
      </c>
      <c r="K51" s="21" t="e">
        <f>TEXT('6298'!#REF!,"0")</f>
        <v>#REF!</v>
      </c>
      <c r="L51" s="21" t="e">
        <f>TEXT('6298'!#REF!,"0")</f>
        <v>#REF!</v>
      </c>
      <c r="M51" s="34" t="e">
        <f>'6298'!#REF!</f>
        <v>#REF!</v>
      </c>
      <c r="N51" s="21" t="e">
        <f>TEXT('6298'!#REF!,"0")</f>
        <v>#REF!</v>
      </c>
      <c r="O51" s="21" t="e">
        <f>+'6298'!#REF!</f>
        <v>#REF!</v>
      </c>
      <c r="P51" s="21" t="e">
        <f>+'6298'!#REF!</f>
        <v>#REF!</v>
      </c>
      <c r="Q51" s="21" t="e">
        <f>'6298'!#REF!</f>
        <v>#REF!</v>
      </c>
      <c r="R51" t="s">
        <v>38</v>
      </c>
      <c r="S51" s="21" t="e">
        <f>+'6298'!#REF!</f>
        <v>#REF!</v>
      </c>
      <c r="T51" s="29" t="e">
        <f>'6298'!#REF!</f>
        <v>#REF!</v>
      </c>
      <c r="U51" s="29" t="e">
        <f>'6298'!#REF!</f>
        <v>#REF!</v>
      </c>
      <c r="V51" s="30" t="e">
        <f>+'6298'!#REF!</f>
        <v>#REF!</v>
      </c>
      <c r="W51" s="29" t="e">
        <f>'6298'!#REF!</f>
        <v>#REF!</v>
      </c>
      <c r="X51" s="29" t="e">
        <f>'6298'!#REF!</f>
        <v>#REF!</v>
      </c>
      <c r="Y51" t="e">
        <f>+'6298'!#REF!</f>
        <v>#REF!</v>
      </c>
      <c r="Z51" s="31" t="e">
        <f>+'6298'!#REF!</f>
        <v>#REF!</v>
      </c>
      <c r="AA51" s="31" t="e">
        <f>+'6298'!#REF!</f>
        <v>#REF!</v>
      </c>
      <c r="AB51" s="31" t="e">
        <f>+'6298'!#REF!</f>
        <v>#REF!</v>
      </c>
      <c r="AC51" s="31" t="e">
        <f>+'6298'!#REF!</f>
        <v>#REF!</v>
      </c>
    </row>
    <row r="52" spans="1:29" x14ac:dyDescent="0.2">
      <c r="A52">
        <v>1</v>
      </c>
      <c r="B52">
        <v>6298</v>
      </c>
      <c r="C52" s="21" t="e">
        <f>'6298'!#REF!</f>
        <v>#REF!</v>
      </c>
      <c r="D52" s="21" t="e">
        <f>TEXT('6298'!#REF!,"0")</f>
        <v>#REF!</v>
      </c>
      <c r="E52" s="21" t="e">
        <f>TEXT(+'6298'!#REF!,"0")</f>
        <v>#REF!</v>
      </c>
      <c r="F52" s="21" t="e">
        <f>TEXT(+'6298'!#REF!,"0")</f>
        <v>#REF!</v>
      </c>
      <c r="G52" s="21" t="e">
        <f>TEXT(+'6298'!#REF!,"0")</f>
        <v>#REF!</v>
      </c>
      <c r="H52" s="21" t="e">
        <f>+'6298'!#REF!</f>
        <v>#REF!</v>
      </c>
      <c r="I52" s="21" t="e">
        <f>+'6298'!#REF!</f>
        <v>#REF!</v>
      </c>
      <c r="J52" s="21" t="e">
        <f>+'6298'!#REF!</f>
        <v>#REF!</v>
      </c>
      <c r="K52" s="21" t="e">
        <f>TEXT('6298'!#REF!,"0")</f>
        <v>#REF!</v>
      </c>
      <c r="L52" s="21" t="e">
        <f>TEXT('6298'!#REF!,"0")</f>
        <v>#REF!</v>
      </c>
      <c r="M52" s="34" t="e">
        <f>'6298'!#REF!</f>
        <v>#REF!</v>
      </c>
      <c r="N52" s="21" t="e">
        <f>TEXT('6298'!#REF!,"0")</f>
        <v>#REF!</v>
      </c>
      <c r="O52" s="21" t="e">
        <f>+'6298'!#REF!</f>
        <v>#REF!</v>
      </c>
      <c r="P52" s="21" t="e">
        <f>+'6298'!#REF!</f>
        <v>#REF!</v>
      </c>
      <c r="Q52" s="21" t="e">
        <f>'6298'!#REF!</f>
        <v>#REF!</v>
      </c>
      <c r="R52" t="s">
        <v>38</v>
      </c>
      <c r="S52" s="21" t="e">
        <f>+'6298'!#REF!</f>
        <v>#REF!</v>
      </c>
      <c r="T52" s="29" t="e">
        <f>'6298'!#REF!</f>
        <v>#REF!</v>
      </c>
      <c r="U52" s="29" t="e">
        <f>'6298'!#REF!</f>
        <v>#REF!</v>
      </c>
      <c r="V52" s="30" t="e">
        <f>+'6298'!#REF!</f>
        <v>#REF!</v>
      </c>
      <c r="W52" s="29" t="e">
        <f>'6298'!#REF!</f>
        <v>#REF!</v>
      </c>
      <c r="X52" s="29" t="e">
        <f>'6298'!#REF!</f>
        <v>#REF!</v>
      </c>
      <c r="Y52" t="e">
        <f>+'6298'!#REF!</f>
        <v>#REF!</v>
      </c>
      <c r="Z52" s="31" t="e">
        <f>+'6298'!#REF!</f>
        <v>#REF!</v>
      </c>
      <c r="AA52" s="31" t="e">
        <f>+'6298'!#REF!</f>
        <v>#REF!</v>
      </c>
      <c r="AB52" s="31" t="e">
        <f>+'6298'!#REF!</f>
        <v>#REF!</v>
      </c>
      <c r="AC52" s="31" t="e">
        <f>+'6298'!#REF!</f>
        <v>#REF!</v>
      </c>
    </row>
    <row r="53" spans="1:29" x14ac:dyDescent="0.2">
      <c r="A53">
        <v>1</v>
      </c>
      <c r="B53">
        <v>6298</v>
      </c>
      <c r="C53" s="21" t="e">
        <f>'6298'!#REF!</f>
        <v>#REF!</v>
      </c>
      <c r="D53" s="21" t="e">
        <f>TEXT('6298'!#REF!,"0")</f>
        <v>#REF!</v>
      </c>
      <c r="E53" s="21" t="e">
        <f>TEXT(+'6298'!#REF!,"0")</f>
        <v>#REF!</v>
      </c>
      <c r="F53" s="21" t="e">
        <f>TEXT(+'6298'!#REF!,"0")</f>
        <v>#REF!</v>
      </c>
      <c r="G53" s="21" t="e">
        <f>TEXT(+'6298'!#REF!,"0")</f>
        <v>#REF!</v>
      </c>
      <c r="H53" s="21" t="e">
        <f>+'6298'!#REF!</f>
        <v>#REF!</v>
      </c>
      <c r="I53" s="21" t="e">
        <f>+'6298'!#REF!</f>
        <v>#REF!</v>
      </c>
      <c r="J53" s="21" t="e">
        <f>+'6298'!#REF!</f>
        <v>#REF!</v>
      </c>
      <c r="K53" s="21" t="e">
        <f>TEXT('6298'!#REF!,"0")</f>
        <v>#REF!</v>
      </c>
      <c r="L53" s="21" t="e">
        <f>TEXT('6298'!#REF!,"0")</f>
        <v>#REF!</v>
      </c>
      <c r="M53" s="34" t="e">
        <f>'6298'!#REF!</f>
        <v>#REF!</v>
      </c>
      <c r="N53" s="21" t="e">
        <f>TEXT('6298'!#REF!,"0")</f>
        <v>#REF!</v>
      </c>
      <c r="O53" s="21" t="e">
        <f>+'6298'!#REF!</f>
        <v>#REF!</v>
      </c>
      <c r="P53" s="21" t="e">
        <f>+'6298'!#REF!</f>
        <v>#REF!</v>
      </c>
      <c r="Q53" s="21" t="e">
        <f>'6298'!#REF!</f>
        <v>#REF!</v>
      </c>
      <c r="R53" t="s">
        <v>38</v>
      </c>
      <c r="S53" s="21" t="e">
        <f>+'6298'!#REF!</f>
        <v>#REF!</v>
      </c>
      <c r="T53" s="29" t="e">
        <f>'6298'!#REF!</f>
        <v>#REF!</v>
      </c>
      <c r="U53" s="29" t="e">
        <f>'6298'!#REF!</f>
        <v>#REF!</v>
      </c>
      <c r="V53" s="30" t="e">
        <f>+'6298'!#REF!</f>
        <v>#REF!</v>
      </c>
      <c r="W53" s="29" t="e">
        <f>'6298'!#REF!</f>
        <v>#REF!</v>
      </c>
      <c r="X53" s="29" t="e">
        <f>'6298'!#REF!</f>
        <v>#REF!</v>
      </c>
      <c r="Y53" s="21" t="e">
        <f>+'6298'!#REF!</f>
        <v>#REF!</v>
      </c>
      <c r="Z53" s="31" t="e">
        <f>+'6298'!#REF!</f>
        <v>#REF!</v>
      </c>
      <c r="AA53" s="31" t="e">
        <f>+'6298'!#REF!</f>
        <v>#REF!</v>
      </c>
      <c r="AB53" s="31" t="e">
        <f>+'6298'!#REF!</f>
        <v>#REF!</v>
      </c>
      <c r="AC53" s="31" t="e">
        <f>+'6298'!#REF!</f>
        <v>#REF!</v>
      </c>
    </row>
    <row r="54" spans="1:29" x14ac:dyDescent="0.2">
      <c r="A54">
        <v>1</v>
      </c>
      <c r="B54">
        <v>6298</v>
      </c>
      <c r="C54" s="21" t="e">
        <f>'6298'!#REF!</f>
        <v>#REF!</v>
      </c>
      <c r="D54" s="21" t="e">
        <f>TEXT('6298'!#REF!,"0")</f>
        <v>#REF!</v>
      </c>
      <c r="E54" s="21" t="e">
        <f>TEXT(+'6298'!#REF!,"0")</f>
        <v>#REF!</v>
      </c>
      <c r="F54" s="21" t="e">
        <f>TEXT(+'6298'!#REF!,"0")</f>
        <v>#REF!</v>
      </c>
      <c r="G54" s="21" t="e">
        <f>TEXT(+'6298'!#REF!,"0")</f>
        <v>#REF!</v>
      </c>
      <c r="H54" s="21" t="e">
        <f>+'6298'!#REF!</f>
        <v>#REF!</v>
      </c>
      <c r="I54" s="21" t="e">
        <f>+'6298'!#REF!</f>
        <v>#REF!</v>
      </c>
      <c r="J54" s="21" t="e">
        <f>+'6298'!#REF!</f>
        <v>#REF!</v>
      </c>
      <c r="K54" s="21" t="e">
        <f>TEXT('6298'!#REF!,"0")</f>
        <v>#REF!</v>
      </c>
      <c r="L54" s="21" t="e">
        <f>TEXT('6298'!#REF!,"0")</f>
        <v>#REF!</v>
      </c>
      <c r="M54" s="34" t="e">
        <f>'6298'!#REF!</f>
        <v>#REF!</v>
      </c>
      <c r="N54" s="21" t="e">
        <f>TEXT('6298'!#REF!,"0")</f>
        <v>#REF!</v>
      </c>
      <c r="O54" s="21" t="e">
        <f>+'6298'!#REF!</f>
        <v>#REF!</v>
      </c>
      <c r="P54" s="21" t="e">
        <f>+'6298'!#REF!</f>
        <v>#REF!</v>
      </c>
      <c r="Q54" s="21" t="e">
        <f>'6298'!#REF!</f>
        <v>#REF!</v>
      </c>
      <c r="R54" t="s">
        <v>38</v>
      </c>
      <c r="S54" s="21" t="e">
        <f>+'6298'!#REF!</f>
        <v>#REF!</v>
      </c>
      <c r="T54" s="29" t="e">
        <f>'6298'!#REF!</f>
        <v>#REF!</v>
      </c>
      <c r="U54" s="29" t="e">
        <f>'6298'!#REF!</f>
        <v>#REF!</v>
      </c>
      <c r="V54" s="30" t="e">
        <f>+'6298'!#REF!</f>
        <v>#REF!</v>
      </c>
      <c r="W54" s="29" t="e">
        <f>'6298'!#REF!</f>
        <v>#REF!</v>
      </c>
      <c r="X54" s="29" t="e">
        <f>'6298'!#REF!</f>
        <v>#REF!</v>
      </c>
      <c r="Y54" t="e">
        <f>+'6298'!#REF!</f>
        <v>#REF!</v>
      </c>
      <c r="Z54" s="31" t="e">
        <f>+'6298'!#REF!</f>
        <v>#REF!</v>
      </c>
      <c r="AA54" s="31" t="e">
        <f>+'6298'!#REF!</f>
        <v>#REF!</v>
      </c>
      <c r="AB54" s="31" t="e">
        <f>+'6298'!#REF!</f>
        <v>#REF!</v>
      </c>
      <c r="AC54" s="31" t="e">
        <f>+'6298'!#REF!</f>
        <v>#REF!</v>
      </c>
    </row>
    <row r="55" spans="1:29" x14ac:dyDescent="0.2">
      <c r="A55">
        <v>1</v>
      </c>
      <c r="B55">
        <v>6298</v>
      </c>
      <c r="C55" s="21" t="e">
        <f>'6298'!#REF!</f>
        <v>#REF!</v>
      </c>
      <c r="D55" s="21" t="e">
        <f>TEXT('6298'!#REF!,"0")</f>
        <v>#REF!</v>
      </c>
      <c r="E55" s="21" t="e">
        <f>TEXT(+'6298'!#REF!,"0")</f>
        <v>#REF!</v>
      </c>
      <c r="F55" s="21" t="e">
        <f>TEXT(+'6298'!#REF!,"0")</f>
        <v>#REF!</v>
      </c>
      <c r="G55" s="21" t="e">
        <f>TEXT(+'6298'!#REF!,"0")</f>
        <v>#REF!</v>
      </c>
      <c r="H55" s="21" t="e">
        <f>+'6298'!#REF!</f>
        <v>#REF!</v>
      </c>
      <c r="I55" s="21" t="e">
        <f>+'6298'!#REF!</f>
        <v>#REF!</v>
      </c>
      <c r="J55" s="21" t="e">
        <f>+'6298'!#REF!</f>
        <v>#REF!</v>
      </c>
      <c r="K55" s="21" t="e">
        <f>TEXT('6298'!#REF!,"0")</f>
        <v>#REF!</v>
      </c>
      <c r="L55" s="21" t="e">
        <f>TEXT('6298'!#REF!,"0")</f>
        <v>#REF!</v>
      </c>
      <c r="M55" s="34" t="e">
        <f>'6298'!#REF!</f>
        <v>#REF!</v>
      </c>
      <c r="N55" s="21" t="e">
        <f>TEXT('6298'!#REF!,"0")</f>
        <v>#REF!</v>
      </c>
      <c r="O55" s="21" t="e">
        <f>+'6298'!#REF!</f>
        <v>#REF!</v>
      </c>
      <c r="P55" s="21" t="e">
        <f>+'6298'!#REF!</f>
        <v>#REF!</v>
      </c>
      <c r="Q55" s="21" t="e">
        <f>'6298'!#REF!</f>
        <v>#REF!</v>
      </c>
      <c r="R55" t="s">
        <v>38</v>
      </c>
      <c r="S55" s="21" t="e">
        <f>+'6298'!#REF!</f>
        <v>#REF!</v>
      </c>
      <c r="T55" s="29" t="e">
        <f>'6298'!#REF!</f>
        <v>#REF!</v>
      </c>
      <c r="U55" s="29" t="e">
        <f>'6298'!#REF!</f>
        <v>#REF!</v>
      </c>
      <c r="V55" s="30" t="e">
        <f>+'6298'!#REF!</f>
        <v>#REF!</v>
      </c>
      <c r="W55" s="29" t="e">
        <f>'6298'!#REF!</f>
        <v>#REF!</v>
      </c>
      <c r="X55" s="29" t="e">
        <f>'6298'!#REF!</f>
        <v>#REF!</v>
      </c>
      <c r="Y55" t="e">
        <f>+'6298'!#REF!</f>
        <v>#REF!</v>
      </c>
      <c r="Z55" s="31" t="e">
        <f>+'6298'!#REF!</f>
        <v>#REF!</v>
      </c>
      <c r="AA55" s="31" t="e">
        <f>+'6298'!#REF!</f>
        <v>#REF!</v>
      </c>
      <c r="AB55" s="31" t="e">
        <f>+'6298'!#REF!</f>
        <v>#REF!</v>
      </c>
      <c r="AC55" s="31" t="e">
        <f>+'6298'!#REF!</f>
        <v>#REF!</v>
      </c>
    </row>
    <row r="56" spans="1:29" x14ac:dyDescent="0.2">
      <c r="A56">
        <v>1</v>
      </c>
      <c r="B56">
        <v>6298</v>
      </c>
      <c r="C56" s="21" t="e">
        <f>'6298'!#REF!</f>
        <v>#REF!</v>
      </c>
      <c r="D56" s="21" t="e">
        <f>TEXT('6298'!#REF!,"0")</f>
        <v>#REF!</v>
      </c>
      <c r="E56" s="21" t="e">
        <f>TEXT(+'6298'!#REF!,"0")</f>
        <v>#REF!</v>
      </c>
      <c r="F56" s="21" t="e">
        <f>TEXT(+'6298'!#REF!,"0")</f>
        <v>#REF!</v>
      </c>
      <c r="G56" s="21" t="e">
        <f>TEXT(+'6298'!#REF!,"0")</f>
        <v>#REF!</v>
      </c>
      <c r="H56" s="21" t="e">
        <f>+'6298'!#REF!</f>
        <v>#REF!</v>
      </c>
      <c r="I56" s="21" t="e">
        <f>+'6298'!#REF!</f>
        <v>#REF!</v>
      </c>
      <c r="J56" s="21" t="e">
        <f>+'6298'!#REF!</f>
        <v>#REF!</v>
      </c>
      <c r="K56" s="21" t="e">
        <f>TEXT('6298'!#REF!,"0")</f>
        <v>#REF!</v>
      </c>
      <c r="L56" s="21" t="e">
        <f>TEXT('6298'!#REF!,"0")</f>
        <v>#REF!</v>
      </c>
      <c r="M56" s="34" t="e">
        <f>'6298'!#REF!</f>
        <v>#REF!</v>
      </c>
      <c r="N56" s="21" t="e">
        <f>TEXT('6298'!#REF!,"0")</f>
        <v>#REF!</v>
      </c>
      <c r="O56" s="21" t="e">
        <f>+'6298'!#REF!</f>
        <v>#REF!</v>
      </c>
      <c r="P56" s="21" t="e">
        <f>+'6298'!#REF!</f>
        <v>#REF!</v>
      </c>
      <c r="Q56" s="21" t="e">
        <f>'6298'!#REF!</f>
        <v>#REF!</v>
      </c>
      <c r="R56" t="s">
        <v>38</v>
      </c>
      <c r="S56" s="21" t="e">
        <f>+'6298'!#REF!</f>
        <v>#REF!</v>
      </c>
      <c r="T56" s="29" t="e">
        <f>'6298'!#REF!</f>
        <v>#REF!</v>
      </c>
      <c r="U56" s="29" t="e">
        <f>'6298'!#REF!</f>
        <v>#REF!</v>
      </c>
      <c r="V56" s="30" t="e">
        <f>+'6298'!#REF!</f>
        <v>#REF!</v>
      </c>
      <c r="W56" s="29" t="e">
        <f>'6298'!#REF!</f>
        <v>#REF!</v>
      </c>
      <c r="X56" s="29" t="e">
        <f>'6298'!#REF!</f>
        <v>#REF!</v>
      </c>
      <c r="Y56" t="e">
        <f>+'6298'!#REF!</f>
        <v>#REF!</v>
      </c>
      <c r="Z56" s="31" t="e">
        <f>+'6298'!#REF!</f>
        <v>#REF!</v>
      </c>
      <c r="AA56" s="31" t="e">
        <f>+'6298'!#REF!</f>
        <v>#REF!</v>
      </c>
      <c r="AB56" s="31" t="e">
        <f>+'6298'!#REF!</f>
        <v>#REF!</v>
      </c>
      <c r="AC56" s="31" t="e">
        <f>+'6298'!#REF!</f>
        <v>#REF!</v>
      </c>
    </row>
    <row r="57" spans="1:29" x14ac:dyDescent="0.2">
      <c r="A57">
        <v>1</v>
      </c>
      <c r="B57">
        <v>6298</v>
      </c>
      <c r="C57" s="21" t="e">
        <f>'6298'!#REF!</f>
        <v>#REF!</v>
      </c>
      <c r="D57" s="21" t="e">
        <f>TEXT('6298'!#REF!,"0")</f>
        <v>#REF!</v>
      </c>
      <c r="E57" s="21" t="e">
        <f>TEXT(+'6298'!#REF!,"0")</f>
        <v>#REF!</v>
      </c>
      <c r="F57" s="21" t="e">
        <f>TEXT(+'6298'!#REF!,"0")</f>
        <v>#REF!</v>
      </c>
      <c r="G57" s="21" t="e">
        <f>TEXT(+'6298'!#REF!,"0")</f>
        <v>#REF!</v>
      </c>
      <c r="H57" s="21" t="e">
        <f>+'6298'!#REF!</f>
        <v>#REF!</v>
      </c>
      <c r="I57" s="21" t="e">
        <f>+'6298'!#REF!</f>
        <v>#REF!</v>
      </c>
      <c r="J57" s="21" t="e">
        <f>+'6298'!#REF!</f>
        <v>#REF!</v>
      </c>
      <c r="K57" s="21" t="e">
        <f>TEXT('6298'!#REF!,"0")</f>
        <v>#REF!</v>
      </c>
      <c r="L57" s="21" t="e">
        <f>TEXT('6298'!#REF!,"0")</f>
        <v>#REF!</v>
      </c>
      <c r="M57" s="34" t="e">
        <f>'6298'!#REF!</f>
        <v>#REF!</v>
      </c>
      <c r="N57" s="21" t="e">
        <f>TEXT('6298'!#REF!,"0")</f>
        <v>#REF!</v>
      </c>
      <c r="O57" s="21" t="e">
        <f>+'6298'!#REF!</f>
        <v>#REF!</v>
      </c>
      <c r="P57" s="21" t="e">
        <f>+'6298'!#REF!</f>
        <v>#REF!</v>
      </c>
      <c r="Q57" s="21" t="e">
        <f>'6298'!#REF!</f>
        <v>#REF!</v>
      </c>
      <c r="R57" t="s">
        <v>38</v>
      </c>
      <c r="S57" s="21" t="e">
        <f>+'6298'!#REF!</f>
        <v>#REF!</v>
      </c>
      <c r="T57" s="29" t="e">
        <f>'6298'!#REF!</f>
        <v>#REF!</v>
      </c>
      <c r="U57" s="29" t="e">
        <f>'6298'!#REF!</f>
        <v>#REF!</v>
      </c>
      <c r="V57" s="30" t="e">
        <f>+'6298'!#REF!</f>
        <v>#REF!</v>
      </c>
      <c r="W57" s="29" t="e">
        <f>'6298'!#REF!</f>
        <v>#REF!</v>
      </c>
      <c r="X57" s="29" t="e">
        <f>'6298'!#REF!</f>
        <v>#REF!</v>
      </c>
      <c r="Y57" t="e">
        <f>+'6298'!#REF!</f>
        <v>#REF!</v>
      </c>
      <c r="Z57" s="31" t="e">
        <f>+'6298'!#REF!</f>
        <v>#REF!</v>
      </c>
      <c r="AA57" s="31" t="e">
        <f>+'6298'!#REF!</f>
        <v>#REF!</v>
      </c>
      <c r="AB57" s="31" t="e">
        <f>+'6298'!#REF!</f>
        <v>#REF!</v>
      </c>
      <c r="AC57" s="31" t="e">
        <f>+'6298'!#REF!</f>
        <v>#REF!</v>
      </c>
    </row>
    <row r="58" spans="1:29" x14ac:dyDescent="0.2">
      <c r="A58">
        <v>1</v>
      </c>
      <c r="B58">
        <v>6298</v>
      </c>
      <c r="C58" s="21" t="e">
        <f>'6298'!#REF!</f>
        <v>#REF!</v>
      </c>
      <c r="D58" s="21" t="e">
        <f>TEXT('6298'!#REF!,"0")</f>
        <v>#REF!</v>
      </c>
      <c r="E58" s="21" t="e">
        <f>TEXT(+'6298'!#REF!,"0")</f>
        <v>#REF!</v>
      </c>
      <c r="F58" s="21" t="e">
        <f>TEXT(+'6298'!#REF!,"0")</f>
        <v>#REF!</v>
      </c>
      <c r="G58" s="21" t="e">
        <f>TEXT(+'6298'!#REF!,"0")</f>
        <v>#REF!</v>
      </c>
      <c r="H58" s="21" t="e">
        <f>+'6298'!#REF!</f>
        <v>#REF!</v>
      </c>
      <c r="I58" s="21" t="e">
        <f>+'6298'!#REF!</f>
        <v>#REF!</v>
      </c>
      <c r="J58" s="21" t="e">
        <f>+'6298'!#REF!</f>
        <v>#REF!</v>
      </c>
      <c r="K58" s="21" t="e">
        <f>TEXT('6298'!#REF!,"0")</f>
        <v>#REF!</v>
      </c>
      <c r="L58" s="21" t="e">
        <f>TEXT('6298'!#REF!,"0")</f>
        <v>#REF!</v>
      </c>
      <c r="M58" s="34" t="e">
        <f>'6298'!#REF!</f>
        <v>#REF!</v>
      </c>
      <c r="N58" s="21" t="e">
        <f>TEXT('6298'!#REF!,"0")</f>
        <v>#REF!</v>
      </c>
      <c r="O58" s="21" t="e">
        <f>+'6298'!#REF!</f>
        <v>#REF!</v>
      </c>
      <c r="P58" s="21" t="e">
        <f>+'6298'!#REF!</f>
        <v>#REF!</v>
      </c>
      <c r="Q58" s="21" t="e">
        <f>'6298'!#REF!</f>
        <v>#REF!</v>
      </c>
      <c r="R58" t="s">
        <v>38</v>
      </c>
      <c r="S58" s="21" t="e">
        <f>+'6298'!#REF!</f>
        <v>#REF!</v>
      </c>
      <c r="T58" s="29" t="e">
        <f>'6298'!#REF!</f>
        <v>#REF!</v>
      </c>
      <c r="U58" s="29" t="e">
        <f>'6298'!#REF!</f>
        <v>#REF!</v>
      </c>
      <c r="V58" s="30" t="e">
        <f>+'6298'!#REF!</f>
        <v>#REF!</v>
      </c>
      <c r="W58" s="29" t="e">
        <f>'6298'!#REF!</f>
        <v>#REF!</v>
      </c>
      <c r="X58" s="29" t="e">
        <f>'6298'!#REF!</f>
        <v>#REF!</v>
      </c>
      <c r="Y58" t="e">
        <f>+'6298'!#REF!</f>
        <v>#REF!</v>
      </c>
      <c r="Z58" s="31" t="e">
        <f>+'6298'!#REF!</f>
        <v>#REF!</v>
      </c>
      <c r="AA58" s="31" t="e">
        <f>+'6298'!#REF!</f>
        <v>#REF!</v>
      </c>
      <c r="AB58" s="31" t="e">
        <f>+'6298'!#REF!</f>
        <v>#REF!</v>
      </c>
      <c r="AC58" s="31" t="e">
        <f>+'6298'!#REF!</f>
        <v>#REF!</v>
      </c>
    </row>
    <row r="59" spans="1:29" x14ac:dyDescent="0.2">
      <c r="A59">
        <v>1</v>
      </c>
      <c r="B59">
        <v>6298</v>
      </c>
      <c r="C59" s="21" t="e">
        <f>'6298'!#REF!</f>
        <v>#REF!</v>
      </c>
      <c r="D59" s="21" t="e">
        <f>TEXT('6298'!#REF!,"0")</f>
        <v>#REF!</v>
      </c>
      <c r="E59" s="21" t="e">
        <f>TEXT(+'6298'!#REF!,"0")</f>
        <v>#REF!</v>
      </c>
      <c r="F59" s="21" t="e">
        <f>TEXT(+'6298'!#REF!,"0")</f>
        <v>#REF!</v>
      </c>
      <c r="G59" s="21" t="e">
        <f>TEXT(+'6298'!#REF!,"0")</f>
        <v>#REF!</v>
      </c>
      <c r="H59" s="21" t="e">
        <f>+'6298'!#REF!</f>
        <v>#REF!</v>
      </c>
      <c r="I59" s="21" t="e">
        <f>+'6298'!#REF!</f>
        <v>#REF!</v>
      </c>
      <c r="J59" s="21" t="e">
        <f>+'6298'!#REF!</f>
        <v>#REF!</v>
      </c>
      <c r="K59" s="21" t="e">
        <f>TEXT('6298'!#REF!,"0")</f>
        <v>#REF!</v>
      </c>
      <c r="L59" s="21" t="e">
        <f>TEXT('6298'!#REF!,"0")</f>
        <v>#REF!</v>
      </c>
      <c r="M59" s="34" t="e">
        <f>'6298'!#REF!</f>
        <v>#REF!</v>
      </c>
      <c r="N59" s="21" t="e">
        <f>TEXT('6298'!#REF!,"0")</f>
        <v>#REF!</v>
      </c>
      <c r="O59" s="21" t="e">
        <f>+'6298'!#REF!</f>
        <v>#REF!</v>
      </c>
      <c r="P59" s="21" t="e">
        <f>+'6298'!#REF!</f>
        <v>#REF!</v>
      </c>
      <c r="Q59" s="21" t="e">
        <f>'6298'!#REF!</f>
        <v>#REF!</v>
      </c>
      <c r="R59" t="s">
        <v>38</v>
      </c>
      <c r="S59" s="21" t="e">
        <f>+'6298'!#REF!</f>
        <v>#REF!</v>
      </c>
      <c r="T59" s="29" t="e">
        <f>'6298'!#REF!</f>
        <v>#REF!</v>
      </c>
      <c r="U59" s="29" t="e">
        <f>'6298'!#REF!</f>
        <v>#REF!</v>
      </c>
      <c r="V59" s="30" t="e">
        <f>+'6298'!#REF!</f>
        <v>#REF!</v>
      </c>
      <c r="W59" s="29" t="e">
        <f>'6298'!#REF!</f>
        <v>#REF!</v>
      </c>
      <c r="X59" s="29" t="e">
        <f>'6298'!#REF!</f>
        <v>#REF!</v>
      </c>
      <c r="Y59" t="e">
        <f>+'6298'!#REF!</f>
        <v>#REF!</v>
      </c>
      <c r="Z59" s="31" t="e">
        <f>+'6298'!#REF!</f>
        <v>#REF!</v>
      </c>
      <c r="AA59" s="31" t="e">
        <f>+'6298'!#REF!</f>
        <v>#REF!</v>
      </c>
      <c r="AB59" s="31" t="e">
        <f>+'6298'!#REF!</f>
        <v>#REF!</v>
      </c>
      <c r="AC59" s="31" t="e">
        <f>+'6298'!#REF!</f>
        <v>#REF!</v>
      </c>
    </row>
    <row r="60" spans="1:29" x14ac:dyDescent="0.2">
      <c r="A60">
        <v>1</v>
      </c>
      <c r="B60">
        <v>6298</v>
      </c>
      <c r="C60" s="21" t="e">
        <f>'6298'!#REF!</f>
        <v>#REF!</v>
      </c>
      <c r="D60" s="21" t="e">
        <f>TEXT('6298'!#REF!,"0")</f>
        <v>#REF!</v>
      </c>
      <c r="E60" s="21" t="e">
        <f>TEXT(+'6298'!#REF!,"0")</f>
        <v>#REF!</v>
      </c>
      <c r="F60" s="21" t="e">
        <f>TEXT(+'6298'!#REF!,"0")</f>
        <v>#REF!</v>
      </c>
      <c r="G60" s="21" t="e">
        <f>TEXT(+'6298'!#REF!,"0")</f>
        <v>#REF!</v>
      </c>
      <c r="H60" s="21" t="e">
        <f>+'6298'!#REF!</f>
        <v>#REF!</v>
      </c>
      <c r="I60" s="21" t="e">
        <f>+'6298'!#REF!</f>
        <v>#REF!</v>
      </c>
      <c r="J60" s="21" t="e">
        <f>+'6298'!#REF!</f>
        <v>#REF!</v>
      </c>
      <c r="K60" s="21" t="e">
        <f>TEXT('6298'!#REF!,"0")</f>
        <v>#REF!</v>
      </c>
      <c r="L60" s="21" t="e">
        <f>TEXT('6298'!#REF!,"0")</f>
        <v>#REF!</v>
      </c>
      <c r="M60" s="34" t="e">
        <f>'6298'!#REF!</f>
        <v>#REF!</v>
      </c>
      <c r="N60" s="21" t="e">
        <f>TEXT('6298'!#REF!,"0")</f>
        <v>#REF!</v>
      </c>
      <c r="O60" s="21" t="e">
        <f>+'6298'!#REF!</f>
        <v>#REF!</v>
      </c>
      <c r="P60" s="21" t="e">
        <f>+'6298'!#REF!</f>
        <v>#REF!</v>
      </c>
      <c r="Q60" s="21" t="e">
        <f>'6298'!#REF!</f>
        <v>#REF!</v>
      </c>
      <c r="R60" t="s">
        <v>38</v>
      </c>
      <c r="S60" s="21" t="e">
        <f>+'6298'!#REF!</f>
        <v>#REF!</v>
      </c>
      <c r="T60" s="29" t="e">
        <f>'6298'!#REF!</f>
        <v>#REF!</v>
      </c>
      <c r="U60" s="29" t="e">
        <f>'6298'!#REF!</f>
        <v>#REF!</v>
      </c>
      <c r="V60" s="30" t="e">
        <f>+'6298'!#REF!</f>
        <v>#REF!</v>
      </c>
      <c r="W60" s="29" t="e">
        <f>'6298'!#REF!</f>
        <v>#REF!</v>
      </c>
      <c r="X60" s="29" t="e">
        <f>'6298'!#REF!</f>
        <v>#REF!</v>
      </c>
      <c r="Y60" t="e">
        <f>+'6298'!#REF!</f>
        <v>#REF!</v>
      </c>
      <c r="Z60" s="31" t="e">
        <f>+'6298'!#REF!</f>
        <v>#REF!</v>
      </c>
      <c r="AA60" s="31" t="e">
        <f>+'6298'!#REF!</f>
        <v>#REF!</v>
      </c>
      <c r="AB60" s="31" t="e">
        <f>+'6298'!#REF!</f>
        <v>#REF!</v>
      </c>
      <c r="AC60" s="31" t="e">
        <f>+'6298'!#REF!</f>
        <v>#REF!</v>
      </c>
    </row>
    <row r="61" spans="1:29" x14ac:dyDescent="0.2">
      <c r="A61">
        <v>1</v>
      </c>
      <c r="B61">
        <v>6298</v>
      </c>
      <c r="C61" s="21" t="e">
        <f>'6298'!#REF!</f>
        <v>#REF!</v>
      </c>
      <c r="D61" s="21" t="e">
        <f>TEXT('6298'!#REF!,"0")</f>
        <v>#REF!</v>
      </c>
      <c r="E61" s="21" t="e">
        <f>TEXT(+'6298'!#REF!,"0")</f>
        <v>#REF!</v>
      </c>
      <c r="F61" s="21" t="e">
        <f>TEXT(+'6298'!#REF!,"0")</f>
        <v>#REF!</v>
      </c>
      <c r="G61" s="21" t="e">
        <f>TEXT(+'6298'!#REF!,"0")</f>
        <v>#REF!</v>
      </c>
      <c r="H61" s="21" t="e">
        <f>+'6298'!#REF!</f>
        <v>#REF!</v>
      </c>
      <c r="I61" s="21" t="e">
        <f>+'6298'!#REF!</f>
        <v>#REF!</v>
      </c>
      <c r="J61" s="21" t="e">
        <f>+'6298'!#REF!</f>
        <v>#REF!</v>
      </c>
      <c r="K61" s="21" t="e">
        <f>TEXT('6298'!#REF!,"0")</f>
        <v>#REF!</v>
      </c>
      <c r="L61" s="21" t="e">
        <f>TEXT('6298'!#REF!,"0")</f>
        <v>#REF!</v>
      </c>
      <c r="M61" s="34" t="e">
        <f>'6298'!#REF!</f>
        <v>#REF!</v>
      </c>
      <c r="N61" s="21" t="e">
        <f>TEXT('6298'!#REF!,"0")</f>
        <v>#REF!</v>
      </c>
      <c r="O61" s="21" t="e">
        <f>+'6298'!#REF!</f>
        <v>#REF!</v>
      </c>
      <c r="P61" s="21" t="e">
        <f>+'6298'!#REF!</f>
        <v>#REF!</v>
      </c>
      <c r="Q61" s="21" t="e">
        <f>'6298'!#REF!</f>
        <v>#REF!</v>
      </c>
      <c r="R61" t="s">
        <v>38</v>
      </c>
      <c r="S61" s="21" t="e">
        <f>+'6298'!#REF!</f>
        <v>#REF!</v>
      </c>
      <c r="T61" s="29" t="e">
        <f>'6298'!#REF!</f>
        <v>#REF!</v>
      </c>
      <c r="U61" s="29" t="e">
        <f>'6298'!#REF!</f>
        <v>#REF!</v>
      </c>
      <c r="V61" s="30" t="e">
        <f>+'6298'!#REF!</f>
        <v>#REF!</v>
      </c>
      <c r="W61" s="29" t="e">
        <f>'6298'!#REF!</f>
        <v>#REF!</v>
      </c>
      <c r="X61" s="29" t="e">
        <f>'6298'!#REF!</f>
        <v>#REF!</v>
      </c>
      <c r="Y61" t="e">
        <f>+'6298'!#REF!</f>
        <v>#REF!</v>
      </c>
      <c r="Z61" s="31" t="e">
        <f>+'6298'!#REF!</f>
        <v>#REF!</v>
      </c>
      <c r="AA61" s="31" t="e">
        <f>+'6298'!#REF!</f>
        <v>#REF!</v>
      </c>
      <c r="AB61" s="31" t="e">
        <f>+'6298'!#REF!</f>
        <v>#REF!</v>
      </c>
      <c r="AC61" s="31" t="e">
        <f>+'6298'!#REF!</f>
        <v>#REF!</v>
      </c>
    </row>
    <row r="62" spans="1:29" x14ac:dyDescent="0.2">
      <c r="A62">
        <v>1</v>
      </c>
      <c r="B62">
        <v>6298</v>
      </c>
      <c r="C62" s="21" t="e">
        <f>'6298'!#REF!</f>
        <v>#REF!</v>
      </c>
      <c r="D62" s="21" t="e">
        <f>TEXT('6298'!#REF!,"0")</f>
        <v>#REF!</v>
      </c>
      <c r="E62" s="21" t="e">
        <f>TEXT(+'6298'!#REF!,"0")</f>
        <v>#REF!</v>
      </c>
      <c r="F62" s="21" t="e">
        <f>TEXT(+'6298'!#REF!,"0")</f>
        <v>#REF!</v>
      </c>
      <c r="G62" s="21" t="e">
        <f>TEXT(+'6298'!#REF!,"0")</f>
        <v>#REF!</v>
      </c>
      <c r="H62" s="21" t="e">
        <f>+'6298'!#REF!</f>
        <v>#REF!</v>
      </c>
      <c r="I62" s="21" t="e">
        <f>+'6298'!#REF!</f>
        <v>#REF!</v>
      </c>
      <c r="J62" s="21" t="e">
        <f>+'6298'!#REF!</f>
        <v>#REF!</v>
      </c>
      <c r="K62" s="21" t="e">
        <f>TEXT('6298'!#REF!,"0")</f>
        <v>#REF!</v>
      </c>
      <c r="L62" s="21" t="e">
        <f>TEXT('6298'!#REF!,"0")</f>
        <v>#REF!</v>
      </c>
      <c r="M62" s="34" t="e">
        <f>'6298'!#REF!</f>
        <v>#REF!</v>
      </c>
      <c r="N62" s="21" t="e">
        <f>TEXT('6298'!#REF!,"0")</f>
        <v>#REF!</v>
      </c>
      <c r="O62" s="21" t="e">
        <f>+'6298'!#REF!</f>
        <v>#REF!</v>
      </c>
      <c r="P62" s="21" t="e">
        <f>+'6298'!#REF!</f>
        <v>#REF!</v>
      </c>
      <c r="Q62" s="21" t="e">
        <f>'6298'!#REF!</f>
        <v>#REF!</v>
      </c>
      <c r="R62" t="s">
        <v>38</v>
      </c>
      <c r="S62" s="21" t="e">
        <f>+'6298'!#REF!</f>
        <v>#REF!</v>
      </c>
      <c r="T62" s="29" t="e">
        <f>'6298'!#REF!</f>
        <v>#REF!</v>
      </c>
      <c r="U62" s="29" t="e">
        <f>'6298'!#REF!</f>
        <v>#REF!</v>
      </c>
      <c r="V62" s="30" t="e">
        <f>+'6298'!#REF!</f>
        <v>#REF!</v>
      </c>
      <c r="W62" s="29" t="e">
        <f>'6298'!#REF!</f>
        <v>#REF!</v>
      </c>
      <c r="X62" s="29" t="e">
        <f>'6298'!#REF!</f>
        <v>#REF!</v>
      </c>
      <c r="Y62" t="e">
        <f>+'6298'!#REF!</f>
        <v>#REF!</v>
      </c>
      <c r="Z62" s="31" t="e">
        <f>+'6298'!#REF!</f>
        <v>#REF!</v>
      </c>
      <c r="AA62" s="31" t="e">
        <f>+'6298'!#REF!</f>
        <v>#REF!</v>
      </c>
      <c r="AB62" s="31" t="e">
        <f>+'6298'!#REF!</f>
        <v>#REF!</v>
      </c>
      <c r="AC62" s="31" t="e">
        <f>+'6298'!#REF!</f>
        <v>#REF!</v>
      </c>
    </row>
    <row r="63" spans="1:29" x14ac:dyDescent="0.2">
      <c r="A63">
        <v>1</v>
      </c>
      <c r="B63">
        <v>6298</v>
      </c>
      <c r="C63" s="21" t="e">
        <f>'6298'!#REF!</f>
        <v>#REF!</v>
      </c>
      <c r="D63" s="21" t="e">
        <f>TEXT('6298'!#REF!,"0")</f>
        <v>#REF!</v>
      </c>
      <c r="E63" s="21" t="e">
        <f>TEXT(+'6298'!#REF!,"0")</f>
        <v>#REF!</v>
      </c>
      <c r="F63" s="21" t="e">
        <f>TEXT(+'6298'!#REF!,"0")</f>
        <v>#REF!</v>
      </c>
      <c r="G63" s="21" t="e">
        <f>TEXT(+'6298'!#REF!,"0")</f>
        <v>#REF!</v>
      </c>
      <c r="H63" s="21" t="e">
        <f>+'6298'!#REF!</f>
        <v>#REF!</v>
      </c>
      <c r="I63" s="21" t="e">
        <f>+'6298'!#REF!</f>
        <v>#REF!</v>
      </c>
      <c r="J63" s="21" t="e">
        <f>+'6298'!#REF!</f>
        <v>#REF!</v>
      </c>
      <c r="K63" s="21" t="e">
        <f>TEXT('6298'!#REF!,"0")</f>
        <v>#REF!</v>
      </c>
      <c r="L63" s="21" t="e">
        <f>TEXT('6298'!#REF!,"0")</f>
        <v>#REF!</v>
      </c>
      <c r="M63" s="34" t="e">
        <f>'6298'!#REF!</f>
        <v>#REF!</v>
      </c>
      <c r="N63" s="21" t="e">
        <f>TEXT('6298'!#REF!,"0")</f>
        <v>#REF!</v>
      </c>
      <c r="O63" s="21" t="e">
        <f>+'6298'!#REF!</f>
        <v>#REF!</v>
      </c>
      <c r="P63" s="21" t="e">
        <f>+'6298'!#REF!</f>
        <v>#REF!</v>
      </c>
      <c r="Q63" s="21" t="e">
        <f>'6298'!#REF!</f>
        <v>#REF!</v>
      </c>
      <c r="R63" t="s">
        <v>38</v>
      </c>
      <c r="S63" s="21" t="e">
        <f>+'6298'!#REF!</f>
        <v>#REF!</v>
      </c>
      <c r="T63" s="29" t="e">
        <f>'6298'!#REF!</f>
        <v>#REF!</v>
      </c>
      <c r="U63" s="29" t="e">
        <f>'6298'!#REF!</f>
        <v>#REF!</v>
      </c>
      <c r="V63" s="30" t="e">
        <f>+'6298'!#REF!</f>
        <v>#REF!</v>
      </c>
      <c r="W63" s="29" t="e">
        <f>'6298'!#REF!</f>
        <v>#REF!</v>
      </c>
      <c r="X63" s="29" t="e">
        <f>'6298'!#REF!</f>
        <v>#REF!</v>
      </c>
      <c r="Y63" t="e">
        <f>+'6298'!#REF!</f>
        <v>#REF!</v>
      </c>
      <c r="Z63" s="31" t="e">
        <f>+'6298'!#REF!</f>
        <v>#REF!</v>
      </c>
      <c r="AA63" s="31" t="e">
        <f>+'6298'!#REF!</f>
        <v>#REF!</v>
      </c>
      <c r="AB63" s="31" t="e">
        <f>+'6298'!#REF!</f>
        <v>#REF!</v>
      </c>
      <c r="AC63" s="31" t="e">
        <f>+'6298'!#REF!</f>
        <v>#REF!</v>
      </c>
    </row>
    <row r="64" spans="1:29" x14ac:dyDescent="0.2">
      <c r="A64">
        <v>1</v>
      </c>
      <c r="B64">
        <v>6298</v>
      </c>
      <c r="C64" s="21" t="e">
        <f>'6298'!#REF!</f>
        <v>#REF!</v>
      </c>
      <c r="D64" s="21" t="e">
        <f>TEXT('6298'!#REF!,"0")</f>
        <v>#REF!</v>
      </c>
      <c r="E64" s="21" t="e">
        <f>TEXT(+'6298'!#REF!,"0")</f>
        <v>#REF!</v>
      </c>
      <c r="F64" s="21" t="e">
        <f>TEXT(+'6298'!#REF!,"0")</f>
        <v>#REF!</v>
      </c>
      <c r="G64" s="21" t="e">
        <f>TEXT(+'6298'!#REF!,"0")</f>
        <v>#REF!</v>
      </c>
      <c r="H64" s="21" t="e">
        <f>+'6298'!#REF!</f>
        <v>#REF!</v>
      </c>
      <c r="I64" s="21" t="e">
        <f>+'6298'!#REF!</f>
        <v>#REF!</v>
      </c>
      <c r="J64" s="21" t="e">
        <f>+'6298'!#REF!</f>
        <v>#REF!</v>
      </c>
      <c r="K64" s="21" t="e">
        <f>TEXT('6298'!#REF!,"0")</f>
        <v>#REF!</v>
      </c>
      <c r="L64" s="21" t="e">
        <f>TEXT('6298'!#REF!,"0")</f>
        <v>#REF!</v>
      </c>
      <c r="M64" s="34" t="e">
        <f>'6298'!#REF!</f>
        <v>#REF!</v>
      </c>
      <c r="N64" s="21" t="e">
        <f>TEXT('6298'!#REF!,"0")</f>
        <v>#REF!</v>
      </c>
      <c r="O64" s="21" t="e">
        <f>+'6298'!#REF!</f>
        <v>#REF!</v>
      </c>
      <c r="P64" s="21" t="e">
        <f>+'6298'!#REF!</f>
        <v>#REF!</v>
      </c>
      <c r="Q64" s="21" t="e">
        <f>'6298'!#REF!</f>
        <v>#REF!</v>
      </c>
      <c r="R64" t="s">
        <v>38</v>
      </c>
      <c r="S64" s="21" t="e">
        <f>+'6298'!#REF!</f>
        <v>#REF!</v>
      </c>
      <c r="T64" s="29" t="e">
        <f>'6298'!#REF!</f>
        <v>#REF!</v>
      </c>
      <c r="U64" s="29" t="e">
        <f>'6298'!#REF!</f>
        <v>#REF!</v>
      </c>
      <c r="V64" s="30" t="e">
        <f>+'6298'!#REF!</f>
        <v>#REF!</v>
      </c>
      <c r="W64" s="29" t="e">
        <f>'6298'!#REF!</f>
        <v>#REF!</v>
      </c>
      <c r="X64" s="29" t="e">
        <f>'6298'!#REF!</f>
        <v>#REF!</v>
      </c>
      <c r="Y64" t="e">
        <f>+'6298'!#REF!</f>
        <v>#REF!</v>
      </c>
      <c r="Z64" s="31" t="e">
        <f>+'6298'!#REF!</f>
        <v>#REF!</v>
      </c>
      <c r="AA64" s="31" t="e">
        <f>+'6298'!#REF!</f>
        <v>#REF!</v>
      </c>
      <c r="AB64" s="31" t="e">
        <f>+'6298'!#REF!</f>
        <v>#REF!</v>
      </c>
      <c r="AC64" s="31" t="e">
        <f>+'6298'!#REF!</f>
        <v>#REF!</v>
      </c>
    </row>
    <row r="65" spans="1:29" x14ac:dyDescent="0.2">
      <c r="A65">
        <v>1</v>
      </c>
      <c r="B65">
        <v>6298</v>
      </c>
      <c r="C65" s="21" t="e">
        <f>'6298'!#REF!</f>
        <v>#REF!</v>
      </c>
      <c r="D65" s="21" t="e">
        <f>TEXT('6298'!#REF!,"0")</f>
        <v>#REF!</v>
      </c>
      <c r="E65" s="21" t="e">
        <f>TEXT(+'6298'!#REF!,"0")</f>
        <v>#REF!</v>
      </c>
      <c r="F65" s="21" t="e">
        <f>TEXT(+'6298'!#REF!,"0")</f>
        <v>#REF!</v>
      </c>
      <c r="G65" s="21" t="e">
        <f>TEXT(+'6298'!#REF!,"0")</f>
        <v>#REF!</v>
      </c>
      <c r="H65" s="21" t="e">
        <f>+'6298'!#REF!</f>
        <v>#REF!</v>
      </c>
      <c r="I65" s="21" t="e">
        <f>+'6298'!#REF!</f>
        <v>#REF!</v>
      </c>
      <c r="J65" s="21" t="e">
        <f>+'6298'!#REF!</f>
        <v>#REF!</v>
      </c>
      <c r="K65" s="21" t="e">
        <f>TEXT('6298'!#REF!,"0")</f>
        <v>#REF!</v>
      </c>
      <c r="L65" s="21" t="e">
        <f>TEXT('6298'!#REF!,"0")</f>
        <v>#REF!</v>
      </c>
      <c r="M65" s="34" t="e">
        <f>'6298'!#REF!</f>
        <v>#REF!</v>
      </c>
      <c r="N65" s="21" t="e">
        <f>TEXT('6298'!#REF!,"0")</f>
        <v>#REF!</v>
      </c>
      <c r="O65" s="21" t="e">
        <f>+'6298'!#REF!</f>
        <v>#REF!</v>
      </c>
      <c r="P65" s="21" t="e">
        <f>+'6298'!#REF!</f>
        <v>#REF!</v>
      </c>
      <c r="Q65" s="21" t="e">
        <f>'6298'!#REF!</f>
        <v>#REF!</v>
      </c>
      <c r="R65" t="s">
        <v>38</v>
      </c>
      <c r="S65" s="21" t="e">
        <f>+'6298'!#REF!</f>
        <v>#REF!</v>
      </c>
      <c r="T65" s="29" t="e">
        <f>'6298'!#REF!</f>
        <v>#REF!</v>
      </c>
      <c r="U65" s="29" t="e">
        <f>'6298'!#REF!</f>
        <v>#REF!</v>
      </c>
      <c r="V65" s="30" t="e">
        <f>+'6298'!#REF!</f>
        <v>#REF!</v>
      </c>
      <c r="W65" s="29" t="e">
        <f>'6298'!#REF!</f>
        <v>#REF!</v>
      </c>
      <c r="X65" s="29" t="e">
        <f>'6298'!#REF!</f>
        <v>#REF!</v>
      </c>
      <c r="Y65" t="e">
        <f>+'6298'!#REF!</f>
        <v>#REF!</v>
      </c>
      <c r="Z65" s="31" t="e">
        <f>+'6298'!#REF!</f>
        <v>#REF!</v>
      </c>
      <c r="AA65" s="31" t="e">
        <f>+'6298'!#REF!</f>
        <v>#REF!</v>
      </c>
      <c r="AB65" s="31" t="e">
        <f>+'6298'!#REF!</f>
        <v>#REF!</v>
      </c>
      <c r="AC65" s="31" t="e">
        <f>+'6298'!#REF!</f>
        <v>#REF!</v>
      </c>
    </row>
    <row r="66" spans="1:29" x14ac:dyDescent="0.2">
      <c r="A66">
        <v>1</v>
      </c>
      <c r="B66">
        <v>6298</v>
      </c>
      <c r="C66" s="21" t="e">
        <f>'6298'!#REF!</f>
        <v>#REF!</v>
      </c>
      <c r="D66" s="21" t="e">
        <f>TEXT('6298'!#REF!,"0")</f>
        <v>#REF!</v>
      </c>
      <c r="E66" s="21" t="e">
        <f>TEXT(+'6298'!#REF!,"0")</f>
        <v>#REF!</v>
      </c>
      <c r="F66" s="21" t="e">
        <f>TEXT(+'6298'!#REF!,"0")</f>
        <v>#REF!</v>
      </c>
      <c r="G66" s="21" t="e">
        <f>TEXT(+'6298'!#REF!,"0")</f>
        <v>#REF!</v>
      </c>
      <c r="H66" s="21" t="e">
        <f>+'6298'!#REF!</f>
        <v>#REF!</v>
      </c>
      <c r="I66" s="21" t="e">
        <f>+'6298'!#REF!</f>
        <v>#REF!</v>
      </c>
      <c r="J66" s="21" t="e">
        <f>+'6298'!#REF!</f>
        <v>#REF!</v>
      </c>
      <c r="K66" s="21" t="e">
        <f>TEXT('6298'!#REF!,"0")</f>
        <v>#REF!</v>
      </c>
      <c r="L66" s="21" t="e">
        <f>TEXT('6298'!#REF!,"0")</f>
        <v>#REF!</v>
      </c>
      <c r="M66" s="34" t="e">
        <f>'6298'!#REF!</f>
        <v>#REF!</v>
      </c>
      <c r="N66" s="21" t="e">
        <f>TEXT('6298'!#REF!,"0")</f>
        <v>#REF!</v>
      </c>
      <c r="O66" s="21" t="e">
        <f>+'6298'!#REF!</f>
        <v>#REF!</v>
      </c>
      <c r="P66" s="21" t="e">
        <f>+'6298'!#REF!</f>
        <v>#REF!</v>
      </c>
      <c r="Q66" s="21" t="e">
        <f>'6298'!#REF!</f>
        <v>#REF!</v>
      </c>
      <c r="R66" t="s">
        <v>38</v>
      </c>
      <c r="S66" s="21" t="e">
        <f>+'6298'!#REF!</f>
        <v>#REF!</v>
      </c>
      <c r="T66" s="29" t="e">
        <f>'6298'!#REF!</f>
        <v>#REF!</v>
      </c>
      <c r="U66" s="29" t="e">
        <f>'6298'!#REF!</f>
        <v>#REF!</v>
      </c>
      <c r="V66" s="30" t="e">
        <f>+'6298'!#REF!</f>
        <v>#REF!</v>
      </c>
      <c r="W66" s="29" t="e">
        <f>'6298'!#REF!</f>
        <v>#REF!</v>
      </c>
      <c r="X66" s="29" t="e">
        <f>'6298'!#REF!</f>
        <v>#REF!</v>
      </c>
      <c r="Y66" t="e">
        <f>+'6298'!#REF!</f>
        <v>#REF!</v>
      </c>
      <c r="Z66" s="31" t="e">
        <f>+'6298'!#REF!</f>
        <v>#REF!</v>
      </c>
      <c r="AA66" s="31" t="e">
        <f>+'6298'!#REF!</f>
        <v>#REF!</v>
      </c>
      <c r="AB66" s="31" t="e">
        <f>+'6298'!#REF!</f>
        <v>#REF!</v>
      </c>
      <c r="AC66" s="31" t="e">
        <f>+'6298'!#REF!</f>
        <v>#REF!</v>
      </c>
    </row>
    <row r="67" spans="1:29" x14ac:dyDescent="0.2">
      <c r="A67">
        <v>1</v>
      </c>
      <c r="B67">
        <v>6298</v>
      </c>
      <c r="C67" s="21" t="e">
        <f>'6298'!#REF!</f>
        <v>#REF!</v>
      </c>
      <c r="D67" s="21" t="e">
        <f>TEXT('6298'!#REF!,"0")</f>
        <v>#REF!</v>
      </c>
      <c r="E67" s="21" t="e">
        <f>TEXT(+'6298'!#REF!,"0")</f>
        <v>#REF!</v>
      </c>
      <c r="F67" s="21" t="e">
        <f>TEXT(+'6298'!#REF!,"0")</f>
        <v>#REF!</v>
      </c>
      <c r="G67" s="21" t="e">
        <f>TEXT(+'6298'!#REF!,"0")</f>
        <v>#REF!</v>
      </c>
      <c r="H67" s="21" t="e">
        <f>+'6298'!#REF!</f>
        <v>#REF!</v>
      </c>
      <c r="I67" s="21" t="e">
        <f>+'6298'!#REF!</f>
        <v>#REF!</v>
      </c>
      <c r="J67" s="21" t="e">
        <f>+'6298'!#REF!</f>
        <v>#REF!</v>
      </c>
      <c r="K67" s="21" t="e">
        <f>TEXT('6298'!#REF!,"0")</f>
        <v>#REF!</v>
      </c>
      <c r="L67" s="21" t="e">
        <f>TEXT('6298'!#REF!,"0")</f>
        <v>#REF!</v>
      </c>
      <c r="M67" s="34" t="e">
        <f>'6298'!#REF!</f>
        <v>#REF!</v>
      </c>
      <c r="N67" s="21" t="e">
        <f>TEXT('6298'!#REF!,"0")</f>
        <v>#REF!</v>
      </c>
      <c r="O67" s="21" t="e">
        <f>+'6298'!#REF!</f>
        <v>#REF!</v>
      </c>
      <c r="P67" s="21" t="e">
        <f>+'6298'!#REF!</f>
        <v>#REF!</v>
      </c>
      <c r="Q67" s="21" t="e">
        <f>'6298'!#REF!</f>
        <v>#REF!</v>
      </c>
      <c r="R67" t="s">
        <v>38</v>
      </c>
      <c r="S67" s="21" t="e">
        <f>+'6298'!#REF!</f>
        <v>#REF!</v>
      </c>
      <c r="T67" s="29" t="e">
        <f>'6298'!#REF!</f>
        <v>#REF!</v>
      </c>
      <c r="U67" s="29" t="e">
        <f>'6298'!#REF!</f>
        <v>#REF!</v>
      </c>
      <c r="V67" s="30" t="e">
        <f>+'6298'!#REF!</f>
        <v>#REF!</v>
      </c>
      <c r="W67" s="29" t="e">
        <f>'6298'!#REF!</f>
        <v>#REF!</v>
      </c>
      <c r="X67" s="29" t="e">
        <f>'6298'!#REF!</f>
        <v>#REF!</v>
      </c>
      <c r="Y67" t="e">
        <f>+'6298'!#REF!</f>
        <v>#REF!</v>
      </c>
      <c r="Z67" s="31" t="e">
        <f>+'6298'!#REF!</f>
        <v>#REF!</v>
      </c>
      <c r="AA67" s="31" t="e">
        <f>+'6298'!#REF!</f>
        <v>#REF!</v>
      </c>
      <c r="AB67" s="31" t="e">
        <f>+'6298'!#REF!</f>
        <v>#REF!</v>
      </c>
      <c r="AC67" s="31" t="e">
        <f>+'6298'!#REF!</f>
        <v>#REF!</v>
      </c>
    </row>
    <row r="68" spans="1:29" x14ac:dyDescent="0.2">
      <c r="A68">
        <v>1</v>
      </c>
      <c r="B68">
        <v>6298</v>
      </c>
      <c r="C68" s="21" t="e">
        <f>'6298'!#REF!</f>
        <v>#REF!</v>
      </c>
      <c r="D68" s="21" t="e">
        <f>TEXT('6298'!#REF!,"0")</f>
        <v>#REF!</v>
      </c>
      <c r="E68" s="21" t="e">
        <f>TEXT(+'6298'!#REF!,"0")</f>
        <v>#REF!</v>
      </c>
      <c r="F68" s="21" t="e">
        <f>TEXT(+'6298'!#REF!,"0")</f>
        <v>#REF!</v>
      </c>
      <c r="G68" s="21" t="e">
        <f>TEXT(+'6298'!#REF!,"0")</f>
        <v>#REF!</v>
      </c>
      <c r="H68" s="21" t="e">
        <f>+'6298'!#REF!</f>
        <v>#REF!</v>
      </c>
      <c r="I68" s="21" t="e">
        <f>+'6298'!#REF!</f>
        <v>#REF!</v>
      </c>
      <c r="J68" s="21" t="e">
        <f>+'6298'!#REF!</f>
        <v>#REF!</v>
      </c>
      <c r="K68" s="21" t="e">
        <f>TEXT('6298'!#REF!,"0")</f>
        <v>#REF!</v>
      </c>
      <c r="L68" s="21" t="e">
        <f>TEXT('6298'!#REF!,"0")</f>
        <v>#REF!</v>
      </c>
      <c r="M68" s="34" t="e">
        <f>'6298'!#REF!</f>
        <v>#REF!</v>
      </c>
      <c r="N68" s="21" t="e">
        <f>TEXT('6298'!#REF!,"0")</f>
        <v>#REF!</v>
      </c>
      <c r="O68" s="21" t="e">
        <f>+'6298'!#REF!</f>
        <v>#REF!</v>
      </c>
      <c r="P68" s="21" t="e">
        <f>+'6298'!#REF!</f>
        <v>#REF!</v>
      </c>
      <c r="Q68" s="21" t="e">
        <f>'6298'!#REF!</f>
        <v>#REF!</v>
      </c>
      <c r="R68" t="s">
        <v>38</v>
      </c>
      <c r="S68" s="21" t="e">
        <f>+'6298'!#REF!</f>
        <v>#REF!</v>
      </c>
      <c r="T68" s="29" t="e">
        <f>'6298'!#REF!</f>
        <v>#REF!</v>
      </c>
      <c r="U68" s="29" t="e">
        <f>'6298'!#REF!</f>
        <v>#REF!</v>
      </c>
      <c r="V68" s="30" t="e">
        <f>+'6298'!#REF!</f>
        <v>#REF!</v>
      </c>
      <c r="W68" s="29" t="e">
        <f>'6298'!#REF!</f>
        <v>#REF!</v>
      </c>
      <c r="X68" s="29" t="e">
        <f>'6298'!#REF!</f>
        <v>#REF!</v>
      </c>
      <c r="Y68" t="e">
        <f>+'6298'!#REF!</f>
        <v>#REF!</v>
      </c>
      <c r="Z68" s="31" t="e">
        <f>+'6298'!#REF!</f>
        <v>#REF!</v>
      </c>
      <c r="AA68" s="31" t="e">
        <f>+'6298'!#REF!</f>
        <v>#REF!</v>
      </c>
      <c r="AB68" s="31" t="e">
        <f>+'6298'!#REF!</f>
        <v>#REF!</v>
      </c>
      <c r="AC68" s="31" t="e">
        <f>+'6298'!#REF!</f>
        <v>#REF!</v>
      </c>
    </row>
    <row r="69" spans="1:29" x14ac:dyDescent="0.2">
      <c r="A69">
        <v>1</v>
      </c>
      <c r="B69">
        <v>6298</v>
      </c>
      <c r="C69" s="21" t="e">
        <f>'6298'!#REF!</f>
        <v>#REF!</v>
      </c>
      <c r="D69" s="21" t="e">
        <f>TEXT('6298'!#REF!,"0")</f>
        <v>#REF!</v>
      </c>
      <c r="E69" s="21" t="e">
        <f>TEXT(+'6298'!#REF!,"0")</f>
        <v>#REF!</v>
      </c>
      <c r="F69" s="21" t="e">
        <f>TEXT(+'6298'!#REF!,"0")</f>
        <v>#REF!</v>
      </c>
      <c r="G69" s="21" t="e">
        <f>TEXT(+'6298'!#REF!,"0")</f>
        <v>#REF!</v>
      </c>
      <c r="H69" s="21" t="e">
        <f>+'6298'!#REF!</f>
        <v>#REF!</v>
      </c>
      <c r="I69" s="21" t="e">
        <f>+'6298'!#REF!</f>
        <v>#REF!</v>
      </c>
      <c r="J69" s="21" t="e">
        <f>+'6298'!#REF!</f>
        <v>#REF!</v>
      </c>
      <c r="K69" s="21" t="e">
        <f>TEXT('6298'!#REF!,"0")</f>
        <v>#REF!</v>
      </c>
      <c r="L69" s="21" t="e">
        <f>TEXT('6298'!#REF!,"0")</f>
        <v>#REF!</v>
      </c>
      <c r="M69" s="34" t="e">
        <f>'6298'!#REF!</f>
        <v>#REF!</v>
      </c>
      <c r="N69" s="21" t="e">
        <f>TEXT('6298'!#REF!,"0")</f>
        <v>#REF!</v>
      </c>
      <c r="O69" s="21" t="e">
        <f>+'6298'!#REF!</f>
        <v>#REF!</v>
      </c>
      <c r="P69" s="21" t="e">
        <f>+'6298'!#REF!</f>
        <v>#REF!</v>
      </c>
      <c r="Q69" s="21" t="e">
        <f>'6298'!#REF!</f>
        <v>#REF!</v>
      </c>
      <c r="R69" t="s">
        <v>38</v>
      </c>
      <c r="S69" s="21" t="e">
        <f>+'6298'!#REF!</f>
        <v>#REF!</v>
      </c>
      <c r="T69" s="29" t="e">
        <f>'6298'!#REF!</f>
        <v>#REF!</v>
      </c>
      <c r="U69" s="29" t="e">
        <f>'6298'!#REF!</f>
        <v>#REF!</v>
      </c>
      <c r="V69" s="30" t="e">
        <f>+'6298'!#REF!</f>
        <v>#REF!</v>
      </c>
      <c r="W69" s="29" t="e">
        <f>'6298'!#REF!</f>
        <v>#REF!</v>
      </c>
      <c r="X69" s="29" t="e">
        <f>'6298'!#REF!</f>
        <v>#REF!</v>
      </c>
      <c r="Y69" t="e">
        <f>+'6298'!#REF!</f>
        <v>#REF!</v>
      </c>
      <c r="Z69" s="31" t="e">
        <f>+'6298'!#REF!</f>
        <v>#REF!</v>
      </c>
      <c r="AA69" s="31" t="e">
        <f>+'6298'!#REF!</f>
        <v>#REF!</v>
      </c>
      <c r="AB69" s="31" t="e">
        <f>+'6298'!#REF!</f>
        <v>#REF!</v>
      </c>
      <c r="AC69" s="31" t="e">
        <f>+'6298'!#REF!</f>
        <v>#REF!</v>
      </c>
    </row>
    <row r="70" spans="1:29" x14ac:dyDescent="0.2">
      <c r="A70">
        <v>1</v>
      </c>
      <c r="B70">
        <v>6298</v>
      </c>
      <c r="C70" s="21" t="e">
        <f>'6298'!#REF!</f>
        <v>#REF!</v>
      </c>
      <c r="D70" s="21" t="e">
        <f>TEXT('6298'!#REF!,"0")</f>
        <v>#REF!</v>
      </c>
      <c r="E70" s="21" t="e">
        <f>TEXT(+'6298'!#REF!,"0")</f>
        <v>#REF!</v>
      </c>
      <c r="F70" s="21" t="e">
        <f>TEXT(+'6298'!#REF!,"0")</f>
        <v>#REF!</v>
      </c>
      <c r="G70" s="21" t="e">
        <f>TEXT(+'6298'!#REF!,"0")</f>
        <v>#REF!</v>
      </c>
      <c r="H70" s="21" t="e">
        <f>+'6298'!#REF!</f>
        <v>#REF!</v>
      </c>
      <c r="I70" s="21" t="e">
        <f>+'6298'!#REF!</f>
        <v>#REF!</v>
      </c>
      <c r="J70" s="21" t="e">
        <f>+'6298'!#REF!</f>
        <v>#REF!</v>
      </c>
      <c r="K70" s="21" t="e">
        <f>TEXT('6298'!#REF!,"0")</f>
        <v>#REF!</v>
      </c>
      <c r="L70" s="21" t="e">
        <f>TEXT('6298'!#REF!,"0")</f>
        <v>#REF!</v>
      </c>
      <c r="M70" s="34" t="e">
        <f>'6298'!#REF!</f>
        <v>#REF!</v>
      </c>
      <c r="N70" s="21" t="e">
        <f>TEXT('6298'!#REF!,"0")</f>
        <v>#REF!</v>
      </c>
      <c r="O70" s="21" t="e">
        <f>+'6298'!#REF!</f>
        <v>#REF!</v>
      </c>
      <c r="P70" s="21" t="e">
        <f>+'6298'!#REF!</f>
        <v>#REF!</v>
      </c>
      <c r="Q70" s="21" t="e">
        <f>'6298'!#REF!</f>
        <v>#REF!</v>
      </c>
      <c r="R70" t="s">
        <v>38</v>
      </c>
      <c r="S70" s="21" t="e">
        <f>+'6298'!#REF!</f>
        <v>#REF!</v>
      </c>
      <c r="T70" s="29" t="e">
        <f>'6298'!#REF!</f>
        <v>#REF!</v>
      </c>
      <c r="U70" s="29" t="e">
        <f>'6298'!#REF!</f>
        <v>#REF!</v>
      </c>
      <c r="V70" s="30" t="e">
        <f>+'6298'!#REF!</f>
        <v>#REF!</v>
      </c>
      <c r="W70" s="29" t="e">
        <f>'6298'!#REF!</f>
        <v>#REF!</v>
      </c>
      <c r="X70" s="29" t="e">
        <f>'6298'!#REF!</f>
        <v>#REF!</v>
      </c>
      <c r="Y70" t="e">
        <f>+'6298'!#REF!</f>
        <v>#REF!</v>
      </c>
      <c r="Z70" s="31" t="e">
        <f>+'6298'!#REF!</f>
        <v>#REF!</v>
      </c>
      <c r="AA70" s="31" t="e">
        <f>+'6298'!#REF!</f>
        <v>#REF!</v>
      </c>
      <c r="AB70" s="31" t="e">
        <f>+'6298'!#REF!</f>
        <v>#REF!</v>
      </c>
      <c r="AC70" s="31" t="e">
        <f>+'6298'!#REF!</f>
        <v>#REF!</v>
      </c>
    </row>
    <row r="71" spans="1:29" x14ac:dyDescent="0.2">
      <c r="A71">
        <v>1</v>
      </c>
      <c r="B71">
        <v>6298</v>
      </c>
      <c r="C71" s="21" t="e">
        <f>'6298'!#REF!</f>
        <v>#REF!</v>
      </c>
      <c r="D71" s="21" t="e">
        <f>TEXT('6298'!#REF!,"0")</f>
        <v>#REF!</v>
      </c>
      <c r="E71" s="21" t="e">
        <f>TEXT(+'6298'!#REF!,"0")</f>
        <v>#REF!</v>
      </c>
      <c r="F71" s="21" t="e">
        <f>TEXT(+'6298'!#REF!,"0")</f>
        <v>#REF!</v>
      </c>
      <c r="G71" s="21" t="e">
        <f>TEXT(+'6298'!#REF!,"0")</f>
        <v>#REF!</v>
      </c>
      <c r="H71" s="21" t="e">
        <f>+'6298'!#REF!</f>
        <v>#REF!</v>
      </c>
      <c r="I71" s="21" t="e">
        <f>+'6298'!#REF!</f>
        <v>#REF!</v>
      </c>
      <c r="J71" s="21" t="e">
        <f>+'6298'!#REF!</f>
        <v>#REF!</v>
      </c>
      <c r="K71" s="21" t="e">
        <f>TEXT('6298'!#REF!,"0")</f>
        <v>#REF!</v>
      </c>
      <c r="L71" s="21" t="e">
        <f>TEXT('6298'!#REF!,"0")</f>
        <v>#REF!</v>
      </c>
      <c r="M71" s="34" t="e">
        <f>'6298'!#REF!</f>
        <v>#REF!</v>
      </c>
      <c r="N71" s="21" t="e">
        <f>TEXT('6298'!#REF!,"0")</f>
        <v>#REF!</v>
      </c>
      <c r="O71" s="21" t="e">
        <f>+'6298'!#REF!</f>
        <v>#REF!</v>
      </c>
      <c r="P71" s="21" t="e">
        <f>+'6298'!#REF!</f>
        <v>#REF!</v>
      </c>
      <c r="Q71" s="21" t="e">
        <f>'6298'!#REF!</f>
        <v>#REF!</v>
      </c>
      <c r="R71" t="s">
        <v>38</v>
      </c>
      <c r="S71" s="21" t="e">
        <f>+'6298'!#REF!</f>
        <v>#REF!</v>
      </c>
      <c r="T71" s="29" t="e">
        <f>'6298'!#REF!</f>
        <v>#REF!</v>
      </c>
      <c r="U71" s="29" t="e">
        <f>'6298'!#REF!</f>
        <v>#REF!</v>
      </c>
      <c r="V71" s="30" t="e">
        <f>+'6298'!#REF!</f>
        <v>#REF!</v>
      </c>
      <c r="W71" s="29" t="e">
        <f>'6298'!#REF!</f>
        <v>#REF!</v>
      </c>
      <c r="X71" s="29" t="e">
        <f>'6298'!#REF!</f>
        <v>#REF!</v>
      </c>
      <c r="Y71" t="e">
        <f>+'6298'!#REF!</f>
        <v>#REF!</v>
      </c>
      <c r="Z71" s="31" t="e">
        <f>+'6298'!#REF!</f>
        <v>#REF!</v>
      </c>
      <c r="AA71" s="31" t="e">
        <f>+'6298'!#REF!</f>
        <v>#REF!</v>
      </c>
      <c r="AB71" s="31" t="e">
        <f>+'6298'!#REF!</f>
        <v>#REF!</v>
      </c>
      <c r="AC71" s="31" t="e">
        <f>+'6298'!#REF!</f>
        <v>#REF!</v>
      </c>
    </row>
    <row r="72" spans="1:29" x14ac:dyDescent="0.2">
      <c r="A72">
        <v>1</v>
      </c>
      <c r="B72">
        <v>6298</v>
      </c>
      <c r="C72" s="21" t="e">
        <f>'6298'!#REF!</f>
        <v>#REF!</v>
      </c>
      <c r="D72" s="21" t="e">
        <f>TEXT('6298'!#REF!,"0")</f>
        <v>#REF!</v>
      </c>
      <c r="E72" s="21" t="e">
        <f>TEXT(+'6298'!#REF!,"0")</f>
        <v>#REF!</v>
      </c>
      <c r="F72" s="21" t="e">
        <f>TEXT(+'6298'!#REF!,"0")</f>
        <v>#REF!</v>
      </c>
      <c r="G72" s="21" t="e">
        <f>TEXT(+'6298'!#REF!,"0")</f>
        <v>#REF!</v>
      </c>
      <c r="H72" s="21" t="e">
        <f>+'6298'!#REF!</f>
        <v>#REF!</v>
      </c>
      <c r="I72" s="21" t="e">
        <f>+'6298'!#REF!</f>
        <v>#REF!</v>
      </c>
      <c r="J72" s="21" t="e">
        <f>+'6298'!#REF!</f>
        <v>#REF!</v>
      </c>
      <c r="K72" s="21" t="e">
        <f>TEXT('6298'!#REF!,"0")</f>
        <v>#REF!</v>
      </c>
      <c r="L72" s="21" t="e">
        <f>TEXT('6298'!#REF!,"0")</f>
        <v>#REF!</v>
      </c>
      <c r="M72" s="34" t="e">
        <f>'6298'!#REF!</f>
        <v>#REF!</v>
      </c>
      <c r="N72" s="21" t="e">
        <f>TEXT('6298'!#REF!,"0")</f>
        <v>#REF!</v>
      </c>
      <c r="O72" s="21" t="e">
        <f>+'6298'!#REF!</f>
        <v>#REF!</v>
      </c>
      <c r="P72" s="21" t="e">
        <f>+'6298'!#REF!</f>
        <v>#REF!</v>
      </c>
      <c r="Q72" s="21" t="e">
        <f>'6298'!#REF!</f>
        <v>#REF!</v>
      </c>
      <c r="R72" t="s">
        <v>38</v>
      </c>
      <c r="S72" s="21" t="e">
        <f>+'6298'!#REF!</f>
        <v>#REF!</v>
      </c>
      <c r="T72" s="29" t="e">
        <f>'6298'!#REF!</f>
        <v>#REF!</v>
      </c>
      <c r="U72" s="29" t="e">
        <f>'6298'!#REF!</f>
        <v>#REF!</v>
      </c>
      <c r="V72" s="30" t="e">
        <f>+'6298'!#REF!</f>
        <v>#REF!</v>
      </c>
      <c r="W72" s="29" t="e">
        <f>'6298'!#REF!</f>
        <v>#REF!</v>
      </c>
      <c r="X72" s="29" t="e">
        <f>'6298'!#REF!</f>
        <v>#REF!</v>
      </c>
      <c r="Y72" t="e">
        <f>+'6298'!#REF!</f>
        <v>#REF!</v>
      </c>
      <c r="Z72" s="31" t="e">
        <f>+'6298'!#REF!</f>
        <v>#REF!</v>
      </c>
      <c r="AA72" s="31" t="e">
        <f>+'6298'!#REF!</f>
        <v>#REF!</v>
      </c>
      <c r="AB72" s="31" t="e">
        <f>+'6298'!#REF!</f>
        <v>#REF!</v>
      </c>
      <c r="AC72" s="31" t="e">
        <f>+'6298'!#REF!</f>
        <v>#REF!</v>
      </c>
    </row>
    <row r="73" spans="1:29" x14ac:dyDescent="0.2">
      <c r="A73">
        <v>1</v>
      </c>
      <c r="B73">
        <v>6298</v>
      </c>
      <c r="C73" s="21" t="e">
        <f>'6298'!#REF!</f>
        <v>#REF!</v>
      </c>
      <c r="D73" s="21" t="e">
        <f>TEXT('6298'!#REF!,"0")</f>
        <v>#REF!</v>
      </c>
      <c r="E73" s="21" t="e">
        <f>TEXT(+'6298'!#REF!,"0")</f>
        <v>#REF!</v>
      </c>
      <c r="F73" s="21" t="e">
        <f>TEXT(+'6298'!#REF!,"0")</f>
        <v>#REF!</v>
      </c>
      <c r="G73" s="21" t="e">
        <f>TEXT(+'6298'!#REF!,"0")</f>
        <v>#REF!</v>
      </c>
      <c r="H73" s="21" t="e">
        <f>+'6298'!#REF!</f>
        <v>#REF!</v>
      </c>
      <c r="I73" s="21" t="e">
        <f>+'6298'!#REF!</f>
        <v>#REF!</v>
      </c>
      <c r="J73" s="21" t="e">
        <f>+'6298'!#REF!</f>
        <v>#REF!</v>
      </c>
      <c r="K73" s="21" t="e">
        <f>TEXT('6298'!#REF!,"0")</f>
        <v>#REF!</v>
      </c>
      <c r="L73" s="21" t="e">
        <f>TEXT('6298'!#REF!,"0")</f>
        <v>#REF!</v>
      </c>
      <c r="M73" s="34" t="e">
        <f>'6298'!#REF!</f>
        <v>#REF!</v>
      </c>
      <c r="N73" s="21" t="e">
        <f>TEXT('6298'!#REF!,"0")</f>
        <v>#REF!</v>
      </c>
      <c r="O73" s="21" t="e">
        <f>+'6298'!#REF!</f>
        <v>#REF!</v>
      </c>
      <c r="P73" s="21" t="e">
        <f>+'6298'!#REF!</f>
        <v>#REF!</v>
      </c>
      <c r="Q73" s="21" t="e">
        <f>'6298'!#REF!</f>
        <v>#REF!</v>
      </c>
      <c r="R73" t="s">
        <v>38</v>
      </c>
      <c r="S73" s="21" t="e">
        <f>+'6298'!#REF!</f>
        <v>#REF!</v>
      </c>
      <c r="T73" s="29" t="e">
        <f>'6298'!#REF!</f>
        <v>#REF!</v>
      </c>
      <c r="U73" s="29" t="e">
        <f>'6298'!#REF!</f>
        <v>#REF!</v>
      </c>
      <c r="V73" s="30" t="e">
        <f>+'6298'!#REF!</f>
        <v>#REF!</v>
      </c>
      <c r="W73" s="29" t="e">
        <f>'6298'!#REF!</f>
        <v>#REF!</v>
      </c>
      <c r="X73" s="29" t="e">
        <f>'6298'!#REF!</f>
        <v>#REF!</v>
      </c>
      <c r="Y73" t="e">
        <f>+'6298'!#REF!</f>
        <v>#REF!</v>
      </c>
      <c r="Z73" s="31" t="e">
        <f>+'6298'!#REF!</f>
        <v>#REF!</v>
      </c>
      <c r="AA73" s="31" t="e">
        <f>+'6298'!#REF!</f>
        <v>#REF!</v>
      </c>
      <c r="AB73" s="31" t="e">
        <f>+'6298'!#REF!</f>
        <v>#REF!</v>
      </c>
      <c r="AC73" s="31" t="e">
        <f>+'6298'!#REF!</f>
        <v>#REF!</v>
      </c>
    </row>
    <row r="74" spans="1:29" x14ac:dyDescent="0.2">
      <c r="A74">
        <v>1</v>
      </c>
      <c r="B74">
        <v>6298</v>
      </c>
      <c r="C74" s="21" t="e">
        <f>'6298'!#REF!</f>
        <v>#REF!</v>
      </c>
      <c r="D74" s="21" t="e">
        <f>TEXT('6298'!#REF!,"0")</f>
        <v>#REF!</v>
      </c>
      <c r="E74" s="21" t="e">
        <f>TEXT(+'6298'!#REF!,"0")</f>
        <v>#REF!</v>
      </c>
      <c r="F74" s="21" t="e">
        <f>TEXT(+'6298'!#REF!,"0")</f>
        <v>#REF!</v>
      </c>
      <c r="G74" s="21" t="e">
        <f>TEXT(+'6298'!#REF!,"0")</f>
        <v>#REF!</v>
      </c>
      <c r="H74" s="21" t="e">
        <f>+'6298'!#REF!</f>
        <v>#REF!</v>
      </c>
      <c r="I74" s="21" t="e">
        <f>+'6298'!#REF!</f>
        <v>#REF!</v>
      </c>
      <c r="J74" s="21" t="e">
        <f>+'6298'!#REF!</f>
        <v>#REF!</v>
      </c>
      <c r="K74" s="21" t="e">
        <f>TEXT('6298'!#REF!,"0")</f>
        <v>#REF!</v>
      </c>
      <c r="L74" s="21" t="e">
        <f>TEXT('6298'!#REF!,"0")</f>
        <v>#REF!</v>
      </c>
      <c r="M74" s="34" t="e">
        <f>'6298'!#REF!</f>
        <v>#REF!</v>
      </c>
      <c r="N74" s="21" t="e">
        <f>TEXT('6298'!#REF!,"0")</f>
        <v>#REF!</v>
      </c>
      <c r="O74" s="21" t="e">
        <f>+'6298'!#REF!</f>
        <v>#REF!</v>
      </c>
      <c r="P74" s="21" t="e">
        <f>+'6298'!#REF!</f>
        <v>#REF!</v>
      </c>
      <c r="Q74" s="21" t="e">
        <f>'6298'!#REF!</f>
        <v>#REF!</v>
      </c>
      <c r="R74" t="s">
        <v>38</v>
      </c>
      <c r="S74" s="21" t="e">
        <f>+'6298'!#REF!</f>
        <v>#REF!</v>
      </c>
      <c r="T74" s="29" t="e">
        <f>'6298'!#REF!</f>
        <v>#REF!</v>
      </c>
      <c r="U74" s="29" t="e">
        <f>'6298'!#REF!</f>
        <v>#REF!</v>
      </c>
      <c r="V74" s="30" t="e">
        <f>+'6298'!#REF!</f>
        <v>#REF!</v>
      </c>
      <c r="W74" s="29" t="e">
        <f>'6298'!#REF!</f>
        <v>#REF!</v>
      </c>
      <c r="X74" s="29" t="e">
        <f>'6298'!#REF!</f>
        <v>#REF!</v>
      </c>
      <c r="Y74" t="e">
        <f>+'6298'!#REF!</f>
        <v>#REF!</v>
      </c>
      <c r="Z74" s="31" t="e">
        <f>+'6298'!#REF!</f>
        <v>#REF!</v>
      </c>
      <c r="AA74" s="31" t="e">
        <f>+'6298'!#REF!</f>
        <v>#REF!</v>
      </c>
      <c r="AB74" s="31" t="e">
        <f>+'6298'!#REF!</f>
        <v>#REF!</v>
      </c>
      <c r="AC74" s="31" t="e">
        <f>+'6298'!#REF!</f>
        <v>#REF!</v>
      </c>
    </row>
    <row r="75" spans="1:29" x14ac:dyDescent="0.2">
      <c r="A75">
        <v>1</v>
      </c>
      <c r="B75">
        <v>6298</v>
      </c>
      <c r="C75" s="21" t="e">
        <f>'6298'!#REF!</f>
        <v>#REF!</v>
      </c>
      <c r="D75" s="21" t="e">
        <f>TEXT('6298'!#REF!,"0")</f>
        <v>#REF!</v>
      </c>
      <c r="E75" s="21" t="e">
        <f>TEXT(+'6298'!#REF!,"0")</f>
        <v>#REF!</v>
      </c>
      <c r="F75" s="21" t="e">
        <f>TEXT(+'6298'!#REF!,"0")</f>
        <v>#REF!</v>
      </c>
      <c r="G75" s="21" t="e">
        <f>TEXT(+'6298'!#REF!,"0")</f>
        <v>#REF!</v>
      </c>
      <c r="H75" s="21" t="e">
        <f>+'6298'!#REF!</f>
        <v>#REF!</v>
      </c>
      <c r="I75" s="21" t="e">
        <f>+'6298'!#REF!</f>
        <v>#REF!</v>
      </c>
      <c r="J75" s="21" t="e">
        <f>+'6298'!#REF!</f>
        <v>#REF!</v>
      </c>
      <c r="K75" s="21" t="e">
        <f>TEXT('6298'!#REF!,"0")</f>
        <v>#REF!</v>
      </c>
      <c r="L75" s="21" t="e">
        <f>TEXT('6298'!#REF!,"0")</f>
        <v>#REF!</v>
      </c>
      <c r="M75" s="34" t="e">
        <f>'6298'!#REF!</f>
        <v>#REF!</v>
      </c>
      <c r="N75" s="21" t="e">
        <f>TEXT('6298'!#REF!,"0")</f>
        <v>#REF!</v>
      </c>
      <c r="O75" s="21" t="e">
        <f>+'6298'!#REF!</f>
        <v>#REF!</v>
      </c>
      <c r="P75" s="21" t="e">
        <f>+'6298'!#REF!</f>
        <v>#REF!</v>
      </c>
      <c r="Q75" s="21" t="e">
        <f>'6298'!#REF!</f>
        <v>#REF!</v>
      </c>
      <c r="R75" t="s">
        <v>38</v>
      </c>
      <c r="S75" s="21" t="e">
        <f>+'6298'!#REF!</f>
        <v>#REF!</v>
      </c>
      <c r="T75" s="29" t="e">
        <f>'6298'!#REF!</f>
        <v>#REF!</v>
      </c>
      <c r="U75" s="29" t="e">
        <f>'6298'!#REF!</f>
        <v>#REF!</v>
      </c>
      <c r="V75" s="30" t="e">
        <f>+'6298'!#REF!</f>
        <v>#REF!</v>
      </c>
      <c r="W75" s="29" t="e">
        <f>'6298'!#REF!</f>
        <v>#REF!</v>
      </c>
      <c r="X75" s="29" t="e">
        <f>'6298'!#REF!</f>
        <v>#REF!</v>
      </c>
      <c r="Y75" t="e">
        <f>+'6298'!#REF!</f>
        <v>#REF!</v>
      </c>
      <c r="Z75" s="31" t="e">
        <f>+'6298'!#REF!</f>
        <v>#REF!</v>
      </c>
      <c r="AA75" s="31" t="e">
        <f>+'6298'!#REF!</f>
        <v>#REF!</v>
      </c>
      <c r="AB75" s="31" t="e">
        <f>+'6298'!#REF!</f>
        <v>#REF!</v>
      </c>
      <c r="AC75" s="31" t="e">
        <f>+'6298'!#REF!</f>
        <v>#REF!</v>
      </c>
    </row>
    <row r="76" spans="1:29" x14ac:dyDescent="0.2">
      <c r="A76">
        <v>1</v>
      </c>
      <c r="B76">
        <v>6298</v>
      </c>
      <c r="C76" s="21" t="e">
        <f>'6298'!#REF!</f>
        <v>#REF!</v>
      </c>
      <c r="D76" s="21" t="e">
        <f>TEXT('6298'!#REF!,"0")</f>
        <v>#REF!</v>
      </c>
      <c r="E76" s="21" t="e">
        <f>TEXT(+'6298'!#REF!,"0")</f>
        <v>#REF!</v>
      </c>
      <c r="F76" s="21" t="e">
        <f>TEXT(+'6298'!#REF!,"0")</f>
        <v>#REF!</v>
      </c>
      <c r="G76" s="21" t="e">
        <f>TEXT(+'6298'!#REF!,"0")</f>
        <v>#REF!</v>
      </c>
      <c r="H76" s="21" t="e">
        <f>+'6298'!#REF!</f>
        <v>#REF!</v>
      </c>
      <c r="I76" s="21" t="e">
        <f>+'6298'!#REF!</f>
        <v>#REF!</v>
      </c>
      <c r="J76" s="21" t="e">
        <f>+'6298'!#REF!</f>
        <v>#REF!</v>
      </c>
      <c r="K76" s="21" t="e">
        <f>TEXT('6298'!#REF!,"0")</f>
        <v>#REF!</v>
      </c>
      <c r="L76" s="21" t="e">
        <f>TEXT('6298'!#REF!,"0")</f>
        <v>#REF!</v>
      </c>
      <c r="M76" s="34" t="e">
        <f>'6298'!#REF!</f>
        <v>#REF!</v>
      </c>
      <c r="N76" s="21" t="e">
        <f>TEXT('6298'!#REF!,"0")</f>
        <v>#REF!</v>
      </c>
      <c r="O76" s="21" t="e">
        <f>+'6298'!#REF!</f>
        <v>#REF!</v>
      </c>
      <c r="P76" s="21" t="e">
        <f>+'6298'!#REF!</f>
        <v>#REF!</v>
      </c>
      <c r="Q76" s="21" t="e">
        <f>'6298'!#REF!</f>
        <v>#REF!</v>
      </c>
      <c r="R76" t="s">
        <v>38</v>
      </c>
      <c r="S76" s="21" t="e">
        <f>+'6298'!#REF!</f>
        <v>#REF!</v>
      </c>
      <c r="T76" s="29" t="e">
        <f>'6298'!#REF!</f>
        <v>#REF!</v>
      </c>
      <c r="U76" s="29" t="e">
        <f>'6298'!#REF!</f>
        <v>#REF!</v>
      </c>
      <c r="V76" s="30" t="e">
        <f>+'6298'!#REF!</f>
        <v>#REF!</v>
      </c>
      <c r="W76" s="29" t="e">
        <f>'6298'!#REF!</f>
        <v>#REF!</v>
      </c>
      <c r="X76" s="29" t="e">
        <f>'6298'!#REF!</f>
        <v>#REF!</v>
      </c>
      <c r="Y76" t="e">
        <f>+'6298'!#REF!</f>
        <v>#REF!</v>
      </c>
      <c r="Z76" s="31" t="e">
        <f>+'6298'!#REF!</f>
        <v>#REF!</v>
      </c>
      <c r="AA76" s="31" t="e">
        <f>+'6298'!#REF!</f>
        <v>#REF!</v>
      </c>
      <c r="AB76" s="31" t="e">
        <f>+'6298'!#REF!</f>
        <v>#REF!</v>
      </c>
      <c r="AC76" s="31" t="e">
        <f>+'6298'!#REF!</f>
        <v>#REF!</v>
      </c>
    </row>
    <row r="77" spans="1:29" x14ac:dyDescent="0.2">
      <c r="A77">
        <v>1</v>
      </c>
      <c r="B77">
        <v>6298</v>
      </c>
      <c r="C77" s="21" t="e">
        <f>'6298'!#REF!</f>
        <v>#REF!</v>
      </c>
      <c r="D77" s="21" t="e">
        <f>TEXT('6298'!#REF!,"0")</f>
        <v>#REF!</v>
      </c>
      <c r="E77" s="21" t="e">
        <f>TEXT(+'6298'!#REF!,"0")</f>
        <v>#REF!</v>
      </c>
      <c r="F77" s="21" t="e">
        <f>TEXT(+'6298'!#REF!,"0")</f>
        <v>#REF!</v>
      </c>
      <c r="G77" s="21" t="e">
        <f>TEXT(+'6298'!#REF!,"0")</f>
        <v>#REF!</v>
      </c>
      <c r="H77" s="21" t="e">
        <f>+'6298'!#REF!</f>
        <v>#REF!</v>
      </c>
      <c r="I77" s="21" t="e">
        <f>+'6298'!#REF!</f>
        <v>#REF!</v>
      </c>
      <c r="J77" s="21" t="e">
        <f>+'6298'!#REF!</f>
        <v>#REF!</v>
      </c>
      <c r="K77" s="21" t="e">
        <f>TEXT('6298'!#REF!,"0")</f>
        <v>#REF!</v>
      </c>
      <c r="L77" s="21" t="e">
        <f>TEXT('6298'!#REF!,"0")</f>
        <v>#REF!</v>
      </c>
      <c r="M77" s="34" t="e">
        <f>'6298'!#REF!</f>
        <v>#REF!</v>
      </c>
      <c r="N77" s="21" t="e">
        <f>TEXT('6298'!#REF!,"0")</f>
        <v>#REF!</v>
      </c>
      <c r="O77" s="21" t="e">
        <f>+'6298'!#REF!</f>
        <v>#REF!</v>
      </c>
      <c r="P77" s="21" t="e">
        <f>+'6298'!#REF!</f>
        <v>#REF!</v>
      </c>
      <c r="Q77" s="21" t="e">
        <f>'6298'!#REF!</f>
        <v>#REF!</v>
      </c>
      <c r="R77" t="s">
        <v>38</v>
      </c>
      <c r="S77" s="21" t="e">
        <f>+'6298'!#REF!</f>
        <v>#REF!</v>
      </c>
      <c r="T77" s="29" t="e">
        <f>'6298'!#REF!</f>
        <v>#REF!</v>
      </c>
      <c r="U77" s="29" t="e">
        <f>'6298'!#REF!</f>
        <v>#REF!</v>
      </c>
      <c r="V77" s="30" t="e">
        <f>+'6298'!#REF!</f>
        <v>#REF!</v>
      </c>
      <c r="W77" s="29" t="e">
        <f>'6298'!#REF!</f>
        <v>#REF!</v>
      </c>
      <c r="X77" s="29" t="e">
        <f>'6298'!#REF!</f>
        <v>#REF!</v>
      </c>
      <c r="Y77" t="e">
        <f>+'6298'!#REF!</f>
        <v>#REF!</v>
      </c>
      <c r="Z77" s="31" t="e">
        <f>+'6298'!#REF!</f>
        <v>#REF!</v>
      </c>
      <c r="AA77" s="31" t="e">
        <f>+'6298'!#REF!</f>
        <v>#REF!</v>
      </c>
      <c r="AB77" s="31" t="e">
        <f>+'6298'!#REF!</f>
        <v>#REF!</v>
      </c>
      <c r="AC77" s="31" t="e">
        <f>+'6298'!#REF!</f>
        <v>#REF!</v>
      </c>
    </row>
    <row r="78" spans="1:29" x14ac:dyDescent="0.2">
      <c r="A78">
        <v>1</v>
      </c>
      <c r="B78">
        <v>6298</v>
      </c>
      <c r="C78" s="21" t="e">
        <f>'6298'!#REF!</f>
        <v>#REF!</v>
      </c>
      <c r="D78" s="21" t="e">
        <f>TEXT('6298'!#REF!,"0")</f>
        <v>#REF!</v>
      </c>
      <c r="E78" s="21" t="e">
        <f>TEXT(+'6298'!#REF!,"0")</f>
        <v>#REF!</v>
      </c>
      <c r="F78" s="21" t="e">
        <f>TEXT(+'6298'!#REF!,"0")</f>
        <v>#REF!</v>
      </c>
      <c r="G78" s="21" t="e">
        <f>TEXT(+'6298'!#REF!,"0")</f>
        <v>#REF!</v>
      </c>
      <c r="H78" s="21" t="e">
        <f>+'6298'!#REF!</f>
        <v>#REF!</v>
      </c>
      <c r="I78" s="21" t="e">
        <f>+'6298'!#REF!</f>
        <v>#REF!</v>
      </c>
      <c r="J78" s="21" t="e">
        <f>+'6298'!#REF!</f>
        <v>#REF!</v>
      </c>
      <c r="K78" s="21" t="e">
        <f>TEXT('6298'!#REF!,"0")</f>
        <v>#REF!</v>
      </c>
      <c r="L78" s="21" t="e">
        <f>TEXT('6298'!#REF!,"0")</f>
        <v>#REF!</v>
      </c>
      <c r="M78" s="34" t="e">
        <f>'6298'!#REF!</f>
        <v>#REF!</v>
      </c>
      <c r="N78" s="21" t="e">
        <f>TEXT('6298'!#REF!,"0")</f>
        <v>#REF!</v>
      </c>
      <c r="O78" s="21" t="e">
        <f>+'6298'!#REF!</f>
        <v>#REF!</v>
      </c>
      <c r="P78" s="21" t="e">
        <f>+'6298'!#REF!</f>
        <v>#REF!</v>
      </c>
      <c r="Q78" s="21" t="e">
        <f>'6298'!#REF!</f>
        <v>#REF!</v>
      </c>
      <c r="R78" t="s">
        <v>38</v>
      </c>
      <c r="S78" s="21" t="e">
        <f>+'6298'!#REF!</f>
        <v>#REF!</v>
      </c>
      <c r="T78" s="29" t="e">
        <f>'6298'!#REF!</f>
        <v>#REF!</v>
      </c>
      <c r="U78" s="29" t="e">
        <f>'6298'!#REF!</f>
        <v>#REF!</v>
      </c>
      <c r="V78" s="30" t="e">
        <f>+'6298'!#REF!</f>
        <v>#REF!</v>
      </c>
      <c r="W78" s="29" t="e">
        <f>'6298'!#REF!</f>
        <v>#REF!</v>
      </c>
      <c r="X78" s="29" t="e">
        <f>'6298'!#REF!</f>
        <v>#REF!</v>
      </c>
      <c r="Y78" t="e">
        <f>+'6298'!#REF!</f>
        <v>#REF!</v>
      </c>
      <c r="Z78" s="31" t="e">
        <f>+'6298'!#REF!</f>
        <v>#REF!</v>
      </c>
      <c r="AA78" s="31" t="e">
        <f>+'6298'!#REF!</f>
        <v>#REF!</v>
      </c>
      <c r="AB78" s="31" t="e">
        <f>+'6298'!#REF!</f>
        <v>#REF!</v>
      </c>
      <c r="AC78" s="31" t="e">
        <f>+'6298'!#REF!</f>
        <v>#REF!</v>
      </c>
    </row>
    <row r="79" spans="1:29" x14ac:dyDescent="0.2">
      <c r="A79">
        <v>1</v>
      </c>
      <c r="B79">
        <v>6298</v>
      </c>
      <c r="C79" s="21" t="e">
        <f>'6298'!#REF!</f>
        <v>#REF!</v>
      </c>
      <c r="D79" s="21" t="e">
        <f>TEXT('6298'!#REF!,"0")</f>
        <v>#REF!</v>
      </c>
      <c r="E79" s="21" t="e">
        <f>TEXT(+'6298'!#REF!,"0")</f>
        <v>#REF!</v>
      </c>
      <c r="F79" s="21" t="e">
        <f>TEXT(+'6298'!#REF!,"0")</f>
        <v>#REF!</v>
      </c>
      <c r="G79" s="21" t="e">
        <f>TEXT(+'6298'!#REF!,"0")</f>
        <v>#REF!</v>
      </c>
      <c r="H79" s="21" t="e">
        <f>+'6298'!#REF!</f>
        <v>#REF!</v>
      </c>
      <c r="I79" s="21" t="e">
        <f>+'6298'!#REF!</f>
        <v>#REF!</v>
      </c>
      <c r="J79" s="21" t="e">
        <f>+'6298'!#REF!</f>
        <v>#REF!</v>
      </c>
      <c r="K79" s="21" t="e">
        <f>TEXT('6298'!#REF!,"0")</f>
        <v>#REF!</v>
      </c>
      <c r="L79" s="21" t="e">
        <f>TEXT('6298'!#REF!,"0")</f>
        <v>#REF!</v>
      </c>
      <c r="M79" s="34" t="e">
        <f>'6298'!#REF!</f>
        <v>#REF!</v>
      </c>
      <c r="N79" s="21" t="e">
        <f>TEXT('6298'!#REF!,"0")</f>
        <v>#REF!</v>
      </c>
      <c r="O79" s="21" t="e">
        <f>+'6298'!#REF!</f>
        <v>#REF!</v>
      </c>
      <c r="P79" s="21" t="e">
        <f>+'6298'!#REF!</f>
        <v>#REF!</v>
      </c>
      <c r="Q79" s="21" t="e">
        <f>'6298'!#REF!</f>
        <v>#REF!</v>
      </c>
      <c r="R79" t="s">
        <v>38</v>
      </c>
      <c r="S79" s="21" t="e">
        <f>+'6298'!#REF!</f>
        <v>#REF!</v>
      </c>
      <c r="T79" s="29" t="e">
        <f>'6298'!#REF!</f>
        <v>#REF!</v>
      </c>
      <c r="U79" s="29" t="e">
        <f>'6298'!#REF!</f>
        <v>#REF!</v>
      </c>
      <c r="V79" s="30" t="e">
        <f>+'6298'!#REF!</f>
        <v>#REF!</v>
      </c>
      <c r="W79" s="29" t="e">
        <f>'6298'!#REF!</f>
        <v>#REF!</v>
      </c>
      <c r="X79" s="29" t="e">
        <f>'6298'!#REF!</f>
        <v>#REF!</v>
      </c>
      <c r="Y79" t="e">
        <f>+'6298'!#REF!</f>
        <v>#REF!</v>
      </c>
      <c r="Z79" s="31" t="e">
        <f>+'6298'!#REF!</f>
        <v>#REF!</v>
      </c>
      <c r="AA79" s="31" t="e">
        <f>+'6298'!#REF!</f>
        <v>#REF!</v>
      </c>
      <c r="AB79" s="31" t="e">
        <f>+'6298'!#REF!</f>
        <v>#REF!</v>
      </c>
      <c r="AC79" s="31" t="e">
        <f>+'6298'!#REF!</f>
        <v>#REF!</v>
      </c>
    </row>
    <row r="80" spans="1:29" x14ac:dyDescent="0.2">
      <c r="A80">
        <v>1</v>
      </c>
      <c r="B80">
        <v>6298</v>
      </c>
      <c r="C80" s="21" t="e">
        <f>'6298'!#REF!</f>
        <v>#REF!</v>
      </c>
      <c r="D80" s="21" t="e">
        <f>TEXT('6298'!#REF!,"0")</f>
        <v>#REF!</v>
      </c>
      <c r="E80" s="21" t="e">
        <f>TEXT(+'6298'!#REF!,"0")</f>
        <v>#REF!</v>
      </c>
      <c r="F80" s="21" t="e">
        <f>TEXT(+'6298'!#REF!,"0")</f>
        <v>#REF!</v>
      </c>
      <c r="G80" s="21" t="e">
        <f>TEXT(+'6298'!#REF!,"0")</f>
        <v>#REF!</v>
      </c>
      <c r="H80" s="21" t="e">
        <f>+'6298'!#REF!</f>
        <v>#REF!</v>
      </c>
      <c r="I80" s="21" t="e">
        <f>+'6298'!#REF!</f>
        <v>#REF!</v>
      </c>
      <c r="J80" s="21" t="e">
        <f>+'6298'!#REF!</f>
        <v>#REF!</v>
      </c>
      <c r="K80" s="21" t="e">
        <f>TEXT('6298'!#REF!,"0")</f>
        <v>#REF!</v>
      </c>
      <c r="L80" s="21" t="e">
        <f>TEXT('6298'!#REF!,"0")</f>
        <v>#REF!</v>
      </c>
      <c r="M80" s="34" t="e">
        <f>'6298'!#REF!</f>
        <v>#REF!</v>
      </c>
      <c r="N80" s="21" t="e">
        <f>TEXT('6298'!#REF!,"0")</f>
        <v>#REF!</v>
      </c>
      <c r="O80" s="21" t="e">
        <f>+'6298'!#REF!</f>
        <v>#REF!</v>
      </c>
      <c r="P80" s="21" t="e">
        <f>+'6298'!#REF!</f>
        <v>#REF!</v>
      </c>
      <c r="Q80" s="21" t="e">
        <f>'6298'!#REF!</f>
        <v>#REF!</v>
      </c>
      <c r="R80" t="s">
        <v>38</v>
      </c>
      <c r="S80" s="21" t="e">
        <f>+'6298'!#REF!</f>
        <v>#REF!</v>
      </c>
      <c r="T80" s="29" t="e">
        <f>'6298'!#REF!</f>
        <v>#REF!</v>
      </c>
      <c r="U80" s="29" t="e">
        <f>'6298'!#REF!</f>
        <v>#REF!</v>
      </c>
      <c r="V80" s="30" t="e">
        <f>+'6298'!#REF!</f>
        <v>#REF!</v>
      </c>
      <c r="W80" s="29" t="e">
        <f>'6298'!#REF!</f>
        <v>#REF!</v>
      </c>
      <c r="X80" s="29" t="e">
        <f>'6298'!#REF!</f>
        <v>#REF!</v>
      </c>
      <c r="Y80" t="e">
        <f>+'6298'!#REF!</f>
        <v>#REF!</v>
      </c>
      <c r="Z80" s="31" t="e">
        <f>+'6298'!#REF!</f>
        <v>#REF!</v>
      </c>
      <c r="AA80" s="31" t="e">
        <f>+'6298'!#REF!</f>
        <v>#REF!</v>
      </c>
      <c r="AB80" s="31" t="e">
        <f>+'6298'!#REF!</f>
        <v>#REF!</v>
      </c>
      <c r="AC80" s="31" t="e">
        <f>+'6298'!#REF!</f>
        <v>#REF!</v>
      </c>
    </row>
    <row r="81" spans="1:29" x14ac:dyDescent="0.2">
      <c r="A81">
        <v>1</v>
      </c>
      <c r="B81">
        <v>6298</v>
      </c>
      <c r="C81" s="21" t="e">
        <f>'6298'!#REF!</f>
        <v>#REF!</v>
      </c>
      <c r="D81" s="21" t="e">
        <f>TEXT('6298'!#REF!,"0")</f>
        <v>#REF!</v>
      </c>
      <c r="E81" s="21" t="e">
        <f>TEXT(+'6298'!#REF!,"0")</f>
        <v>#REF!</v>
      </c>
      <c r="F81" s="21" t="e">
        <f>TEXT(+'6298'!#REF!,"0")</f>
        <v>#REF!</v>
      </c>
      <c r="G81" s="21" t="e">
        <f>TEXT(+'6298'!#REF!,"0")</f>
        <v>#REF!</v>
      </c>
      <c r="H81" s="21" t="e">
        <f>+'6298'!#REF!</f>
        <v>#REF!</v>
      </c>
      <c r="I81" s="21" t="e">
        <f>+'6298'!#REF!</f>
        <v>#REF!</v>
      </c>
      <c r="J81" s="21" t="e">
        <f>+'6298'!#REF!</f>
        <v>#REF!</v>
      </c>
      <c r="K81" s="21" t="e">
        <f>TEXT('6298'!#REF!,"0")</f>
        <v>#REF!</v>
      </c>
      <c r="L81" s="21" t="e">
        <f>TEXT('6298'!#REF!,"0")</f>
        <v>#REF!</v>
      </c>
      <c r="M81" s="34" t="e">
        <f>'6298'!#REF!</f>
        <v>#REF!</v>
      </c>
      <c r="N81" s="21" t="e">
        <f>TEXT('6298'!#REF!,"0")</f>
        <v>#REF!</v>
      </c>
      <c r="O81" s="21" t="e">
        <f>+'6298'!#REF!</f>
        <v>#REF!</v>
      </c>
      <c r="P81" s="21" t="e">
        <f>+'6298'!#REF!</f>
        <v>#REF!</v>
      </c>
      <c r="Q81" s="21" t="e">
        <f>'6298'!#REF!</f>
        <v>#REF!</v>
      </c>
      <c r="R81" t="s">
        <v>38</v>
      </c>
      <c r="S81" s="21" t="e">
        <f>+'6298'!#REF!</f>
        <v>#REF!</v>
      </c>
      <c r="T81" s="29" t="e">
        <f>'6298'!#REF!</f>
        <v>#REF!</v>
      </c>
      <c r="U81" s="29" t="e">
        <f>'6298'!#REF!</f>
        <v>#REF!</v>
      </c>
      <c r="V81" s="30" t="e">
        <f>+'6298'!#REF!</f>
        <v>#REF!</v>
      </c>
      <c r="W81" s="29" t="e">
        <f>'6298'!#REF!</f>
        <v>#REF!</v>
      </c>
      <c r="X81" s="29" t="e">
        <f>'6298'!#REF!</f>
        <v>#REF!</v>
      </c>
      <c r="Y81" t="e">
        <f>+'6298'!#REF!</f>
        <v>#REF!</v>
      </c>
      <c r="Z81" s="31" t="e">
        <f>+'6298'!#REF!</f>
        <v>#REF!</v>
      </c>
      <c r="AA81" s="31" t="e">
        <f>+'6298'!#REF!</f>
        <v>#REF!</v>
      </c>
      <c r="AB81" s="31" t="e">
        <f>+'6298'!#REF!</f>
        <v>#REF!</v>
      </c>
      <c r="AC81" s="31" t="e">
        <f>+'6298'!#REF!</f>
        <v>#REF!</v>
      </c>
    </row>
    <row r="82" spans="1:29" x14ac:dyDescent="0.2">
      <c r="A82">
        <v>1</v>
      </c>
      <c r="B82">
        <v>6298</v>
      </c>
      <c r="C82" s="21" t="e">
        <f>'6298'!#REF!</f>
        <v>#REF!</v>
      </c>
      <c r="D82" s="21" t="e">
        <f>TEXT('6298'!#REF!,"0")</f>
        <v>#REF!</v>
      </c>
      <c r="E82" s="21" t="e">
        <f>TEXT(+'6298'!#REF!,"0")</f>
        <v>#REF!</v>
      </c>
      <c r="F82" s="21" t="e">
        <f>TEXT(+'6298'!#REF!,"0")</f>
        <v>#REF!</v>
      </c>
      <c r="G82" s="21" t="e">
        <f>TEXT(+'6298'!#REF!,"0")</f>
        <v>#REF!</v>
      </c>
      <c r="H82" s="21" t="e">
        <f>+'6298'!#REF!</f>
        <v>#REF!</v>
      </c>
      <c r="I82" s="21" t="e">
        <f>+'6298'!#REF!</f>
        <v>#REF!</v>
      </c>
      <c r="J82" s="21" t="e">
        <f>+'6298'!#REF!</f>
        <v>#REF!</v>
      </c>
      <c r="K82" s="21" t="e">
        <f>TEXT('6298'!#REF!,"0")</f>
        <v>#REF!</v>
      </c>
      <c r="L82" s="21" t="e">
        <f>TEXT('6298'!#REF!,"0")</f>
        <v>#REF!</v>
      </c>
      <c r="M82" s="34" t="e">
        <f>'6298'!#REF!</f>
        <v>#REF!</v>
      </c>
      <c r="N82" s="21" t="e">
        <f>TEXT('6298'!#REF!,"0")</f>
        <v>#REF!</v>
      </c>
      <c r="O82" s="21" t="e">
        <f>+'6298'!#REF!</f>
        <v>#REF!</v>
      </c>
      <c r="P82" s="21" t="e">
        <f>+'6298'!#REF!</f>
        <v>#REF!</v>
      </c>
      <c r="Q82" s="21" t="e">
        <f>'6298'!#REF!</f>
        <v>#REF!</v>
      </c>
      <c r="R82" t="s">
        <v>38</v>
      </c>
      <c r="S82" s="21" t="e">
        <f>+'6298'!#REF!</f>
        <v>#REF!</v>
      </c>
      <c r="T82" s="29" t="e">
        <f>'6298'!#REF!</f>
        <v>#REF!</v>
      </c>
      <c r="U82" s="29" t="e">
        <f>'6298'!#REF!</f>
        <v>#REF!</v>
      </c>
      <c r="V82" s="30" t="e">
        <f>+'6298'!#REF!</f>
        <v>#REF!</v>
      </c>
      <c r="W82" s="29" t="e">
        <f>'6298'!#REF!</f>
        <v>#REF!</v>
      </c>
      <c r="X82" s="29" t="e">
        <f>'6298'!#REF!</f>
        <v>#REF!</v>
      </c>
      <c r="Y82" t="e">
        <f>+'6298'!#REF!</f>
        <v>#REF!</v>
      </c>
      <c r="Z82" s="31" t="e">
        <f>+'6298'!#REF!</f>
        <v>#REF!</v>
      </c>
      <c r="AA82" s="31" t="e">
        <f>+'6298'!#REF!</f>
        <v>#REF!</v>
      </c>
      <c r="AB82" s="31" t="e">
        <f>+'6298'!#REF!</f>
        <v>#REF!</v>
      </c>
      <c r="AC82" s="31" t="e">
        <f>+'6298'!#REF!</f>
        <v>#REF!</v>
      </c>
    </row>
    <row r="83" spans="1:29" x14ac:dyDescent="0.2">
      <c r="A83">
        <v>1</v>
      </c>
      <c r="B83">
        <v>6298</v>
      </c>
      <c r="C83" s="21" t="e">
        <f>'6298'!#REF!</f>
        <v>#REF!</v>
      </c>
      <c r="D83" s="21" t="e">
        <f>TEXT('6298'!#REF!,"0")</f>
        <v>#REF!</v>
      </c>
      <c r="E83" s="21" t="e">
        <f>TEXT(+'6298'!#REF!,"0")</f>
        <v>#REF!</v>
      </c>
      <c r="F83" s="21" t="e">
        <f>TEXT(+'6298'!#REF!,"0")</f>
        <v>#REF!</v>
      </c>
      <c r="G83" s="21" t="e">
        <f>TEXT(+'6298'!#REF!,"0")</f>
        <v>#REF!</v>
      </c>
      <c r="H83" s="21" t="e">
        <f>+'6298'!#REF!</f>
        <v>#REF!</v>
      </c>
      <c r="I83" s="21" t="e">
        <f>+'6298'!#REF!</f>
        <v>#REF!</v>
      </c>
      <c r="J83" s="21" t="e">
        <f>+'6298'!#REF!</f>
        <v>#REF!</v>
      </c>
      <c r="K83" s="21" t="e">
        <f>TEXT('6298'!#REF!,"0")</f>
        <v>#REF!</v>
      </c>
      <c r="L83" s="21" t="e">
        <f>TEXT('6298'!#REF!,"0")</f>
        <v>#REF!</v>
      </c>
      <c r="M83" s="34" t="e">
        <f>'6298'!#REF!</f>
        <v>#REF!</v>
      </c>
      <c r="N83" s="21" t="e">
        <f>TEXT('6298'!#REF!,"0")</f>
        <v>#REF!</v>
      </c>
      <c r="O83" s="21" t="e">
        <f>+'6298'!#REF!</f>
        <v>#REF!</v>
      </c>
      <c r="P83" s="21" t="e">
        <f>+'6298'!#REF!</f>
        <v>#REF!</v>
      </c>
      <c r="Q83" s="21" t="e">
        <f>'6298'!#REF!</f>
        <v>#REF!</v>
      </c>
      <c r="R83" t="s">
        <v>38</v>
      </c>
      <c r="S83" s="21" t="e">
        <f>+'6298'!#REF!</f>
        <v>#REF!</v>
      </c>
      <c r="T83" s="29" t="e">
        <f>'6298'!#REF!</f>
        <v>#REF!</v>
      </c>
      <c r="U83" s="29" t="e">
        <f>'6298'!#REF!</f>
        <v>#REF!</v>
      </c>
      <c r="V83" s="30" t="e">
        <f>+'6298'!#REF!</f>
        <v>#REF!</v>
      </c>
      <c r="W83" s="29" t="e">
        <f>'6298'!#REF!</f>
        <v>#REF!</v>
      </c>
      <c r="X83" s="29" t="e">
        <f>'6298'!#REF!</f>
        <v>#REF!</v>
      </c>
      <c r="Y83" t="e">
        <f>+'6298'!#REF!</f>
        <v>#REF!</v>
      </c>
      <c r="Z83" s="31" t="e">
        <f>+'6298'!#REF!</f>
        <v>#REF!</v>
      </c>
      <c r="AA83" s="31" t="e">
        <f>+'6298'!#REF!</f>
        <v>#REF!</v>
      </c>
      <c r="AB83" s="31" t="e">
        <f>+'6298'!#REF!</f>
        <v>#REF!</v>
      </c>
      <c r="AC83" s="31" t="e">
        <f>+'6298'!#REF!</f>
        <v>#REF!</v>
      </c>
    </row>
    <row r="84" spans="1:29" x14ac:dyDescent="0.2">
      <c r="A84">
        <v>1</v>
      </c>
      <c r="B84">
        <v>6298</v>
      </c>
      <c r="C84" s="21" t="e">
        <f>'6298'!#REF!</f>
        <v>#REF!</v>
      </c>
      <c r="D84" s="21" t="e">
        <f>TEXT('6298'!#REF!,"0")</f>
        <v>#REF!</v>
      </c>
      <c r="E84" s="21" t="e">
        <f>TEXT(+'6298'!#REF!,"0")</f>
        <v>#REF!</v>
      </c>
      <c r="F84" s="21" t="e">
        <f>TEXT(+'6298'!#REF!,"0")</f>
        <v>#REF!</v>
      </c>
      <c r="G84" s="21" t="e">
        <f>TEXT(+'6298'!#REF!,"0")</f>
        <v>#REF!</v>
      </c>
      <c r="H84" s="21" t="e">
        <f>+'6298'!#REF!</f>
        <v>#REF!</v>
      </c>
      <c r="I84" s="21" t="e">
        <f>+'6298'!#REF!</f>
        <v>#REF!</v>
      </c>
      <c r="J84" s="21" t="e">
        <f>+'6298'!#REF!</f>
        <v>#REF!</v>
      </c>
      <c r="K84" s="21" t="e">
        <f>TEXT('6298'!#REF!,"0")</f>
        <v>#REF!</v>
      </c>
      <c r="L84" s="21" t="e">
        <f>TEXT('6298'!#REF!,"0")</f>
        <v>#REF!</v>
      </c>
      <c r="M84" s="34" t="e">
        <f>'6298'!#REF!</f>
        <v>#REF!</v>
      </c>
      <c r="N84" s="21" t="e">
        <f>TEXT('6298'!#REF!,"0")</f>
        <v>#REF!</v>
      </c>
      <c r="O84" s="21" t="e">
        <f>+'6298'!#REF!</f>
        <v>#REF!</v>
      </c>
      <c r="P84" s="21" t="e">
        <f>+'6298'!#REF!</f>
        <v>#REF!</v>
      </c>
      <c r="Q84" s="21" t="e">
        <f>'6298'!#REF!</f>
        <v>#REF!</v>
      </c>
      <c r="R84" t="s">
        <v>38</v>
      </c>
      <c r="S84" s="21" t="e">
        <f>+'6298'!#REF!</f>
        <v>#REF!</v>
      </c>
      <c r="T84" s="29" t="e">
        <f>'6298'!#REF!</f>
        <v>#REF!</v>
      </c>
      <c r="U84" s="29" t="e">
        <f>'6298'!#REF!</f>
        <v>#REF!</v>
      </c>
      <c r="V84" s="30" t="e">
        <f>+'6298'!#REF!</f>
        <v>#REF!</v>
      </c>
      <c r="W84" s="29" t="e">
        <f>'6298'!#REF!</f>
        <v>#REF!</v>
      </c>
      <c r="X84" s="29" t="e">
        <f>'6298'!#REF!</f>
        <v>#REF!</v>
      </c>
      <c r="Y84" t="e">
        <f>+'6298'!#REF!</f>
        <v>#REF!</v>
      </c>
      <c r="Z84" s="31" t="e">
        <f>+'6298'!#REF!</f>
        <v>#REF!</v>
      </c>
      <c r="AA84" s="31" t="e">
        <f>+'6298'!#REF!</f>
        <v>#REF!</v>
      </c>
      <c r="AB84" s="31" t="e">
        <f>+'6298'!#REF!</f>
        <v>#REF!</v>
      </c>
      <c r="AC84" s="31" t="e">
        <f>+'6298'!#REF!</f>
        <v>#REF!</v>
      </c>
    </row>
    <row r="85" spans="1:29" x14ac:dyDescent="0.2">
      <c r="A85">
        <v>1</v>
      </c>
      <c r="B85">
        <v>6298</v>
      </c>
      <c r="C85" s="21" t="e">
        <f>'6298'!#REF!</f>
        <v>#REF!</v>
      </c>
      <c r="D85" s="21" t="e">
        <f>TEXT('6298'!#REF!,"0")</f>
        <v>#REF!</v>
      </c>
      <c r="E85" s="21" t="e">
        <f>TEXT(+'6298'!#REF!,"0")</f>
        <v>#REF!</v>
      </c>
      <c r="F85" s="21" t="e">
        <f>TEXT(+'6298'!#REF!,"0")</f>
        <v>#REF!</v>
      </c>
      <c r="G85" s="21" t="e">
        <f>TEXT(+'6298'!#REF!,"0")</f>
        <v>#REF!</v>
      </c>
      <c r="H85" s="21" t="e">
        <f>+'6298'!#REF!</f>
        <v>#REF!</v>
      </c>
      <c r="I85" s="21" t="e">
        <f>+'6298'!#REF!</f>
        <v>#REF!</v>
      </c>
      <c r="J85" s="21" t="e">
        <f>+'6298'!#REF!</f>
        <v>#REF!</v>
      </c>
      <c r="K85" s="21" t="e">
        <f>TEXT('6298'!#REF!,"0")</f>
        <v>#REF!</v>
      </c>
      <c r="L85" s="21" t="e">
        <f>TEXT('6298'!#REF!,"0")</f>
        <v>#REF!</v>
      </c>
      <c r="M85" s="34" t="e">
        <f>'6298'!#REF!</f>
        <v>#REF!</v>
      </c>
      <c r="N85" s="21" t="e">
        <f>TEXT('6298'!#REF!,"0")</f>
        <v>#REF!</v>
      </c>
      <c r="O85" s="21" t="e">
        <f>+'6298'!#REF!</f>
        <v>#REF!</v>
      </c>
      <c r="P85" s="21" t="e">
        <f>+'6298'!#REF!</f>
        <v>#REF!</v>
      </c>
      <c r="Q85" s="21" t="e">
        <f>'6298'!#REF!</f>
        <v>#REF!</v>
      </c>
      <c r="R85" t="s">
        <v>38</v>
      </c>
      <c r="S85" s="21" t="e">
        <f>+'6298'!#REF!</f>
        <v>#REF!</v>
      </c>
      <c r="T85" s="29" t="e">
        <f>'6298'!#REF!</f>
        <v>#REF!</v>
      </c>
      <c r="U85" s="29" t="e">
        <f>'6298'!#REF!</f>
        <v>#REF!</v>
      </c>
      <c r="V85" s="30" t="e">
        <f>+'6298'!#REF!</f>
        <v>#REF!</v>
      </c>
      <c r="W85" s="29" t="e">
        <f>'6298'!#REF!</f>
        <v>#REF!</v>
      </c>
      <c r="X85" s="29" t="e">
        <f>'6298'!#REF!</f>
        <v>#REF!</v>
      </c>
      <c r="Y85" t="e">
        <f>+'6298'!#REF!</f>
        <v>#REF!</v>
      </c>
      <c r="Z85" s="31" t="e">
        <f>+'6298'!#REF!</f>
        <v>#REF!</v>
      </c>
      <c r="AA85" s="31" t="e">
        <f>+'6298'!#REF!</f>
        <v>#REF!</v>
      </c>
      <c r="AB85" s="31" t="e">
        <f>+'6298'!#REF!</f>
        <v>#REF!</v>
      </c>
      <c r="AC85" s="31" t="e">
        <f>+'6298'!#REF!</f>
        <v>#REF!</v>
      </c>
    </row>
    <row r="86" spans="1:29" x14ac:dyDescent="0.2">
      <c r="A86">
        <v>1</v>
      </c>
      <c r="B86">
        <v>6298</v>
      </c>
      <c r="C86" s="21" t="e">
        <f>'6298'!#REF!</f>
        <v>#REF!</v>
      </c>
      <c r="D86" s="21" t="e">
        <f>TEXT('6298'!#REF!,"0")</f>
        <v>#REF!</v>
      </c>
      <c r="E86" s="21" t="e">
        <f>TEXT(+'6298'!#REF!,"0")</f>
        <v>#REF!</v>
      </c>
      <c r="F86" s="21" t="e">
        <f>TEXT(+'6298'!#REF!,"0")</f>
        <v>#REF!</v>
      </c>
      <c r="G86" s="21" t="e">
        <f>TEXT(+'6298'!#REF!,"0")</f>
        <v>#REF!</v>
      </c>
      <c r="H86" s="21" t="e">
        <f>+'6298'!#REF!</f>
        <v>#REF!</v>
      </c>
      <c r="I86" s="21" t="e">
        <f>+'6298'!#REF!</f>
        <v>#REF!</v>
      </c>
      <c r="J86" s="21" t="e">
        <f>+'6298'!#REF!</f>
        <v>#REF!</v>
      </c>
      <c r="K86" s="21" t="e">
        <f>TEXT('6298'!#REF!,"0")</f>
        <v>#REF!</v>
      </c>
      <c r="L86" s="21" t="e">
        <f>TEXT('6298'!#REF!,"0")</f>
        <v>#REF!</v>
      </c>
      <c r="M86" s="34" t="e">
        <f>'6298'!#REF!</f>
        <v>#REF!</v>
      </c>
      <c r="N86" s="21" t="e">
        <f>TEXT('6298'!#REF!,"0")</f>
        <v>#REF!</v>
      </c>
      <c r="O86" s="21" t="e">
        <f>+'6298'!#REF!</f>
        <v>#REF!</v>
      </c>
      <c r="P86" s="21" t="e">
        <f>+'6298'!#REF!</f>
        <v>#REF!</v>
      </c>
      <c r="Q86" s="21" t="e">
        <f>'6298'!#REF!</f>
        <v>#REF!</v>
      </c>
      <c r="R86" t="s">
        <v>38</v>
      </c>
      <c r="S86" s="21" t="e">
        <f>+'6298'!#REF!</f>
        <v>#REF!</v>
      </c>
      <c r="T86" s="29" t="e">
        <f>'6298'!#REF!</f>
        <v>#REF!</v>
      </c>
      <c r="U86" s="29" t="e">
        <f>'6298'!#REF!</f>
        <v>#REF!</v>
      </c>
      <c r="V86" s="30" t="e">
        <f>+'6298'!#REF!</f>
        <v>#REF!</v>
      </c>
      <c r="W86" s="29" t="e">
        <f>'6298'!#REF!</f>
        <v>#REF!</v>
      </c>
      <c r="X86" s="29" t="e">
        <f>'6298'!#REF!</f>
        <v>#REF!</v>
      </c>
      <c r="Y86" t="e">
        <f>+'6298'!#REF!</f>
        <v>#REF!</v>
      </c>
      <c r="Z86" s="31" t="e">
        <f>+'6298'!#REF!</f>
        <v>#REF!</v>
      </c>
      <c r="AA86" s="31" t="e">
        <f>+'6298'!#REF!</f>
        <v>#REF!</v>
      </c>
      <c r="AB86" s="31" t="e">
        <f>+'6298'!#REF!</f>
        <v>#REF!</v>
      </c>
      <c r="AC86" s="31" t="e">
        <f>+'6298'!#REF!</f>
        <v>#REF!</v>
      </c>
    </row>
    <row r="87" spans="1:29" x14ac:dyDescent="0.2">
      <c r="A87">
        <v>1</v>
      </c>
      <c r="B87">
        <v>6298</v>
      </c>
      <c r="C87" s="21" t="e">
        <f>'6298'!#REF!</f>
        <v>#REF!</v>
      </c>
      <c r="D87" s="21" t="e">
        <f>TEXT('6298'!#REF!,"0")</f>
        <v>#REF!</v>
      </c>
      <c r="E87" s="21" t="e">
        <f>TEXT(+'6298'!#REF!,"0")</f>
        <v>#REF!</v>
      </c>
      <c r="F87" s="21" t="e">
        <f>TEXT(+'6298'!#REF!,"0")</f>
        <v>#REF!</v>
      </c>
      <c r="G87" s="21" t="e">
        <f>TEXT(+'6298'!#REF!,"0")</f>
        <v>#REF!</v>
      </c>
      <c r="H87" s="21" t="e">
        <f>+'6298'!#REF!</f>
        <v>#REF!</v>
      </c>
      <c r="I87" s="21" t="e">
        <f>+'6298'!#REF!</f>
        <v>#REF!</v>
      </c>
      <c r="J87" s="21" t="e">
        <f>+'6298'!#REF!</f>
        <v>#REF!</v>
      </c>
      <c r="K87" s="21" t="e">
        <f>TEXT('6298'!#REF!,"0")</f>
        <v>#REF!</v>
      </c>
      <c r="L87" s="21" t="e">
        <f>TEXT('6298'!#REF!,"0")</f>
        <v>#REF!</v>
      </c>
      <c r="M87" s="34" t="e">
        <f>'6298'!#REF!</f>
        <v>#REF!</v>
      </c>
      <c r="N87" s="21" t="e">
        <f>TEXT('6298'!#REF!,"0")</f>
        <v>#REF!</v>
      </c>
      <c r="O87" s="21" t="e">
        <f>+'6298'!#REF!</f>
        <v>#REF!</v>
      </c>
      <c r="P87" s="21" t="e">
        <f>+'6298'!#REF!</f>
        <v>#REF!</v>
      </c>
      <c r="Q87" s="21" t="e">
        <f>'6298'!#REF!</f>
        <v>#REF!</v>
      </c>
      <c r="R87" t="s">
        <v>38</v>
      </c>
      <c r="S87" s="21" t="e">
        <f>+'6298'!#REF!</f>
        <v>#REF!</v>
      </c>
      <c r="T87" s="29" t="e">
        <f>'6298'!#REF!</f>
        <v>#REF!</v>
      </c>
      <c r="U87" s="29" t="e">
        <f>'6298'!#REF!</f>
        <v>#REF!</v>
      </c>
      <c r="V87" s="30" t="e">
        <f>+'6298'!#REF!</f>
        <v>#REF!</v>
      </c>
      <c r="W87" s="29" t="e">
        <f>'6298'!#REF!</f>
        <v>#REF!</v>
      </c>
      <c r="X87" s="29" t="e">
        <f>'6298'!#REF!</f>
        <v>#REF!</v>
      </c>
      <c r="Y87" t="e">
        <f>+'6298'!#REF!</f>
        <v>#REF!</v>
      </c>
      <c r="Z87" s="31" t="e">
        <f>+'6298'!#REF!</f>
        <v>#REF!</v>
      </c>
      <c r="AA87" s="31" t="e">
        <f>+'6298'!#REF!</f>
        <v>#REF!</v>
      </c>
      <c r="AB87" s="31" t="e">
        <f>+'6298'!#REF!</f>
        <v>#REF!</v>
      </c>
      <c r="AC87" s="31" t="e">
        <f>+'6298'!#REF!</f>
        <v>#REF!</v>
      </c>
    </row>
    <row r="88" spans="1:29" x14ac:dyDescent="0.2">
      <c r="A88">
        <v>1</v>
      </c>
      <c r="B88">
        <v>6298</v>
      </c>
      <c r="C88" s="21" t="e">
        <f>'6298'!#REF!</f>
        <v>#REF!</v>
      </c>
      <c r="D88" s="21" t="e">
        <f>TEXT('6298'!#REF!,"0")</f>
        <v>#REF!</v>
      </c>
      <c r="E88" s="21" t="e">
        <f>TEXT(+'6298'!#REF!,"0")</f>
        <v>#REF!</v>
      </c>
      <c r="F88" s="21" t="e">
        <f>TEXT(+'6298'!#REF!,"0")</f>
        <v>#REF!</v>
      </c>
      <c r="G88" s="21" t="e">
        <f>TEXT(+'6298'!#REF!,"0")</f>
        <v>#REF!</v>
      </c>
      <c r="H88" s="21" t="e">
        <f>+'6298'!#REF!</f>
        <v>#REF!</v>
      </c>
      <c r="I88" s="21" t="e">
        <f>+'6298'!#REF!</f>
        <v>#REF!</v>
      </c>
      <c r="J88" s="21" t="e">
        <f>+'6298'!#REF!</f>
        <v>#REF!</v>
      </c>
      <c r="K88" s="21" t="e">
        <f>TEXT('6298'!#REF!,"0")</f>
        <v>#REF!</v>
      </c>
      <c r="L88" s="21" t="e">
        <f>TEXT('6298'!#REF!,"0")</f>
        <v>#REF!</v>
      </c>
      <c r="M88" s="34" t="e">
        <f>'6298'!#REF!</f>
        <v>#REF!</v>
      </c>
      <c r="N88" s="21" t="e">
        <f>TEXT('6298'!#REF!,"0")</f>
        <v>#REF!</v>
      </c>
      <c r="O88" s="21" t="e">
        <f>+'6298'!#REF!</f>
        <v>#REF!</v>
      </c>
      <c r="P88" s="21" t="e">
        <f>+'6298'!#REF!</f>
        <v>#REF!</v>
      </c>
      <c r="Q88" s="21" t="e">
        <f>'6298'!#REF!</f>
        <v>#REF!</v>
      </c>
      <c r="R88" t="s">
        <v>38</v>
      </c>
      <c r="S88" s="21" t="e">
        <f>+'6298'!#REF!</f>
        <v>#REF!</v>
      </c>
      <c r="T88" s="29" t="e">
        <f>'6298'!#REF!</f>
        <v>#REF!</v>
      </c>
      <c r="U88" s="29" t="e">
        <f>'6298'!#REF!</f>
        <v>#REF!</v>
      </c>
      <c r="V88" s="30" t="e">
        <f>+'6298'!#REF!</f>
        <v>#REF!</v>
      </c>
      <c r="W88" s="29" t="e">
        <f>'6298'!#REF!</f>
        <v>#REF!</v>
      </c>
      <c r="X88" s="29" t="e">
        <f>'6298'!#REF!</f>
        <v>#REF!</v>
      </c>
      <c r="Y88" t="e">
        <f>+'6298'!#REF!</f>
        <v>#REF!</v>
      </c>
      <c r="Z88" s="31" t="e">
        <f>+'6298'!#REF!</f>
        <v>#REF!</v>
      </c>
      <c r="AA88" s="31" t="e">
        <f>+'6298'!#REF!</f>
        <v>#REF!</v>
      </c>
      <c r="AB88" s="31" t="e">
        <f>+'6298'!#REF!</f>
        <v>#REF!</v>
      </c>
      <c r="AC88" s="31" t="e">
        <f>+'6298'!#REF!</f>
        <v>#REF!</v>
      </c>
    </row>
    <row r="89" spans="1:29" x14ac:dyDescent="0.2">
      <c r="A89">
        <v>1</v>
      </c>
      <c r="B89">
        <v>6298</v>
      </c>
      <c r="C89" s="21" t="e">
        <f>'6298'!#REF!</f>
        <v>#REF!</v>
      </c>
      <c r="D89" s="21" t="e">
        <f>TEXT('6298'!#REF!,"0")</f>
        <v>#REF!</v>
      </c>
      <c r="E89" s="21" t="e">
        <f>TEXT(+'6298'!#REF!,"0")</f>
        <v>#REF!</v>
      </c>
      <c r="F89" s="21" t="e">
        <f>TEXT(+'6298'!#REF!,"0")</f>
        <v>#REF!</v>
      </c>
      <c r="G89" s="21" t="e">
        <f>TEXT(+'6298'!#REF!,"0")</f>
        <v>#REF!</v>
      </c>
      <c r="H89" s="21" t="e">
        <f>+'6298'!#REF!</f>
        <v>#REF!</v>
      </c>
      <c r="I89" s="21" t="e">
        <f>+'6298'!#REF!</f>
        <v>#REF!</v>
      </c>
      <c r="J89" s="21" t="e">
        <f>+'6298'!#REF!</f>
        <v>#REF!</v>
      </c>
      <c r="K89" s="21" t="e">
        <f>TEXT('6298'!#REF!,"0")</f>
        <v>#REF!</v>
      </c>
      <c r="L89" s="21" t="e">
        <f>TEXT('6298'!#REF!,"0")</f>
        <v>#REF!</v>
      </c>
      <c r="M89" s="34" t="e">
        <f>'6298'!#REF!</f>
        <v>#REF!</v>
      </c>
      <c r="N89" s="21" t="e">
        <f>TEXT('6298'!#REF!,"0")</f>
        <v>#REF!</v>
      </c>
      <c r="O89" s="21" t="e">
        <f>+'6298'!#REF!</f>
        <v>#REF!</v>
      </c>
      <c r="P89" s="21" t="e">
        <f>+'6298'!#REF!</f>
        <v>#REF!</v>
      </c>
      <c r="Q89" s="21" t="e">
        <f>'6298'!#REF!</f>
        <v>#REF!</v>
      </c>
      <c r="R89" t="s">
        <v>38</v>
      </c>
      <c r="S89" s="21" t="e">
        <f>+'6298'!#REF!</f>
        <v>#REF!</v>
      </c>
      <c r="T89" s="29" t="e">
        <f>'6298'!#REF!</f>
        <v>#REF!</v>
      </c>
      <c r="U89" s="29" t="e">
        <f>'6298'!#REF!</f>
        <v>#REF!</v>
      </c>
      <c r="V89" s="30" t="e">
        <f>+'6298'!#REF!</f>
        <v>#REF!</v>
      </c>
      <c r="W89" s="29" t="e">
        <f>'6298'!#REF!</f>
        <v>#REF!</v>
      </c>
      <c r="X89" s="29" t="e">
        <f>'6298'!#REF!</f>
        <v>#REF!</v>
      </c>
      <c r="Y89" t="e">
        <f>+'6298'!#REF!</f>
        <v>#REF!</v>
      </c>
      <c r="Z89" s="31" t="e">
        <f>+'6298'!#REF!</f>
        <v>#REF!</v>
      </c>
      <c r="AA89" s="31" t="e">
        <f>+'6298'!#REF!</f>
        <v>#REF!</v>
      </c>
      <c r="AB89" s="31" t="e">
        <f>+'6298'!#REF!</f>
        <v>#REF!</v>
      </c>
      <c r="AC89" s="31" t="e">
        <f>+'6298'!#REF!</f>
        <v>#REF!</v>
      </c>
    </row>
    <row r="90" spans="1:29" x14ac:dyDescent="0.2">
      <c r="A90">
        <v>1</v>
      </c>
      <c r="B90">
        <v>6298</v>
      </c>
      <c r="C90" s="21" t="e">
        <f>'6298'!#REF!</f>
        <v>#REF!</v>
      </c>
      <c r="D90" s="21" t="e">
        <f>TEXT('6298'!#REF!,"0")</f>
        <v>#REF!</v>
      </c>
      <c r="E90" s="21" t="e">
        <f>TEXT(+'6298'!#REF!,"0")</f>
        <v>#REF!</v>
      </c>
      <c r="F90" s="21" t="e">
        <f>TEXT(+'6298'!#REF!,"0")</f>
        <v>#REF!</v>
      </c>
      <c r="G90" s="21" t="e">
        <f>TEXT(+'6298'!#REF!,"0")</f>
        <v>#REF!</v>
      </c>
      <c r="H90" s="21" t="e">
        <f>+'6298'!#REF!</f>
        <v>#REF!</v>
      </c>
      <c r="I90" s="21" t="e">
        <f>+'6298'!#REF!</f>
        <v>#REF!</v>
      </c>
      <c r="J90" s="21" t="e">
        <f>+'6298'!#REF!</f>
        <v>#REF!</v>
      </c>
      <c r="K90" s="21" t="e">
        <f>TEXT('6298'!#REF!,"0")</f>
        <v>#REF!</v>
      </c>
      <c r="L90" s="21" t="e">
        <f>TEXT('6298'!#REF!,"0")</f>
        <v>#REF!</v>
      </c>
      <c r="M90" s="34" t="e">
        <f>'6298'!#REF!</f>
        <v>#REF!</v>
      </c>
      <c r="N90" s="21" t="e">
        <f>TEXT('6298'!#REF!,"0")</f>
        <v>#REF!</v>
      </c>
      <c r="O90" s="21" t="e">
        <f>+'6298'!#REF!</f>
        <v>#REF!</v>
      </c>
      <c r="P90" s="21" t="e">
        <f>+'6298'!#REF!</f>
        <v>#REF!</v>
      </c>
      <c r="Q90" s="21" t="e">
        <f>'6298'!#REF!</f>
        <v>#REF!</v>
      </c>
      <c r="R90" t="s">
        <v>38</v>
      </c>
      <c r="S90" s="21" t="e">
        <f>+'6298'!#REF!</f>
        <v>#REF!</v>
      </c>
      <c r="T90" s="29" t="e">
        <f>'6298'!#REF!</f>
        <v>#REF!</v>
      </c>
      <c r="U90" s="29" t="e">
        <f>'6298'!#REF!</f>
        <v>#REF!</v>
      </c>
      <c r="V90" s="30" t="e">
        <f>+'6298'!#REF!</f>
        <v>#REF!</v>
      </c>
      <c r="W90" s="29" t="e">
        <f>'6298'!#REF!</f>
        <v>#REF!</v>
      </c>
      <c r="X90" s="29" t="e">
        <f>'6298'!#REF!</f>
        <v>#REF!</v>
      </c>
      <c r="Y90" t="e">
        <f>+'6298'!#REF!</f>
        <v>#REF!</v>
      </c>
      <c r="Z90" s="31" t="e">
        <f>+'6298'!#REF!</f>
        <v>#REF!</v>
      </c>
      <c r="AA90" s="31" t="e">
        <f>+'6298'!#REF!</f>
        <v>#REF!</v>
      </c>
      <c r="AB90" s="31" t="e">
        <f>+'6298'!#REF!</f>
        <v>#REF!</v>
      </c>
      <c r="AC90" s="31" t="e">
        <f>+'6298'!#REF!</f>
        <v>#REF!</v>
      </c>
    </row>
    <row r="91" spans="1:29" x14ac:dyDescent="0.2">
      <c r="A91">
        <v>1</v>
      </c>
      <c r="B91">
        <v>6298</v>
      </c>
      <c r="C91" s="21" t="e">
        <f>'6298'!#REF!</f>
        <v>#REF!</v>
      </c>
      <c r="D91" s="21" t="e">
        <f>TEXT('6298'!#REF!,"0")</f>
        <v>#REF!</v>
      </c>
      <c r="E91" s="21" t="e">
        <f>TEXT(+'6298'!#REF!,"0")</f>
        <v>#REF!</v>
      </c>
      <c r="F91" s="21" t="e">
        <f>TEXT(+'6298'!#REF!,"0")</f>
        <v>#REF!</v>
      </c>
      <c r="G91" s="21" t="e">
        <f>TEXT(+'6298'!#REF!,"0")</f>
        <v>#REF!</v>
      </c>
      <c r="H91" s="21" t="e">
        <f>+'6298'!#REF!</f>
        <v>#REF!</v>
      </c>
      <c r="I91" s="21" t="e">
        <f>+'6298'!#REF!</f>
        <v>#REF!</v>
      </c>
      <c r="J91" s="21" t="e">
        <f>+'6298'!#REF!</f>
        <v>#REF!</v>
      </c>
      <c r="K91" s="21" t="e">
        <f>TEXT('6298'!#REF!,"0")</f>
        <v>#REF!</v>
      </c>
      <c r="L91" s="21" t="e">
        <f>TEXT('6298'!#REF!,"0")</f>
        <v>#REF!</v>
      </c>
      <c r="M91" s="34" t="e">
        <f>'6298'!#REF!</f>
        <v>#REF!</v>
      </c>
      <c r="N91" s="21" t="e">
        <f>TEXT('6298'!#REF!,"0")</f>
        <v>#REF!</v>
      </c>
      <c r="O91" s="21" t="e">
        <f>+'6298'!#REF!</f>
        <v>#REF!</v>
      </c>
      <c r="P91" s="21" t="e">
        <f>+'6298'!#REF!</f>
        <v>#REF!</v>
      </c>
      <c r="Q91" s="21" t="e">
        <f>'6298'!#REF!</f>
        <v>#REF!</v>
      </c>
      <c r="R91" t="s">
        <v>38</v>
      </c>
      <c r="S91" s="21" t="e">
        <f>+'6298'!#REF!</f>
        <v>#REF!</v>
      </c>
      <c r="T91" s="29" t="e">
        <f>'6298'!#REF!</f>
        <v>#REF!</v>
      </c>
      <c r="U91" s="29" t="e">
        <f>'6298'!#REF!</f>
        <v>#REF!</v>
      </c>
      <c r="V91" s="30" t="e">
        <f>+'6298'!#REF!</f>
        <v>#REF!</v>
      </c>
      <c r="W91" s="29" t="e">
        <f>'6298'!#REF!</f>
        <v>#REF!</v>
      </c>
      <c r="X91" s="29" t="e">
        <f>'6298'!#REF!</f>
        <v>#REF!</v>
      </c>
      <c r="Y91" t="e">
        <f>+'6298'!#REF!</f>
        <v>#REF!</v>
      </c>
      <c r="Z91" s="31" t="e">
        <f>+'6298'!#REF!</f>
        <v>#REF!</v>
      </c>
      <c r="AA91" s="31" t="e">
        <f>+'6298'!#REF!</f>
        <v>#REF!</v>
      </c>
      <c r="AB91" s="31" t="e">
        <f>+'6298'!#REF!</f>
        <v>#REF!</v>
      </c>
      <c r="AC91" s="31" t="e">
        <f>+'6298'!#REF!</f>
        <v>#REF!</v>
      </c>
    </row>
    <row r="92" spans="1:29" x14ac:dyDescent="0.2">
      <c r="A92">
        <v>1</v>
      </c>
      <c r="B92">
        <v>6298</v>
      </c>
      <c r="C92" s="21" t="e">
        <f>'6298'!#REF!</f>
        <v>#REF!</v>
      </c>
      <c r="D92" s="21" t="e">
        <f>TEXT('6298'!#REF!,"0")</f>
        <v>#REF!</v>
      </c>
      <c r="E92" s="21" t="e">
        <f>TEXT(+'6298'!#REF!,"0")</f>
        <v>#REF!</v>
      </c>
      <c r="F92" s="21" t="e">
        <f>TEXT(+'6298'!#REF!,"0")</f>
        <v>#REF!</v>
      </c>
      <c r="G92" s="21" t="e">
        <f>TEXT(+'6298'!#REF!,"0")</f>
        <v>#REF!</v>
      </c>
      <c r="H92" s="21" t="e">
        <f>+'6298'!#REF!</f>
        <v>#REF!</v>
      </c>
      <c r="I92" s="21" t="e">
        <f>+'6298'!#REF!</f>
        <v>#REF!</v>
      </c>
      <c r="J92" s="21" t="e">
        <f>+'6298'!#REF!</f>
        <v>#REF!</v>
      </c>
      <c r="K92" s="21" t="e">
        <f>TEXT('6298'!#REF!,"0")</f>
        <v>#REF!</v>
      </c>
      <c r="L92" s="21" t="e">
        <f>TEXT('6298'!#REF!,"0")</f>
        <v>#REF!</v>
      </c>
      <c r="M92" s="34" t="e">
        <f>'6298'!#REF!</f>
        <v>#REF!</v>
      </c>
      <c r="N92" s="21" t="e">
        <f>TEXT('6298'!#REF!,"0")</f>
        <v>#REF!</v>
      </c>
      <c r="O92" s="21" t="e">
        <f>+'6298'!#REF!</f>
        <v>#REF!</v>
      </c>
      <c r="P92" s="21" t="e">
        <f>+'6298'!#REF!</f>
        <v>#REF!</v>
      </c>
      <c r="Q92" s="21" t="e">
        <f>'6298'!#REF!</f>
        <v>#REF!</v>
      </c>
      <c r="R92" t="s">
        <v>38</v>
      </c>
      <c r="S92" s="21" t="e">
        <f>+'6298'!#REF!</f>
        <v>#REF!</v>
      </c>
      <c r="T92" s="29" t="e">
        <f>'6298'!#REF!</f>
        <v>#REF!</v>
      </c>
      <c r="U92" s="29" t="e">
        <f>'6298'!#REF!</f>
        <v>#REF!</v>
      </c>
      <c r="V92" s="30" t="e">
        <f>+'6298'!#REF!</f>
        <v>#REF!</v>
      </c>
      <c r="W92" s="29" t="e">
        <f>'6298'!#REF!</f>
        <v>#REF!</v>
      </c>
      <c r="X92" s="29" t="e">
        <f>'6298'!#REF!</f>
        <v>#REF!</v>
      </c>
      <c r="Y92" t="e">
        <f>+'6298'!#REF!</f>
        <v>#REF!</v>
      </c>
      <c r="Z92" s="31" t="e">
        <f>+'6298'!#REF!</f>
        <v>#REF!</v>
      </c>
      <c r="AA92" s="31" t="e">
        <f>+'6298'!#REF!</f>
        <v>#REF!</v>
      </c>
      <c r="AB92" s="31" t="e">
        <f>+'6298'!#REF!</f>
        <v>#REF!</v>
      </c>
      <c r="AC92" s="31" t="e">
        <f>+'6298'!#REF!</f>
        <v>#REF!</v>
      </c>
    </row>
    <row r="93" spans="1:29" x14ac:dyDescent="0.2">
      <c r="A93">
        <v>1</v>
      </c>
      <c r="B93">
        <v>6298</v>
      </c>
      <c r="C93" s="21" t="e">
        <f>'6298'!#REF!</f>
        <v>#REF!</v>
      </c>
      <c r="D93" s="21" t="e">
        <f>TEXT('6298'!#REF!,"0")</f>
        <v>#REF!</v>
      </c>
      <c r="E93" s="21" t="e">
        <f>TEXT(+'6298'!#REF!,"0")</f>
        <v>#REF!</v>
      </c>
      <c r="F93" s="21" t="e">
        <f>TEXT(+'6298'!#REF!,"0")</f>
        <v>#REF!</v>
      </c>
      <c r="G93" s="21" t="e">
        <f>TEXT(+'6298'!#REF!,"0")</f>
        <v>#REF!</v>
      </c>
      <c r="H93" s="21" t="e">
        <f>+'6298'!#REF!</f>
        <v>#REF!</v>
      </c>
      <c r="I93" s="21" t="e">
        <f>+'6298'!#REF!</f>
        <v>#REF!</v>
      </c>
      <c r="J93" s="21" t="e">
        <f>+'6298'!#REF!</f>
        <v>#REF!</v>
      </c>
      <c r="K93" s="21" t="e">
        <f>TEXT('6298'!#REF!,"0")</f>
        <v>#REF!</v>
      </c>
      <c r="L93" s="21" t="e">
        <f>TEXT('6298'!#REF!,"0")</f>
        <v>#REF!</v>
      </c>
      <c r="M93" s="34" t="e">
        <f>'6298'!#REF!</f>
        <v>#REF!</v>
      </c>
      <c r="N93" s="21" t="e">
        <f>TEXT('6298'!#REF!,"0")</f>
        <v>#REF!</v>
      </c>
      <c r="O93" s="21" t="e">
        <f>+'6298'!#REF!</f>
        <v>#REF!</v>
      </c>
      <c r="P93" s="21" t="e">
        <f>+'6298'!#REF!</f>
        <v>#REF!</v>
      </c>
      <c r="Q93" s="21" t="e">
        <f>'6298'!#REF!</f>
        <v>#REF!</v>
      </c>
      <c r="R93" t="s">
        <v>38</v>
      </c>
      <c r="S93" s="21" t="e">
        <f>+'6298'!#REF!</f>
        <v>#REF!</v>
      </c>
      <c r="T93" s="29" t="e">
        <f>'6298'!#REF!</f>
        <v>#REF!</v>
      </c>
      <c r="U93" s="29" t="e">
        <f>'6298'!#REF!</f>
        <v>#REF!</v>
      </c>
      <c r="V93" s="30" t="e">
        <f>+'6298'!#REF!</f>
        <v>#REF!</v>
      </c>
      <c r="W93" s="29" t="e">
        <f>'6298'!#REF!</f>
        <v>#REF!</v>
      </c>
      <c r="X93" s="29" t="e">
        <f>'6298'!#REF!</f>
        <v>#REF!</v>
      </c>
      <c r="Y93" t="e">
        <f>+'6298'!#REF!</f>
        <v>#REF!</v>
      </c>
      <c r="Z93" s="31" t="e">
        <f>+'6298'!#REF!</f>
        <v>#REF!</v>
      </c>
      <c r="AA93" s="31" t="e">
        <f>+'6298'!#REF!</f>
        <v>#REF!</v>
      </c>
      <c r="AB93" s="31" t="e">
        <f>+'6298'!#REF!</f>
        <v>#REF!</v>
      </c>
      <c r="AC93" s="31" t="e">
        <f>+'6298'!#REF!</f>
        <v>#REF!</v>
      </c>
    </row>
    <row r="94" spans="1:29" x14ac:dyDescent="0.2">
      <c r="A94">
        <v>1</v>
      </c>
      <c r="B94">
        <v>6298</v>
      </c>
      <c r="C94" s="21" t="e">
        <f>'6298'!#REF!</f>
        <v>#REF!</v>
      </c>
      <c r="D94" s="21" t="e">
        <f>TEXT('6298'!#REF!,"0")</f>
        <v>#REF!</v>
      </c>
      <c r="E94" s="21" t="e">
        <f>TEXT(+'6298'!#REF!,"0")</f>
        <v>#REF!</v>
      </c>
      <c r="F94" s="21" t="e">
        <f>TEXT(+'6298'!#REF!,"0")</f>
        <v>#REF!</v>
      </c>
      <c r="G94" s="21" t="e">
        <f>TEXT(+'6298'!#REF!,"0")</f>
        <v>#REF!</v>
      </c>
      <c r="H94" s="21" t="e">
        <f>+'6298'!#REF!</f>
        <v>#REF!</v>
      </c>
      <c r="I94" s="21" t="e">
        <f>+'6298'!#REF!</f>
        <v>#REF!</v>
      </c>
      <c r="J94" s="21" t="e">
        <f>+'6298'!#REF!</f>
        <v>#REF!</v>
      </c>
      <c r="K94" s="21" t="e">
        <f>TEXT('6298'!#REF!,"0")</f>
        <v>#REF!</v>
      </c>
      <c r="L94" s="21" t="e">
        <f>TEXT('6298'!#REF!,"0")</f>
        <v>#REF!</v>
      </c>
      <c r="M94" s="34" t="e">
        <f>'6298'!#REF!</f>
        <v>#REF!</v>
      </c>
      <c r="N94" s="21" t="e">
        <f>TEXT('6298'!#REF!,"0")</f>
        <v>#REF!</v>
      </c>
      <c r="O94" s="21" t="e">
        <f>+'6298'!#REF!</f>
        <v>#REF!</v>
      </c>
      <c r="P94" s="21" t="e">
        <f>+'6298'!#REF!</f>
        <v>#REF!</v>
      </c>
      <c r="Q94" s="21" t="e">
        <f>'6298'!#REF!</f>
        <v>#REF!</v>
      </c>
      <c r="R94" t="s">
        <v>38</v>
      </c>
      <c r="S94" s="21" t="e">
        <f>+'6298'!#REF!</f>
        <v>#REF!</v>
      </c>
      <c r="T94" s="29" t="e">
        <f>'6298'!#REF!</f>
        <v>#REF!</v>
      </c>
      <c r="U94" s="29" t="e">
        <f>'6298'!#REF!</f>
        <v>#REF!</v>
      </c>
      <c r="V94" s="30" t="e">
        <f>+'6298'!#REF!</f>
        <v>#REF!</v>
      </c>
      <c r="W94" s="29" t="e">
        <f>'6298'!#REF!</f>
        <v>#REF!</v>
      </c>
      <c r="X94" s="29" t="e">
        <f>'6298'!#REF!</f>
        <v>#REF!</v>
      </c>
      <c r="Y94" t="e">
        <f>+'6298'!#REF!</f>
        <v>#REF!</v>
      </c>
      <c r="Z94" s="31" t="e">
        <f>+'6298'!#REF!</f>
        <v>#REF!</v>
      </c>
      <c r="AA94" s="31" t="e">
        <f>+'6298'!#REF!</f>
        <v>#REF!</v>
      </c>
      <c r="AB94" s="31" t="e">
        <f>+'6298'!#REF!</f>
        <v>#REF!</v>
      </c>
      <c r="AC94" s="31" t="e">
        <f>+'6298'!#REF!</f>
        <v>#REF!</v>
      </c>
    </row>
    <row r="95" spans="1:29" x14ac:dyDescent="0.2">
      <c r="A95">
        <v>1</v>
      </c>
      <c r="B95">
        <v>6298</v>
      </c>
      <c r="C95" s="21" t="e">
        <f>'6298'!#REF!</f>
        <v>#REF!</v>
      </c>
      <c r="D95" s="21" t="e">
        <f>TEXT('6298'!#REF!,"0")</f>
        <v>#REF!</v>
      </c>
      <c r="E95" s="21" t="e">
        <f>TEXT(+'6298'!#REF!,"0")</f>
        <v>#REF!</v>
      </c>
      <c r="F95" s="21" t="e">
        <f>TEXT(+'6298'!#REF!,"0")</f>
        <v>#REF!</v>
      </c>
      <c r="G95" s="21" t="e">
        <f>TEXT(+'6298'!#REF!,"0")</f>
        <v>#REF!</v>
      </c>
      <c r="H95" s="21" t="e">
        <f>+'6298'!#REF!</f>
        <v>#REF!</v>
      </c>
      <c r="I95" s="21" t="e">
        <f>+'6298'!#REF!</f>
        <v>#REF!</v>
      </c>
      <c r="J95" s="21" t="e">
        <f>+'6298'!#REF!</f>
        <v>#REF!</v>
      </c>
      <c r="K95" s="21" t="e">
        <f>TEXT('6298'!#REF!,"0")</f>
        <v>#REF!</v>
      </c>
      <c r="L95" s="21" t="e">
        <f>TEXT('6298'!#REF!,"0")</f>
        <v>#REF!</v>
      </c>
      <c r="M95" s="34" t="e">
        <f>'6298'!#REF!</f>
        <v>#REF!</v>
      </c>
      <c r="N95" s="21" t="e">
        <f>TEXT('6298'!#REF!,"0")</f>
        <v>#REF!</v>
      </c>
      <c r="O95" s="21" t="e">
        <f>+'6298'!#REF!</f>
        <v>#REF!</v>
      </c>
      <c r="P95" s="21" t="e">
        <f>+'6298'!#REF!</f>
        <v>#REF!</v>
      </c>
      <c r="Q95" s="21" t="e">
        <f>'6298'!#REF!</f>
        <v>#REF!</v>
      </c>
      <c r="R95" t="s">
        <v>38</v>
      </c>
      <c r="S95" s="21" t="e">
        <f>+'6298'!#REF!</f>
        <v>#REF!</v>
      </c>
      <c r="T95" s="29" t="e">
        <f>'6298'!#REF!</f>
        <v>#REF!</v>
      </c>
      <c r="U95" s="29" t="e">
        <f>'6298'!#REF!</f>
        <v>#REF!</v>
      </c>
      <c r="V95" s="30" t="e">
        <f>+'6298'!#REF!</f>
        <v>#REF!</v>
      </c>
      <c r="W95" s="29" t="e">
        <f>'6298'!#REF!</f>
        <v>#REF!</v>
      </c>
      <c r="X95" s="29" t="e">
        <f>'6298'!#REF!</f>
        <v>#REF!</v>
      </c>
      <c r="Y95" t="e">
        <f>+'6298'!#REF!</f>
        <v>#REF!</v>
      </c>
      <c r="Z95" s="31" t="e">
        <f>+'6298'!#REF!</f>
        <v>#REF!</v>
      </c>
      <c r="AA95" s="31" t="e">
        <f>+'6298'!#REF!</f>
        <v>#REF!</v>
      </c>
      <c r="AB95" s="31" t="e">
        <f>+'6298'!#REF!</f>
        <v>#REF!</v>
      </c>
      <c r="AC95" s="31" t="e">
        <f>+'6298'!#REF!</f>
        <v>#REF!</v>
      </c>
    </row>
    <row r="96" spans="1:29" x14ac:dyDescent="0.2">
      <c r="A96">
        <v>1</v>
      </c>
      <c r="B96">
        <v>6298</v>
      </c>
      <c r="C96" s="21" t="e">
        <f>'6298'!#REF!</f>
        <v>#REF!</v>
      </c>
      <c r="D96" s="21" t="e">
        <f>TEXT('6298'!#REF!,"0")</f>
        <v>#REF!</v>
      </c>
      <c r="E96" s="21" t="e">
        <f>TEXT(+'6298'!#REF!,"0")</f>
        <v>#REF!</v>
      </c>
      <c r="F96" s="21" t="e">
        <f>TEXT(+'6298'!#REF!,"0")</f>
        <v>#REF!</v>
      </c>
      <c r="G96" s="21" t="e">
        <f>TEXT(+'6298'!#REF!,"0")</f>
        <v>#REF!</v>
      </c>
      <c r="H96" s="21" t="e">
        <f>+'6298'!#REF!</f>
        <v>#REF!</v>
      </c>
      <c r="I96" s="21" t="e">
        <f>+'6298'!#REF!</f>
        <v>#REF!</v>
      </c>
      <c r="J96" s="21" t="e">
        <f>+'6298'!#REF!</f>
        <v>#REF!</v>
      </c>
      <c r="K96" s="21" t="e">
        <f>TEXT('6298'!#REF!,"0")</f>
        <v>#REF!</v>
      </c>
      <c r="L96" s="21" t="e">
        <f>TEXT('6298'!#REF!,"0")</f>
        <v>#REF!</v>
      </c>
      <c r="M96" s="34" t="e">
        <f>'6298'!#REF!</f>
        <v>#REF!</v>
      </c>
      <c r="N96" s="21" t="e">
        <f>TEXT('6298'!#REF!,"0")</f>
        <v>#REF!</v>
      </c>
      <c r="O96" s="21" t="e">
        <f>+'6298'!#REF!</f>
        <v>#REF!</v>
      </c>
      <c r="P96" s="21" t="e">
        <f>+'6298'!#REF!</f>
        <v>#REF!</v>
      </c>
      <c r="Q96" s="21" t="e">
        <f>'6298'!#REF!</f>
        <v>#REF!</v>
      </c>
      <c r="R96" t="s">
        <v>38</v>
      </c>
      <c r="S96" s="21" t="e">
        <f>+'6298'!#REF!</f>
        <v>#REF!</v>
      </c>
      <c r="T96" s="29" t="e">
        <f>'6298'!#REF!</f>
        <v>#REF!</v>
      </c>
      <c r="U96" s="29" t="e">
        <f>'6298'!#REF!</f>
        <v>#REF!</v>
      </c>
      <c r="V96" s="30" t="e">
        <f>+'6298'!#REF!</f>
        <v>#REF!</v>
      </c>
      <c r="W96" s="29" t="e">
        <f>'6298'!#REF!</f>
        <v>#REF!</v>
      </c>
      <c r="X96" s="29" t="e">
        <f>'6298'!#REF!</f>
        <v>#REF!</v>
      </c>
      <c r="Y96" t="e">
        <f>+'6298'!#REF!</f>
        <v>#REF!</v>
      </c>
      <c r="Z96" s="31" t="e">
        <f>+'6298'!#REF!</f>
        <v>#REF!</v>
      </c>
      <c r="AA96" s="31" t="e">
        <f>+'6298'!#REF!</f>
        <v>#REF!</v>
      </c>
      <c r="AB96" s="31" t="e">
        <f>+'6298'!#REF!</f>
        <v>#REF!</v>
      </c>
      <c r="AC96" s="31" t="e">
        <f>+'6298'!#REF!</f>
        <v>#REF!</v>
      </c>
    </row>
    <row r="97" spans="1:29" x14ac:dyDescent="0.2">
      <c r="A97">
        <v>1</v>
      </c>
      <c r="B97">
        <v>6298</v>
      </c>
      <c r="C97" s="21" t="e">
        <f>'6298'!#REF!</f>
        <v>#REF!</v>
      </c>
      <c r="D97" s="21" t="e">
        <f>TEXT('6298'!#REF!,"0")</f>
        <v>#REF!</v>
      </c>
      <c r="E97" s="21" t="e">
        <f>TEXT(+'6298'!#REF!,"0")</f>
        <v>#REF!</v>
      </c>
      <c r="F97" s="21" t="e">
        <f>TEXT(+'6298'!#REF!,"0")</f>
        <v>#REF!</v>
      </c>
      <c r="G97" s="21" t="e">
        <f>TEXT(+'6298'!#REF!,"0")</f>
        <v>#REF!</v>
      </c>
      <c r="H97" s="21" t="e">
        <f>+'6298'!#REF!</f>
        <v>#REF!</v>
      </c>
      <c r="I97" s="21" t="e">
        <f>+'6298'!#REF!</f>
        <v>#REF!</v>
      </c>
      <c r="J97" s="21" t="e">
        <f>+'6298'!#REF!</f>
        <v>#REF!</v>
      </c>
      <c r="K97" s="21" t="e">
        <f>TEXT('6298'!#REF!,"0")</f>
        <v>#REF!</v>
      </c>
      <c r="L97" s="21" t="e">
        <f>TEXT('6298'!#REF!,"0")</f>
        <v>#REF!</v>
      </c>
      <c r="M97" s="34" t="e">
        <f>'6298'!#REF!</f>
        <v>#REF!</v>
      </c>
      <c r="N97" s="21" t="e">
        <f>TEXT('6298'!#REF!,"0")</f>
        <v>#REF!</v>
      </c>
      <c r="O97" s="21" t="e">
        <f>+'6298'!#REF!</f>
        <v>#REF!</v>
      </c>
      <c r="P97" s="21" t="e">
        <f>+'6298'!#REF!</f>
        <v>#REF!</v>
      </c>
      <c r="Q97" s="21" t="e">
        <f>'6298'!#REF!</f>
        <v>#REF!</v>
      </c>
      <c r="R97" t="s">
        <v>38</v>
      </c>
      <c r="S97" s="21" t="e">
        <f>+'6298'!#REF!</f>
        <v>#REF!</v>
      </c>
      <c r="T97" s="29" t="e">
        <f>'6298'!#REF!</f>
        <v>#REF!</v>
      </c>
      <c r="U97" s="29" t="e">
        <f>'6298'!#REF!</f>
        <v>#REF!</v>
      </c>
      <c r="V97" s="30" t="e">
        <f>+'6298'!#REF!</f>
        <v>#REF!</v>
      </c>
      <c r="W97" s="29" t="e">
        <f>'6298'!#REF!</f>
        <v>#REF!</v>
      </c>
      <c r="X97" s="29" t="e">
        <f>'6298'!#REF!</f>
        <v>#REF!</v>
      </c>
      <c r="Y97" t="e">
        <f>+'6298'!#REF!</f>
        <v>#REF!</v>
      </c>
      <c r="Z97" s="31" t="e">
        <f>+'6298'!#REF!</f>
        <v>#REF!</v>
      </c>
      <c r="AA97" s="31" t="e">
        <f>+'6298'!#REF!</f>
        <v>#REF!</v>
      </c>
      <c r="AB97" s="31" t="e">
        <f>+'6298'!#REF!</f>
        <v>#REF!</v>
      </c>
      <c r="AC97" s="31" t="e">
        <f>+'6298'!#REF!</f>
        <v>#REF!</v>
      </c>
    </row>
    <row r="98" spans="1:29" x14ac:dyDescent="0.2">
      <c r="A98">
        <v>1</v>
      </c>
      <c r="B98">
        <v>6298</v>
      </c>
      <c r="C98" s="21" t="e">
        <f>'6298'!#REF!</f>
        <v>#REF!</v>
      </c>
      <c r="D98" s="21" t="e">
        <f>TEXT('6298'!#REF!,"0")</f>
        <v>#REF!</v>
      </c>
      <c r="E98" s="21" t="e">
        <f>TEXT(+'6298'!#REF!,"0")</f>
        <v>#REF!</v>
      </c>
      <c r="F98" s="21" t="e">
        <f>TEXT(+'6298'!#REF!,"0")</f>
        <v>#REF!</v>
      </c>
      <c r="G98" s="21" t="e">
        <f>TEXT(+'6298'!#REF!,"0")</f>
        <v>#REF!</v>
      </c>
      <c r="H98" s="21" t="e">
        <f>+'6298'!#REF!</f>
        <v>#REF!</v>
      </c>
      <c r="I98" s="21" t="e">
        <f>+'6298'!#REF!</f>
        <v>#REF!</v>
      </c>
      <c r="J98" s="21" t="e">
        <f>+'6298'!#REF!</f>
        <v>#REF!</v>
      </c>
      <c r="K98" s="21" t="e">
        <f>TEXT('6298'!#REF!,"0")</f>
        <v>#REF!</v>
      </c>
      <c r="L98" s="21" t="e">
        <f>TEXT('6298'!#REF!,"0")</f>
        <v>#REF!</v>
      </c>
      <c r="M98" s="34" t="e">
        <f>'6298'!#REF!</f>
        <v>#REF!</v>
      </c>
      <c r="N98" s="21" t="e">
        <f>TEXT('6298'!#REF!,"0")</f>
        <v>#REF!</v>
      </c>
      <c r="O98" s="21" t="e">
        <f>+'6298'!#REF!</f>
        <v>#REF!</v>
      </c>
      <c r="P98" s="21" t="e">
        <f>+'6298'!#REF!</f>
        <v>#REF!</v>
      </c>
      <c r="Q98" s="21" t="e">
        <f>'6298'!#REF!</f>
        <v>#REF!</v>
      </c>
      <c r="R98" t="s">
        <v>38</v>
      </c>
      <c r="S98" s="21" t="e">
        <f>+'6298'!#REF!</f>
        <v>#REF!</v>
      </c>
      <c r="T98" s="29" t="e">
        <f>'6298'!#REF!</f>
        <v>#REF!</v>
      </c>
      <c r="U98" s="29" t="e">
        <f>'6298'!#REF!</f>
        <v>#REF!</v>
      </c>
      <c r="V98" s="30" t="e">
        <f>+'6298'!#REF!</f>
        <v>#REF!</v>
      </c>
      <c r="W98" s="29" t="e">
        <f>'6298'!#REF!</f>
        <v>#REF!</v>
      </c>
      <c r="X98" s="29" t="e">
        <f>'6298'!#REF!</f>
        <v>#REF!</v>
      </c>
      <c r="Y98" t="e">
        <f>+'6298'!#REF!</f>
        <v>#REF!</v>
      </c>
      <c r="Z98" s="31" t="e">
        <f>+'6298'!#REF!</f>
        <v>#REF!</v>
      </c>
      <c r="AA98" s="31" t="e">
        <f>+'6298'!#REF!</f>
        <v>#REF!</v>
      </c>
      <c r="AB98" s="31" t="e">
        <f>+'6298'!#REF!</f>
        <v>#REF!</v>
      </c>
      <c r="AC98" s="31" t="e">
        <f>+'6298'!#REF!</f>
        <v>#REF!</v>
      </c>
    </row>
    <row r="99" spans="1:29" x14ac:dyDescent="0.2">
      <c r="A99">
        <v>1</v>
      </c>
      <c r="B99">
        <v>6298</v>
      </c>
      <c r="C99" s="21" t="e">
        <f>'6298'!#REF!</f>
        <v>#REF!</v>
      </c>
      <c r="D99" s="21" t="e">
        <f>TEXT('6298'!#REF!,"0")</f>
        <v>#REF!</v>
      </c>
      <c r="E99" s="21" t="e">
        <f>TEXT(+'6298'!#REF!,"0")</f>
        <v>#REF!</v>
      </c>
      <c r="F99" s="21" t="e">
        <f>TEXT(+'6298'!#REF!,"0")</f>
        <v>#REF!</v>
      </c>
      <c r="G99" s="21" t="e">
        <f>TEXT(+'6298'!#REF!,"0")</f>
        <v>#REF!</v>
      </c>
      <c r="H99" s="21" t="e">
        <f>+'6298'!#REF!</f>
        <v>#REF!</v>
      </c>
      <c r="I99" s="21" t="e">
        <f>+'6298'!#REF!</f>
        <v>#REF!</v>
      </c>
      <c r="J99" s="21" t="e">
        <f>+'6298'!#REF!</f>
        <v>#REF!</v>
      </c>
      <c r="K99" s="21" t="e">
        <f>TEXT('6298'!#REF!,"0")</f>
        <v>#REF!</v>
      </c>
      <c r="L99" s="21" t="e">
        <f>TEXT('6298'!#REF!,"0")</f>
        <v>#REF!</v>
      </c>
      <c r="M99" s="34" t="e">
        <f>'6298'!#REF!</f>
        <v>#REF!</v>
      </c>
      <c r="N99" s="21" t="e">
        <f>TEXT('6298'!#REF!,"0")</f>
        <v>#REF!</v>
      </c>
      <c r="O99" s="21" t="e">
        <f>+'6298'!#REF!</f>
        <v>#REF!</v>
      </c>
      <c r="P99" s="21" t="e">
        <f>+'6298'!#REF!</f>
        <v>#REF!</v>
      </c>
      <c r="Q99" s="21" t="e">
        <f>'6298'!#REF!</f>
        <v>#REF!</v>
      </c>
      <c r="R99" t="s">
        <v>38</v>
      </c>
      <c r="S99" s="21" t="e">
        <f>+'6298'!#REF!</f>
        <v>#REF!</v>
      </c>
      <c r="T99" s="29" t="e">
        <f>'6298'!#REF!</f>
        <v>#REF!</v>
      </c>
      <c r="U99" s="29" t="e">
        <f>'6298'!#REF!</f>
        <v>#REF!</v>
      </c>
      <c r="V99" s="30" t="e">
        <f>+'6298'!#REF!</f>
        <v>#REF!</v>
      </c>
      <c r="W99" s="29" t="e">
        <f>'6298'!#REF!</f>
        <v>#REF!</v>
      </c>
      <c r="X99" s="29" t="e">
        <f>'6298'!#REF!</f>
        <v>#REF!</v>
      </c>
      <c r="Y99" t="e">
        <f>+'6298'!#REF!</f>
        <v>#REF!</v>
      </c>
      <c r="Z99" s="31" t="e">
        <f>+'6298'!#REF!</f>
        <v>#REF!</v>
      </c>
      <c r="AA99" s="31" t="e">
        <f>+'6298'!#REF!</f>
        <v>#REF!</v>
      </c>
      <c r="AB99" s="31" t="e">
        <f>+'6298'!#REF!</f>
        <v>#REF!</v>
      </c>
      <c r="AC99" s="31" t="e">
        <f>+'6298'!#REF!</f>
        <v>#REF!</v>
      </c>
    </row>
    <row r="100" spans="1:29" x14ac:dyDescent="0.2">
      <c r="A100">
        <v>1</v>
      </c>
      <c r="B100">
        <v>6298</v>
      </c>
      <c r="C100" s="21" t="e">
        <f>'6298'!#REF!</f>
        <v>#REF!</v>
      </c>
      <c r="D100" s="21" t="e">
        <f>TEXT('6298'!#REF!,"0")</f>
        <v>#REF!</v>
      </c>
      <c r="E100" s="21" t="e">
        <f>TEXT(+'6298'!#REF!,"0")</f>
        <v>#REF!</v>
      </c>
      <c r="F100" s="21" t="e">
        <f>TEXT(+'6298'!#REF!,"0")</f>
        <v>#REF!</v>
      </c>
      <c r="G100" s="21" t="e">
        <f>TEXT(+'6298'!#REF!,"0")</f>
        <v>#REF!</v>
      </c>
      <c r="H100" s="21" t="e">
        <f>+'6298'!#REF!</f>
        <v>#REF!</v>
      </c>
      <c r="I100" s="21" t="e">
        <f>+'6298'!#REF!</f>
        <v>#REF!</v>
      </c>
      <c r="J100" s="21" t="e">
        <f>+'6298'!#REF!</f>
        <v>#REF!</v>
      </c>
      <c r="K100" s="21" t="e">
        <f>TEXT('6298'!#REF!,"0")</f>
        <v>#REF!</v>
      </c>
      <c r="L100" s="21" t="e">
        <f>TEXT('6298'!#REF!,"0")</f>
        <v>#REF!</v>
      </c>
      <c r="M100" s="34" t="e">
        <f>'6298'!#REF!</f>
        <v>#REF!</v>
      </c>
      <c r="N100" s="21" t="e">
        <f>TEXT('6298'!#REF!,"0")</f>
        <v>#REF!</v>
      </c>
      <c r="O100" s="21" t="e">
        <f>+'6298'!#REF!</f>
        <v>#REF!</v>
      </c>
      <c r="P100" s="21" t="e">
        <f>+'6298'!#REF!</f>
        <v>#REF!</v>
      </c>
      <c r="Q100" s="21" t="e">
        <f>'6298'!#REF!</f>
        <v>#REF!</v>
      </c>
      <c r="R100" t="s">
        <v>38</v>
      </c>
      <c r="S100" s="21" t="e">
        <f>+'6298'!#REF!</f>
        <v>#REF!</v>
      </c>
      <c r="T100" s="29" t="e">
        <f>'6298'!#REF!</f>
        <v>#REF!</v>
      </c>
      <c r="U100" s="29" t="e">
        <f>'6298'!#REF!</f>
        <v>#REF!</v>
      </c>
      <c r="V100" s="30" t="e">
        <f>+'6298'!#REF!</f>
        <v>#REF!</v>
      </c>
      <c r="W100" s="29" t="e">
        <f>'6298'!#REF!</f>
        <v>#REF!</v>
      </c>
      <c r="X100" s="29" t="e">
        <f>'6298'!#REF!</f>
        <v>#REF!</v>
      </c>
      <c r="Y100" t="e">
        <f>+'6298'!#REF!</f>
        <v>#REF!</v>
      </c>
      <c r="Z100" s="31" t="e">
        <f>+'6298'!#REF!</f>
        <v>#REF!</v>
      </c>
      <c r="AA100" s="31" t="e">
        <f>+'6298'!#REF!</f>
        <v>#REF!</v>
      </c>
      <c r="AB100" s="31" t="e">
        <f>+'6298'!#REF!</f>
        <v>#REF!</v>
      </c>
      <c r="AC100" s="31" t="e">
        <f>+'6298'!#REF!</f>
        <v>#REF!</v>
      </c>
    </row>
    <row r="101" spans="1:29" x14ac:dyDescent="0.2">
      <c r="A101">
        <v>1</v>
      </c>
      <c r="B101">
        <v>6298</v>
      </c>
      <c r="C101" s="21" t="e">
        <f>'6298'!#REF!</f>
        <v>#REF!</v>
      </c>
      <c r="D101" s="21" t="e">
        <f>TEXT('6298'!#REF!,"0")</f>
        <v>#REF!</v>
      </c>
      <c r="E101" s="21" t="e">
        <f>TEXT(+'6298'!#REF!,"0")</f>
        <v>#REF!</v>
      </c>
      <c r="F101" s="21" t="e">
        <f>TEXT(+'6298'!#REF!,"0")</f>
        <v>#REF!</v>
      </c>
      <c r="G101" s="21" t="e">
        <f>TEXT(+'6298'!#REF!,"0")</f>
        <v>#REF!</v>
      </c>
      <c r="H101" s="21" t="e">
        <f>+'6298'!#REF!</f>
        <v>#REF!</v>
      </c>
      <c r="I101" s="21" t="e">
        <f>+'6298'!#REF!</f>
        <v>#REF!</v>
      </c>
      <c r="J101" s="21" t="e">
        <f>+'6298'!#REF!</f>
        <v>#REF!</v>
      </c>
      <c r="K101" s="21" t="e">
        <f>TEXT('6298'!#REF!,"0")</f>
        <v>#REF!</v>
      </c>
      <c r="L101" s="21" t="e">
        <f>TEXT('6298'!#REF!,"0")</f>
        <v>#REF!</v>
      </c>
      <c r="M101" s="34" t="e">
        <f>'6298'!#REF!</f>
        <v>#REF!</v>
      </c>
      <c r="N101" s="21" t="e">
        <f>TEXT('6298'!#REF!,"0")</f>
        <v>#REF!</v>
      </c>
      <c r="O101" s="21" t="e">
        <f>+'6298'!#REF!</f>
        <v>#REF!</v>
      </c>
      <c r="P101" s="21" t="e">
        <f>+'6298'!#REF!</f>
        <v>#REF!</v>
      </c>
      <c r="Q101" s="21" t="e">
        <f>'6298'!#REF!</f>
        <v>#REF!</v>
      </c>
      <c r="R101" t="s">
        <v>38</v>
      </c>
      <c r="S101" s="21" t="e">
        <f>+'6298'!#REF!</f>
        <v>#REF!</v>
      </c>
      <c r="T101" s="29" t="e">
        <f>'6298'!#REF!</f>
        <v>#REF!</v>
      </c>
      <c r="U101" s="29" t="e">
        <f>'6298'!#REF!</f>
        <v>#REF!</v>
      </c>
      <c r="V101" s="30" t="e">
        <f>+'6298'!#REF!</f>
        <v>#REF!</v>
      </c>
      <c r="W101" s="29" t="e">
        <f>'6298'!#REF!</f>
        <v>#REF!</v>
      </c>
      <c r="X101" s="29" t="e">
        <f>'6298'!#REF!</f>
        <v>#REF!</v>
      </c>
      <c r="Y101" t="e">
        <f>+'6298'!#REF!</f>
        <v>#REF!</v>
      </c>
      <c r="Z101" s="31" t="e">
        <f>+'6298'!#REF!</f>
        <v>#REF!</v>
      </c>
      <c r="AA101" s="31" t="e">
        <f>+'6298'!#REF!</f>
        <v>#REF!</v>
      </c>
      <c r="AB101" s="31" t="e">
        <f>+'6298'!#REF!</f>
        <v>#REF!</v>
      </c>
      <c r="AC101" s="31" t="e">
        <f>+'6298'!#REF!</f>
        <v>#REF!</v>
      </c>
    </row>
    <row r="102" spans="1:29" x14ac:dyDescent="0.2">
      <c r="A102">
        <v>1</v>
      </c>
      <c r="B102">
        <v>6298</v>
      </c>
      <c r="C102" s="21" t="e">
        <f>'6298'!#REF!</f>
        <v>#REF!</v>
      </c>
      <c r="D102" s="21" t="e">
        <f>TEXT('6298'!#REF!,"0")</f>
        <v>#REF!</v>
      </c>
      <c r="E102" s="21" t="e">
        <f>TEXT(+'6298'!#REF!,"0")</f>
        <v>#REF!</v>
      </c>
      <c r="F102" s="21" t="e">
        <f>TEXT(+'6298'!#REF!,"0")</f>
        <v>#REF!</v>
      </c>
      <c r="G102" s="21" t="e">
        <f>TEXT(+'6298'!#REF!,"0")</f>
        <v>#REF!</v>
      </c>
      <c r="H102" s="21" t="e">
        <f>+'6298'!#REF!</f>
        <v>#REF!</v>
      </c>
      <c r="I102" s="21" t="e">
        <f>+'6298'!#REF!</f>
        <v>#REF!</v>
      </c>
      <c r="J102" s="21" t="e">
        <f>+'6298'!#REF!</f>
        <v>#REF!</v>
      </c>
      <c r="K102" s="21" t="e">
        <f>TEXT('6298'!#REF!,"0")</f>
        <v>#REF!</v>
      </c>
      <c r="L102" s="21" t="e">
        <f>TEXT('6298'!#REF!,"0")</f>
        <v>#REF!</v>
      </c>
      <c r="M102" s="34" t="e">
        <f>'6298'!#REF!</f>
        <v>#REF!</v>
      </c>
      <c r="N102" s="21" t="e">
        <f>TEXT('6298'!#REF!,"0")</f>
        <v>#REF!</v>
      </c>
      <c r="O102" s="21" t="e">
        <f>+'6298'!#REF!</f>
        <v>#REF!</v>
      </c>
      <c r="P102" s="21" t="e">
        <f>+'6298'!#REF!</f>
        <v>#REF!</v>
      </c>
      <c r="Q102" s="21" t="e">
        <f>'6298'!#REF!</f>
        <v>#REF!</v>
      </c>
      <c r="R102" t="s">
        <v>38</v>
      </c>
      <c r="S102" s="21" t="e">
        <f>+'6298'!#REF!</f>
        <v>#REF!</v>
      </c>
      <c r="T102" s="29" t="e">
        <f>'6298'!#REF!</f>
        <v>#REF!</v>
      </c>
      <c r="U102" s="29" t="e">
        <f>'6298'!#REF!</f>
        <v>#REF!</v>
      </c>
      <c r="V102" s="30" t="e">
        <f>+'6298'!#REF!</f>
        <v>#REF!</v>
      </c>
      <c r="W102" s="29" t="e">
        <f>'6298'!#REF!</f>
        <v>#REF!</v>
      </c>
      <c r="X102" s="29" t="e">
        <f>'6298'!#REF!</f>
        <v>#REF!</v>
      </c>
      <c r="Y102" t="e">
        <f>+'6298'!#REF!</f>
        <v>#REF!</v>
      </c>
      <c r="Z102" s="31" t="e">
        <f>+'6298'!#REF!</f>
        <v>#REF!</v>
      </c>
      <c r="AA102" s="31" t="e">
        <f>+'6298'!#REF!</f>
        <v>#REF!</v>
      </c>
      <c r="AB102" s="31" t="e">
        <f>+'6298'!#REF!</f>
        <v>#REF!</v>
      </c>
      <c r="AC102" s="31" t="e">
        <f>+'6298'!#REF!</f>
        <v>#REF!</v>
      </c>
    </row>
    <row r="103" spans="1:29" x14ac:dyDescent="0.2">
      <c r="A103">
        <v>1</v>
      </c>
      <c r="B103">
        <v>6298</v>
      </c>
      <c r="C103" s="21" t="e">
        <f>'6298'!#REF!</f>
        <v>#REF!</v>
      </c>
      <c r="D103" s="21" t="e">
        <f>TEXT('6298'!#REF!,"0")</f>
        <v>#REF!</v>
      </c>
      <c r="E103" s="21" t="e">
        <f>TEXT(+'6298'!#REF!,"0")</f>
        <v>#REF!</v>
      </c>
      <c r="F103" s="21" t="e">
        <f>TEXT(+'6298'!#REF!,"0")</f>
        <v>#REF!</v>
      </c>
      <c r="G103" s="21" t="e">
        <f>TEXT(+'6298'!#REF!,"0")</f>
        <v>#REF!</v>
      </c>
      <c r="H103" s="21" t="e">
        <f>+'6298'!#REF!</f>
        <v>#REF!</v>
      </c>
      <c r="I103" s="21" t="e">
        <f>+'6298'!#REF!</f>
        <v>#REF!</v>
      </c>
      <c r="J103" s="21" t="e">
        <f>+'6298'!#REF!</f>
        <v>#REF!</v>
      </c>
      <c r="K103" s="21" t="e">
        <f>TEXT('6298'!#REF!,"0")</f>
        <v>#REF!</v>
      </c>
      <c r="L103" s="21" t="e">
        <f>TEXT('6298'!#REF!,"0")</f>
        <v>#REF!</v>
      </c>
      <c r="M103" s="34" t="e">
        <f>'6298'!#REF!</f>
        <v>#REF!</v>
      </c>
      <c r="N103" s="21" t="e">
        <f>TEXT('6298'!#REF!,"0")</f>
        <v>#REF!</v>
      </c>
      <c r="O103" s="21" t="e">
        <f>+'6298'!#REF!</f>
        <v>#REF!</v>
      </c>
      <c r="P103" s="21" t="e">
        <f>+'6298'!#REF!</f>
        <v>#REF!</v>
      </c>
      <c r="Q103" s="21" t="e">
        <f>'6298'!#REF!</f>
        <v>#REF!</v>
      </c>
      <c r="R103" t="s">
        <v>38</v>
      </c>
      <c r="S103" s="21" t="e">
        <f>+'6298'!#REF!</f>
        <v>#REF!</v>
      </c>
      <c r="T103" s="29" t="e">
        <f>'6298'!#REF!</f>
        <v>#REF!</v>
      </c>
      <c r="U103" s="29" t="e">
        <f>'6298'!#REF!</f>
        <v>#REF!</v>
      </c>
      <c r="V103" s="30" t="e">
        <f>+'6298'!#REF!</f>
        <v>#REF!</v>
      </c>
      <c r="W103" s="29" t="e">
        <f>'6298'!#REF!</f>
        <v>#REF!</v>
      </c>
      <c r="X103" s="29" t="e">
        <f>'6298'!#REF!</f>
        <v>#REF!</v>
      </c>
      <c r="Y103" t="e">
        <f>+'6298'!#REF!</f>
        <v>#REF!</v>
      </c>
      <c r="Z103" s="31" t="e">
        <f>+'6298'!#REF!</f>
        <v>#REF!</v>
      </c>
      <c r="AA103" s="31" t="e">
        <f>+'6298'!#REF!</f>
        <v>#REF!</v>
      </c>
      <c r="AB103" s="31" t="e">
        <f>+'6298'!#REF!</f>
        <v>#REF!</v>
      </c>
      <c r="AC103" s="31" t="e">
        <f>+'6298'!#REF!</f>
        <v>#REF!</v>
      </c>
    </row>
    <row r="104" spans="1:29" x14ac:dyDescent="0.2">
      <c r="A104">
        <v>1</v>
      </c>
      <c r="B104">
        <v>6298</v>
      </c>
      <c r="C104" s="21" t="e">
        <f>'6298'!#REF!</f>
        <v>#REF!</v>
      </c>
      <c r="D104" s="21" t="e">
        <f>TEXT('6298'!#REF!,"0")</f>
        <v>#REF!</v>
      </c>
      <c r="E104" s="21" t="e">
        <f>TEXT(+'6298'!#REF!,"0")</f>
        <v>#REF!</v>
      </c>
      <c r="F104" s="21" t="e">
        <f>TEXT(+'6298'!#REF!,"0")</f>
        <v>#REF!</v>
      </c>
      <c r="G104" s="21" t="e">
        <f>TEXT(+'6298'!#REF!,"0")</f>
        <v>#REF!</v>
      </c>
      <c r="H104" s="21" t="e">
        <f>+'6298'!#REF!</f>
        <v>#REF!</v>
      </c>
      <c r="I104" s="21" t="e">
        <f>+'6298'!#REF!</f>
        <v>#REF!</v>
      </c>
      <c r="J104" s="21" t="e">
        <f>+'6298'!#REF!</f>
        <v>#REF!</v>
      </c>
      <c r="K104" s="21" t="e">
        <f>TEXT('6298'!#REF!,"0")</f>
        <v>#REF!</v>
      </c>
      <c r="L104" s="21" t="e">
        <f>TEXT('6298'!#REF!,"0")</f>
        <v>#REF!</v>
      </c>
      <c r="M104" s="34" t="e">
        <f>'6298'!#REF!</f>
        <v>#REF!</v>
      </c>
      <c r="N104" s="21" t="e">
        <f>TEXT('6298'!#REF!,"0")</f>
        <v>#REF!</v>
      </c>
      <c r="O104" s="21" t="e">
        <f>+'6298'!#REF!</f>
        <v>#REF!</v>
      </c>
      <c r="P104" s="21" t="e">
        <f>+'6298'!#REF!</f>
        <v>#REF!</v>
      </c>
      <c r="Q104" s="21" t="e">
        <f>'6298'!#REF!</f>
        <v>#REF!</v>
      </c>
      <c r="R104" t="s">
        <v>38</v>
      </c>
      <c r="S104" s="21" t="e">
        <f>+'6298'!#REF!</f>
        <v>#REF!</v>
      </c>
      <c r="T104" s="29" t="e">
        <f>'6298'!#REF!</f>
        <v>#REF!</v>
      </c>
      <c r="U104" s="29" t="e">
        <f>'6298'!#REF!</f>
        <v>#REF!</v>
      </c>
      <c r="V104" s="30" t="e">
        <f>+'6298'!#REF!</f>
        <v>#REF!</v>
      </c>
      <c r="W104" s="29" t="e">
        <f>'6298'!#REF!</f>
        <v>#REF!</v>
      </c>
      <c r="X104" s="29" t="e">
        <f>'6298'!#REF!</f>
        <v>#REF!</v>
      </c>
      <c r="Y104" t="e">
        <f>+'6298'!#REF!</f>
        <v>#REF!</v>
      </c>
      <c r="Z104" s="31" t="e">
        <f>+'6298'!#REF!</f>
        <v>#REF!</v>
      </c>
      <c r="AA104" s="31" t="e">
        <f>+'6298'!#REF!</f>
        <v>#REF!</v>
      </c>
      <c r="AB104" s="31" t="e">
        <f>+'6298'!#REF!</f>
        <v>#REF!</v>
      </c>
      <c r="AC104" s="31" t="e">
        <f>+'6298'!#REF!</f>
        <v>#REF!</v>
      </c>
    </row>
    <row r="105" spans="1:29" x14ac:dyDescent="0.2">
      <c r="A105">
        <v>1</v>
      </c>
      <c r="B105">
        <v>6298</v>
      </c>
      <c r="C105" s="21" t="e">
        <f>'6298'!#REF!</f>
        <v>#REF!</v>
      </c>
      <c r="D105" s="21" t="e">
        <f>TEXT('6298'!#REF!,"0")</f>
        <v>#REF!</v>
      </c>
      <c r="E105" s="21" t="e">
        <f>TEXT(+'6298'!#REF!,"0")</f>
        <v>#REF!</v>
      </c>
      <c r="F105" s="21" t="e">
        <f>TEXT(+'6298'!#REF!,"0")</f>
        <v>#REF!</v>
      </c>
      <c r="G105" s="21" t="e">
        <f>TEXT(+'6298'!#REF!,"0")</f>
        <v>#REF!</v>
      </c>
      <c r="H105" s="21" t="e">
        <f>+'6298'!#REF!</f>
        <v>#REF!</v>
      </c>
      <c r="I105" s="21" t="e">
        <f>+'6298'!#REF!</f>
        <v>#REF!</v>
      </c>
      <c r="J105" s="21" t="e">
        <f>+'6298'!#REF!</f>
        <v>#REF!</v>
      </c>
      <c r="K105" s="21" t="e">
        <f>TEXT('6298'!#REF!,"0")</f>
        <v>#REF!</v>
      </c>
      <c r="L105" s="21" t="e">
        <f>TEXT('6298'!#REF!,"0")</f>
        <v>#REF!</v>
      </c>
      <c r="M105" s="34" t="e">
        <f>'6298'!#REF!</f>
        <v>#REF!</v>
      </c>
      <c r="N105" s="21" t="e">
        <f>TEXT('6298'!#REF!,"0")</f>
        <v>#REF!</v>
      </c>
      <c r="O105" s="21" t="e">
        <f>+'6298'!#REF!</f>
        <v>#REF!</v>
      </c>
      <c r="P105" s="21" t="e">
        <f>+'6298'!#REF!</f>
        <v>#REF!</v>
      </c>
      <c r="Q105" s="21" t="e">
        <f>'6298'!#REF!</f>
        <v>#REF!</v>
      </c>
      <c r="R105" t="s">
        <v>38</v>
      </c>
      <c r="S105" s="21" t="e">
        <f>+'6298'!#REF!</f>
        <v>#REF!</v>
      </c>
      <c r="T105" s="29" t="e">
        <f>'6298'!#REF!</f>
        <v>#REF!</v>
      </c>
      <c r="U105" s="29" t="e">
        <f>'6298'!#REF!</f>
        <v>#REF!</v>
      </c>
      <c r="V105" s="30" t="e">
        <f>+'6298'!#REF!</f>
        <v>#REF!</v>
      </c>
      <c r="W105" s="29" t="e">
        <f>'6298'!#REF!</f>
        <v>#REF!</v>
      </c>
      <c r="X105" s="29" t="e">
        <f>'6298'!#REF!</f>
        <v>#REF!</v>
      </c>
      <c r="Y105" t="e">
        <f>+'6298'!#REF!</f>
        <v>#REF!</v>
      </c>
      <c r="Z105" s="31" t="e">
        <f>+'6298'!#REF!</f>
        <v>#REF!</v>
      </c>
      <c r="AA105" s="31" t="e">
        <f>+'6298'!#REF!</f>
        <v>#REF!</v>
      </c>
      <c r="AB105" s="31" t="e">
        <f>+'6298'!#REF!</f>
        <v>#REF!</v>
      </c>
      <c r="AC105" s="31" t="e">
        <f>+'6298'!#REF!</f>
        <v>#REF!</v>
      </c>
    </row>
    <row r="106" spans="1:29" x14ac:dyDescent="0.2">
      <c r="A106">
        <v>1</v>
      </c>
      <c r="B106">
        <v>6298</v>
      </c>
      <c r="C106" s="21" t="e">
        <f>'6298'!#REF!</f>
        <v>#REF!</v>
      </c>
      <c r="D106" s="21" t="e">
        <f>TEXT('6298'!#REF!,"0")</f>
        <v>#REF!</v>
      </c>
      <c r="E106" s="21" t="e">
        <f>TEXT(+'6298'!#REF!,"0")</f>
        <v>#REF!</v>
      </c>
      <c r="F106" s="21" t="e">
        <f>TEXT(+'6298'!#REF!,"0")</f>
        <v>#REF!</v>
      </c>
      <c r="G106" s="21" t="e">
        <f>TEXT(+'6298'!#REF!,"0")</f>
        <v>#REF!</v>
      </c>
      <c r="H106" s="21" t="e">
        <f>+'6298'!#REF!</f>
        <v>#REF!</v>
      </c>
      <c r="I106" s="21" t="e">
        <f>+'6298'!#REF!</f>
        <v>#REF!</v>
      </c>
      <c r="J106" s="21" t="e">
        <f>+'6298'!#REF!</f>
        <v>#REF!</v>
      </c>
      <c r="K106" s="21" t="e">
        <f>TEXT('6298'!#REF!,"0")</f>
        <v>#REF!</v>
      </c>
      <c r="L106" s="21" t="e">
        <f>TEXT('6298'!#REF!,"0")</f>
        <v>#REF!</v>
      </c>
      <c r="M106" s="34" t="e">
        <f>'6298'!#REF!</f>
        <v>#REF!</v>
      </c>
      <c r="N106" s="21" t="e">
        <f>TEXT('6298'!#REF!,"0")</f>
        <v>#REF!</v>
      </c>
      <c r="O106" s="21" t="e">
        <f>+'6298'!#REF!</f>
        <v>#REF!</v>
      </c>
      <c r="P106" s="21" t="e">
        <f>+'6298'!#REF!</f>
        <v>#REF!</v>
      </c>
      <c r="Q106" s="21" t="e">
        <f>'6298'!#REF!</f>
        <v>#REF!</v>
      </c>
      <c r="R106" t="s">
        <v>38</v>
      </c>
      <c r="S106" s="21" t="e">
        <f>+'6298'!#REF!</f>
        <v>#REF!</v>
      </c>
      <c r="T106" s="29" t="e">
        <f>'6298'!#REF!</f>
        <v>#REF!</v>
      </c>
      <c r="U106" s="29" t="e">
        <f>'6298'!#REF!</f>
        <v>#REF!</v>
      </c>
      <c r="V106" s="30" t="e">
        <f>+'6298'!#REF!</f>
        <v>#REF!</v>
      </c>
      <c r="W106" s="29" t="e">
        <f>'6298'!#REF!</f>
        <v>#REF!</v>
      </c>
      <c r="X106" s="29" t="e">
        <f>'6298'!#REF!</f>
        <v>#REF!</v>
      </c>
      <c r="Y106" t="e">
        <f>+'6298'!#REF!</f>
        <v>#REF!</v>
      </c>
      <c r="Z106" s="31" t="e">
        <f>+'6298'!#REF!</f>
        <v>#REF!</v>
      </c>
      <c r="AA106" s="31" t="e">
        <f>+'6298'!#REF!</f>
        <v>#REF!</v>
      </c>
      <c r="AB106" s="31" t="e">
        <f>+'6298'!#REF!</f>
        <v>#REF!</v>
      </c>
      <c r="AC106" s="31" t="e">
        <f>+'6298'!#REF!</f>
        <v>#REF!</v>
      </c>
    </row>
    <row r="107" spans="1:29" x14ac:dyDescent="0.2">
      <c r="A107">
        <v>1</v>
      </c>
      <c r="B107">
        <v>6298</v>
      </c>
      <c r="C107" s="21" t="e">
        <f>'6298'!#REF!</f>
        <v>#REF!</v>
      </c>
      <c r="D107" s="21" t="e">
        <f>TEXT('6298'!#REF!,"0")</f>
        <v>#REF!</v>
      </c>
      <c r="E107" s="21" t="e">
        <f>TEXT(+'6298'!#REF!,"0")</f>
        <v>#REF!</v>
      </c>
      <c r="F107" s="21" t="e">
        <f>TEXT(+'6298'!#REF!,"0")</f>
        <v>#REF!</v>
      </c>
      <c r="G107" s="21" t="e">
        <f>TEXT(+'6298'!#REF!,"0")</f>
        <v>#REF!</v>
      </c>
      <c r="H107" s="21" t="e">
        <f>+'6298'!#REF!</f>
        <v>#REF!</v>
      </c>
      <c r="I107" s="21" t="e">
        <f>+'6298'!#REF!</f>
        <v>#REF!</v>
      </c>
      <c r="J107" s="21" t="e">
        <f>+'6298'!#REF!</f>
        <v>#REF!</v>
      </c>
      <c r="K107" s="21" t="e">
        <f>TEXT('6298'!#REF!,"0")</f>
        <v>#REF!</v>
      </c>
      <c r="L107" s="21" t="e">
        <f>TEXT('6298'!#REF!,"0")</f>
        <v>#REF!</v>
      </c>
      <c r="M107" s="34" t="e">
        <f>'6298'!#REF!</f>
        <v>#REF!</v>
      </c>
      <c r="N107" s="21" t="e">
        <f>TEXT('6298'!#REF!,"0")</f>
        <v>#REF!</v>
      </c>
      <c r="O107" s="21" t="e">
        <f>+'6298'!#REF!</f>
        <v>#REF!</v>
      </c>
      <c r="P107" s="21" t="e">
        <f>+'6298'!#REF!</f>
        <v>#REF!</v>
      </c>
      <c r="Q107" s="21" t="e">
        <f>'6298'!#REF!</f>
        <v>#REF!</v>
      </c>
      <c r="R107" t="s">
        <v>38</v>
      </c>
      <c r="S107" s="21" t="e">
        <f>+'6298'!#REF!</f>
        <v>#REF!</v>
      </c>
      <c r="T107" s="29" t="e">
        <f>'6298'!#REF!</f>
        <v>#REF!</v>
      </c>
      <c r="U107" s="29" t="e">
        <f>'6298'!#REF!</f>
        <v>#REF!</v>
      </c>
      <c r="V107" s="30" t="e">
        <f>+'6298'!#REF!</f>
        <v>#REF!</v>
      </c>
      <c r="W107" s="29" t="e">
        <f>'6298'!#REF!</f>
        <v>#REF!</v>
      </c>
      <c r="X107" s="29" t="e">
        <f>'6298'!#REF!</f>
        <v>#REF!</v>
      </c>
      <c r="Y107" t="e">
        <f>+'6298'!#REF!</f>
        <v>#REF!</v>
      </c>
      <c r="Z107" s="31" t="e">
        <f>+'6298'!#REF!</f>
        <v>#REF!</v>
      </c>
      <c r="AA107" s="31" t="e">
        <f>+'6298'!#REF!</f>
        <v>#REF!</v>
      </c>
      <c r="AB107" s="31" t="e">
        <f>+'6298'!#REF!</f>
        <v>#REF!</v>
      </c>
      <c r="AC107" s="31" t="e">
        <f>+'6298'!#REF!</f>
        <v>#REF!</v>
      </c>
    </row>
    <row r="108" spans="1:29" x14ac:dyDescent="0.2">
      <c r="A108">
        <v>1</v>
      </c>
      <c r="B108">
        <v>6298</v>
      </c>
      <c r="C108" s="21" t="e">
        <f>'6298'!#REF!</f>
        <v>#REF!</v>
      </c>
      <c r="D108" s="21" t="e">
        <f>TEXT('6298'!#REF!,"0")</f>
        <v>#REF!</v>
      </c>
      <c r="E108" s="21" t="e">
        <f>TEXT(+'6298'!#REF!,"0")</f>
        <v>#REF!</v>
      </c>
      <c r="F108" s="21" t="e">
        <f>TEXT(+'6298'!#REF!,"0")</f>
        <v>#REF!</v>
      </c>
      <c r="G108" s="21" t="e">
        <f>TEXT(+'6298'!#REF!,"0")</f>
        <v>#REF!</v>
      </c>
      <c r="H108" s="21" t="e">
        <f>+'6298'!#REF!</f>
        <v>#REF!</v>
      </c>
      <c r="I108" s="21" t="e">
        <f>+'6298'!#REF!</f>
        <v>#REF!</v>
      </c>
      <c r="J108" s="21" t="e">
        <f>+'6298'!#REF!</f>
        <v>#REF!</v>
      </c>
      <c r="K108" s="21" t="e">
        <f>TEXT('6298'!#REF!,"0")</f>
        <v>#REF!</v>
      </c>
      <c r="L108" s="21" t="e">
        <f>TEXT('6298'!#REF!,"0")</f>
        <v>#REF!</v>
      </c>
      <c r="M108" s="34" t="e">
        <f>'6298'!#REF!</f>
        <v>#REF!</v>
      </c>
      <c r="N108" s="21" t="e">
        <f>TEXT('6298'!#REF!,"0")</f>
        <v>#REF!</v>
      </c>
      <c r="O108" s="21" t="e">
        <f>+'6298'!#REF!</f>
        <v>#REF!</v>
      </c>
      <c r="P108" s="21" t="e">
        <f>+'6298'!#REF!</f>
        <v>#REF!</v>
      </c>
      <c r="Q108" s="21" t="e">
        <f>'6298'!#REF!</f>
        <v>#REF!</v>
      </c>
      <c r="R108" t="s">
        <v>38</v>
      </c>
      <c r="S108" s="21" t="e">
        <f>+'6298'!#REF!</f>
        <v>#REF!</v>
      </c>
      <c r="T108" s="29" t="e">
        <f>'6298'!#REF!</f>
        <v>#REF!</v>
      </c>
      <c r="U108" s="29" t="e">
        <f>'6298'!#REF!</f>
        <v>#REF!</v>
      </c>
      <c r="V108" s="30" t="e">
        <f>+'6298'!#REF!</f>
        <v>#REF!</v>
      </c>
      <c r="W108" s="29" t="e">
        <f>'6298'!#REF!</f>
        <v>#REF!</v>
      </c>
      <c r="X108" s="29" t="e">
        <f>'6298'!#REF!</f>
        <v>#REF!</v>
      </c>
      <c r="Y108" t="e">
        <f>+'6298'!#REF!</f>
        <v>#REF!</v>
      </c>
      <c r="Z108" s="31" t="e">
        <f>+'6298'!#REF!</f>
        <v>#REF!</v>
      </c>
      <c r="AA108" s="31" t="e">
        <f>+'6298'!#REF!</f>
        <v>#REF!</v>
      </c>
      <c r="AB108" s="31" t="e">
        <f>+'6298'!#REF!</f>
        <v>#REF!</v>
      </c>
      <c r="AC108" s="31" t="e">
        <f>+'6298'!#REF!</f>
        <v>#REF!</v>
      </c>
    </row>
    <row r="109" spans="1:29" x14ac:dyDescent="0.2">
      <c r="A109">
        <v>1</v>
      </c>
      <c r="B109">
        <v>6298</v>
      </c>
      <c r="C109" s="21" t="e">
        <f>'6298'!#REF!</f>
        <v>#REF!</v>
      </c>
      <c r="D109" s="21" t="e">
        <f>TEXT('6298'!#REF!,"0")</f>
        <v>#REF!</v>
      </c>
      <c r="E109" s="21" t="e">
        <f>TEXT(+'6298'!#REF!,"0")</f>
        <v>#REF!</v>
      </c>
      <c r="F109" s="21" t="e">
        <f>TEXT(+'6298'!#REF!,"0")</f>
        <v>#REF!</v>
      </c>
      <c r="G109" s="21" t="e">
        <f>TEXT(+'6298'!#REF!,"0")</f>
        <v>#REF!</v>
      </c>
      <c r="H109" s="21" t="e">
        <f>+'6298'!#REF!</f>
        <v>#REF!</v>
      </c>
      <c r="I109" s="21" t="e">
        <f>+'6298'!#REF!</f>
        <v>#REF!</v>
      </c>
      <c r="J109" s="21" t="e">
        <f>+'6298'!#REF!</f>
        <v>#REF!</v>
      </c>
      <c r="K109" s="21" t="e">
        <f>TEXT('6298'!#REF!,"0")</f>
        <v>#REF!</v>
      </c>
      <c r="L109" s="21" t="e">
        <f>TEXT('6298'!#REF!,"0")</f>
        <v>#REF!</v>
      </c>
      <c r="M109" s="34" t="e">
        <f>'6298'!#REF!</f>
        <v>#REF!</v>
      </c>
      <c r="N109" s="21" t="e">
        <f>TEXT('6298'!#REF!,"0")</f>
        <v>#REF!</v>
      </c>
      <c r="O109" s="21" t="e">
        <f>+'6298'!#REF!</f>
        <v>#REF!</v>
      </c>
      <c r="P109" s="21" t="e">
        <f>+'6298'!#REF!</f>
        <v>#REF!</v>
      </c>
      <c r="Q109" s="21" t="e">
        <f>'6298'!#REF!</f>
        <v>#REF!</v>
      </c>
      <c r="R109" t="s">
        <v>38</v>
      </c>
      <c r="S109" s="21" t="e">
        <f>+'6298'!#REF!</f>
        <v>#REF!</v>
      </c>
      <c r="T109" s="29" t="e">
        <f>'6298'!#REF!</f>
        <v>#REF!</v>
      </c>
      <c r="U109" s="29" t="e">
        <f>'6298'!#REF!</f>
        <v>#REF!</v>
      </c>
      <c r="V109" s="30" t="e">
        <f>+'6298'!#REF!</f>
        <v>#REF!</v>
      </c>
      <c r="W109" s="29" t="e">
        <f>'6298'!#REF!</f>
        <v>#REF!</v>
      </c>
      <c r="X109" s="29" t="e">
        <f>'6298'!#REF!</f>
        <v>#REF!</v>
      </c>
      <c r="Y109" t="e">
        <f>+'6298'!#REF!</f>
        <v>#REF!</v>
      </c>
      <c r="Z109" s="31" t="e">
        <f>+'6298'!#REF!</f>
        <v>#REF!</v>
      </c>
      <c r="AA109" s="31" t="e">
        <f>+'6298'!#REF!</f>
        <v>#REF!</v>
      </c>
      <c r="AB109" s="31" t="e">
        <f>+'6298'!#REF!</f>
        <v>#REF!</v>
      </c>
      <c r="AC109" s="31" t="e">
        <f>+'6298'!#REF!</f>
        <v>#REF!</v>
      </c>
    </row>
    <row r="110" spans="1:29" x14ac:dyDescent="0.2">
      <c r="A110">
        <v>1</v>
      </c>
      <c r="B110">
        <v>6298</v>
      </c>
      <c r="C110" s="21" t="e">
        <f>'6298'!#REF!</f>
        <v>#REF!</v>
      </c>
      <c r="D110" s="21" t="e">
        <f>TEXT('6298'!#REF!,"0")</f>
        <v>#REF!</v>
      </c>
      <c r="E110" s="21" t="e">
        <f>TEXT(+'6298'!#REF!,"0")</f>
        <v>#REF!</v>
      </c>
      <c r="F110" s="21" t="e">
        <f>TEXT(+'6298'!#REF!,"0")</f>
        <v>#REF!</v>
      </c>
      <c r="G110" s="21" t="e">
        <f>TEXT(+'6298'!#REF!,"0")</f>
        <v>#REF!</v>
      </c>
      <c r="H110" s="21" t="e">
        <f>+'6298'!#REF!</f>
        <v>#REF!</v>
      </c>
      <c r="I110" s="21" t="e">
        <f>+'6298'!#REF!</f>
        <v>#REF!</v>
      </c>
      <c r="J110" s="21" t="e">
        <f>+'6298'!#REF!</f>
        <v>#REF!</v>
      </c>
      <c r="K110" s="21" t="e">
        <f>TEXT('6298'!#REF!,"0")</f>
        <v>#REF!</v>
      </c>
      <c r="L110" s="21" t="e">
        <f>TEXT('6298'!#REF!,"0")</f>
        <v>#REF!</v>
      </c>
      <c r="M110" s="34" t="e">
        <f>'6298'!#REF!</f>
        <v>#REF!</v>
      </c>
      <c r="N110" s="21" t="e">
        <f>TEXT('6298'!#REF!,"0")</f>
        <v>#REF!</v>
      </c>
      <c r="O110" s="21" t="e">
        <f>+'6298'!#REF!</f>
        <v>#REF!</v>
      </c>
      <c r="P110" s="21" t="e">
        <f>+'6298'!#REF!</f>
        <v>#REF!</v>
      </c>
      <c r="Q110" s="21" t="e">
        <f>'6298'!#REF!</f>
        <v>#REF!</v>
      </c>
      <c r="R110" t="s">
        <v>38</v>
      </c>
      <c r="S110" s="21" t="e">
        <f>+'6298'!#REF!</f>
        <v>#REF!</v>
      </c>
      <c r="T110" s="29" t="e">
        <f>'6298'!#REF!</f>
        <v>#REF!</v>
      </c>
      <c r="U110" s="29" t="e">
        <f>'6298'!#REF!</f>
        <v>#REF!</v>
      </c>
      <c r="V110" s="30" t="e">
        <f>+'6298'!#REF!</f>
        <v>#REF!</v>
      </c>
      <c r="W110" s="29" t="e">
        <f>'6298'!#REF!</f>
        <v>#REF!</v>
      </c>
      <c r="X110" s="29" t="e">
        <f>'6298'!#REF!</f>
        <v>#REF!</v>
      </c>
      <c r="Y110" t="e">
        <f>+'6298'!#REF!</f>
        <v>#REF!</v>
      </c>
      <c r="Z110" s="31" t="e">
        <f>+'6298'!#REF!</f>
        <v>#REF!</v>
      </c>
      <c r="AA110" s="31" t="e">
        <f>+'6298'!#REF!</f>
        <v>#REF!</v>
      </c>
      <c r="AB110" s="31" t="e">
        <f>+'6298'!#REF!</f>
        <v>#REF!</v>
      </c>
      <c r="AC110" s="31" t="e">
        <f>+'6298'!#REF!</f>
        <v>#REF!</v>
      </c>
    </row>
    <row r="111" spans="1:29" x14ac:dyDescent="0.2">
      <c r="A111">
        <v>1</v>
      </c>
      <c r="B111">
        <v>6298</v>
      </c>
      <c r="C111" s="21" t="e">
        <f>'6298'!#REF!</f>
        <v>#REF!</v>
      </c>
      <c r="D111" s="21" t="e">
        <f>TEXT('6298'!#REF!,"0")</f>
        <v>#REF!</v>
      </c>
      <c r="E111" s="21" t="e">
        <f>TEXT(+'6298'!#REF!,"0")</f>
        <v>#REF!</v>
      </c>
      <c r="F111" s="21" t="e">
        <f>TEXT(+'6298'!#REF!,"0")</f>
        <v>#REF!</v>
      </c>
      <c r="G111" s="21" t="e">
        <f>TEXT(+'6298'!#REF!,"0")</f>
        <v>#REF!</v>
      </c>
      <c r="H111" s="21" t="e">
        <f>+'6298'!#REF!</f>
        <v>#REF!</v>
      </c>
      <c r="I111" s="21" t="e">
        <f>+'6298'!#REF!</f>
        <v>#REF!</v>
      </c>
      <c r="J111" s="21" t="e">
        <f>+'6298'!#REF!</f>
        <v>#REF!</v>
      </c>
      <c r="K111" s="21" t="e">
        <f>TEXT('6298'!#REF!,"0")</f>
        <v>#REF!</v>
      </c>
      <c r="L111" s="21" t="e">
        <f>TEXT('6298'!#REF!,"0")</f>
        <v>#REF!</v>
      </c>
      <c r="M111" s="34" t="e">
        <f>'6298'!#REF!</f>
        <v>#REF!</v>
      </c>
      <c r="N111" s="21" t="e">
        <f>TEXT('6298'!#REF!,"0")</f>
        <v>#REF!</v>
      </c>
      <c r="O111" s="21" t="e">
        <f>+'6298'!#REF!</f>
        <v>#REF!</v>
      </c>
      <c r="P111" s="21" t="e">
        <f>+'6298'!#REF!</f>
        <v>#REF!</v>
      </c>
      <c r="Q111" s="21" t="e">
        <f>'6298'!#REF!</f>
        <v>#REF!</v>
      </c>
      <c r="R111" t="s">
        <v>38</v>
      </c>
      <c r="S111" s="21" t="e">
        <f>+'6298'!#REF!</f>
        <v>#REF!</v>
      </c>
      <c r="T111" s="29" t="e">
        <f>'6298'!#REF!</f>
        <v>#REF!</v>
      </c>
      <c r="U111" s="29" t="e">
        <f>'6298'!#REF!</f>
        <v>#REF!</v>
      </c>
      <c r="V111" s="30" t="e">
        <f>+'6298'!#REF!</f>
        <v>#REF!</v>
      </c>
      <c r="W111" s="29" t="e">
        <f>'6298'!#REF!</f>
        <v>#REF!</v>
      </c>
      <c r="X111" s="29" t="e">
        <f>'6298'!#REF!</f>
        <v>#REF!</v>
      </c>
      <c r="Y111" t="e">
        <f>+'6298'!#REF!</f>
        <v>#REF!</v>
      </c>
      <c r="Z111" s="31" t="e">
        <f>+'6298'!#REF!</f>
        <v>#REF!</v>
      </c>
      <c r="AA111" s="31" t="e">
        <f>+'6298'!#REF!</f>
        <v>#REF!</v>
      </c>
      <c r="AB111" s="31" t="e">
        <f>+'6298'!#REF!</f>
        <v>#REF!</v>
      </c>
      <c r="AC111" s="31" t="e">
        <f>+'6298'!#REF!</f>
        <v>#REF!</v>
      </c>
    </row>
    <row r="112" spans="1:29" x14ac:dyDescent="0.2">
      <c r="A112">
        <v>1</v>
      </c>
      <c r="B112">
        <v>6298</v>
      </c>
      <c r="C112" s="21" t="e">
        <f>'6298'!#REF!</f>
        <v>#REF!</v>
      </c>
      <c r="D112" s="21" t="e">
        <f>TEXT('6298'!#REF!,"0")</f>
        <v>#REF!</v>
      </c>
      <c r="E112" s="21" t="e">
        <f>TEXT(+'6298'!#REF!,"0")</f>
        <v>#REF!</v>
      </c>
      <c r="F112" s="21" t="e">
        <f>TEXT(+'6298'!#REF!,"0")</f>
        <v>#REF!</v>
      </c>
      <c r="G112" s="21" t="e">
        <f>TEXT(+'6298'!#REF!,"0")</f>
        <v>#REF!</v>
      </c>
      <c r="H112" s="21" t="e">
        <f>+'6298'!#REF!</f>
        <v>#REF!</v>
      </c>
      <c r="I112" s="21" t="e">
        <f>+'6298'!#REF!</f>
        <v>#REF!</v>
      </c>
      <c r="J112" s="21" t="e">
        <f>+'6298'!#REF!</f>
        <v>#REF!</v>
      </c>
      <c r="K112" s="21" t="e">
        <f>TEXT('6298'!#REF!,"0")</f>
        <v>#REF!</v>
      </c>
      <c r="L112" s="21" t="e">
        <f>TEXT('6298'!#REF!,"0")</f>
        <v>#REF!</v>
      </c>
      <c r="M112" s="34" t="e">
        <f>'6298'!#REF!</f>
        <v>#REF!</v>
      </c>
      <c r="N112" s="21" t="e">
        <f>TEXT('6298'!#REF!,"0")</f>
        <v>#REF!</v>
      </c>
      <c r="O112" s="21" t="e">
        <f>+'6298'!#REF!</f>
        <v>#REF!</v>
      </c>
      <c r="P112" s="21" t="e">
        <f>+'6298'!#REF!</f>
        <v>#REF!</v>
      </c>
      <c r="Q112" s="21" t="e">
        <f>'6298'!#REF!</f>
        <v>#REF!</v>
      </c>
      <c r="R112" t="s">
        <v>38</v>
      </c>
      <c r="S112" s="21" t="e">
        <f>+'6298'!#REF!</f>
        <v>#REF!</v>
      </c>
      <c r="T112" s="29" t="e">
        <f>'6298'!#REF!</f>
        <v>#REF!</v>
      </c>
      <c r="U112" s="29" t="e">
        <f>'6298'!#REF!</f>
        <v>#REF!</v>
      </c>
      <c r="V112" s="30" t="e">
        <f>+'6298'!#REF!</f>
        <v>#REF!</v>
      </c>
      <c r="W112" s="29" t="e">
        <f>'6298'!#REF!</f>
        <v>#REF!</v>
      </c>
      <c r="X112" s="29" t="e">
        <f>'6298'!#REF!</f>
        <v>#REF!</v>
      </c>
      <c r="Y112" t="e">
        <f>+'6298'!#REF!</f>
        <v>#REF!</v>
      </c>
      <c r="Z112" s="31" t="e">
        <f>+'6298'!#REF!</f>
        <v>#REF!</v>
      </c>
      <c r="AA112" s="31" t="e">
        <f>+'6298'!#REF!</f>
        <v>#REF!</v>
      </c>
      <c r="AB112" s="31" t="e">
        <f>+'6298'!#REF!</f>
        <v>#REF!</v>
      </c>
      <c r="AC112" s="31" t="e">
        <f>+'6298'!#REF!</f>
        <v>#REF!</v>
      </c>
    </row>
    <row r="113" spans="1:29" x14ac:dyDescent="0.2">
      <c r="A113">
        <v>1</v>
      </c>
      <c r="B113">
        <v>6298</v>
      </c>
      <c r="C113" s="21" t="e">
        <f>'6298'!#REF!</f>
        <v>#REF!</v>
      </c>
      <c r="D113" s="21" t="e">
        <f>TEXT('6298'!#REF!,"0")</f>
        <v>#REF!</v>
      </c>
      <c r="E113" s="21" t="e">
        <f>TEXT(+'6298'!#REF!,"0")</f>
        <v>#REF!</v>
      </c>
      <c r="F113" s="21" t="e">
        <f>TEXT(+'6298'!#REF!,"0")</f>
        <v>#REF!</v>
      </c>
      <c r="G113" s="21" t="e">
        <f>TEXT(+'6298'!#REF!,"0")</f>
        <v>#REF!</v>
      </c>
      <c r="H113" s="21" t="e">
        <f>+'6298'!#REF!</f>
        <v>#REF!</v>
      </c>
      <c r="I113" s="21" t="e">
        <f>+'6298'!#REF!</f>
        <v>#REF!</v>
      </c>
      <c r="J113" s="21" t="e">
        <f>+'6298'!#REF!</f>
        <v>#REF!</v>
      </c>
      <c r="K113" s="21" t="e">
        <f>TEXT('6298'!#REF!,"0")</f>
        <v>#REF!</v>
      </c>
      <c r="L113" s="21" t="e">
        <f>TEXT('6298'!#REF!,"0")</f>
        <v>#REF!</v>
      </c>
      <c r="M113" s="34" t="e">
        <f>'6298'!#REF!</f>
        <v>#REF!</v>
      </c>
      <c r="N113" s="21" t="e">
        <f>TEXT('6298'!#REF!,"0")</f>
        <v>#REF!</v>
      </c>
      <c r="O113" s="21" t="e">
        <f>+'6298'!#REF!</f>
        <v>#REF!</v>
      </c>
      <c r="P113" s="21" t="e">
        <f>+'6298'!#REF!</f>
        <v>#REF!</v>
      </c>
      <c r="Q113" s="21" t="e">
        <f>'6298'!#REF!</f>
        <v>#REF!</v>
      </c>
      <c r="R113" t="s">
        <v>38</v>
      </c>
      <c r="S113" s="21" t="e">
        <f>+'6298'!#REF!</f>
        <v>#REF!</v>
      </c>
      <c r="T113" s="29" t="e">
        <f>'6298'!#REF!</f>
        <v>#REF!</v>
      </c>
      <c r="U113" s="29" t="e">
        <f>'6298'!#REF!</f>
        <v>#REF!</v>
      </c>
      <c r="V113" s="30" t="e">
        <f>+'6298'!#REF!</f>
        <v>#REF!</v>
      </c>
      <c r="W113" s="29" t="e">
        <f>'6298'!#REF!</f>
        <v>#REF!</v>
      </c>
      <c r="X113" s="29" t="e">
        <f>'6298'!#REF!</f>
        <v>#REF!</v>
      </c>
      <c r="Y113" t="e">
        <f>+'6298'!#REF!</f>
        <v>#REF!</v>
      </c>
      <c r="Z113" s="31" t="e">
        <f>+'6298'!#REF!</f>
        <v>#REF!</v>
      </c>
      <c r="AA113" s="31" t="e">
        <f>+'6298'!#REF!</f>
        <v>#REF!</v>
      </c>
      <c r="AB113" s="31" t="e">
        <f>+'6298'!#REF!</f>
        <v>#REF!</v>
      </c>
      <c r="AC113" s="31" t="e">
        <f>+'6298'!#REF!</f>
        <v>#REF!</v>
      </c>
    </row>
    <row r="114" spans="1:29" x14ac:dyDescent="0.2">
      <c r="A114">
        <v>1</v>
      </c>
      <c r="B114">
        <v>6298</v>
      </c>
      <c r="C114" s="21" t="e">
        <f>'6298'!#REF!</f>
        <v>#REF!</v>
      </c>
      <c r="D114" s="21" t="e">
        <f>TEXT('6298'!#REF!,"0")</f>
        <v>#REF!</v>
      </c>
      <c r="E114" s="21" t="e">
        <f>TEXT(+'6298'!#REF!,"0")</f>
        <v>#REF!</v>
      </c>
      <c r="F114" s="21" t="e">
        <f>TEXT(+'6298'!#REF!,"0")</f>
        <v>#REF!</v>
      </c>
      <c r="G114" s="21" t="e">
        <f>TEXT(+'6298'!#REF!,"0")</f>
        <v>#REF!</v>
      </c>
      <c r="H114" s="21" t="e">
        <f>+'6298'!#REF!</f>
        <v>#REF!</v>
      </c>
      <c r="I114" s="21" t="e">
        <f>+'6298'!#REF!</f>
        <v>#REF!</v>
      </c>
      <c r="J114" s="21" t="e">
        <f>+'6298'!#REF!</f>
        <v>#REF!</v>
      </c>
      <c r="K114" s="21" t="e">
        <f>TEXT('6298'!#REF!,"0")</f>
        <v>#REF!</v>
      </c>
      <c r="L114" s="21" t="e">
        <f>TEXT('6298'!#REF!,"0")</f>
        <v>#REF!</v>
      </c>
      <c r="M114" s="34" t="e">
        <f>'6298'!#REF!</f>
        <v>#REF!</v>
      </c>
      <c r="N114" s="21" t="e">
        <f>TEXT('6298'!#REF!,"0")</f>
        <v>#REF!</v>
      </c>
      <c r="O114" s="21" t="e">
        <f>+'6298'!#REF!</f>
        <v>#REF!</v>
      </c>
      <c r="P114" s="21" t="e">
        <f>+'6298'!#REF!</f>
        <v>#REF!</v>
      </c>
      <c r="Q114" s="21" t="e">
        <f>'6298'!#REF!</f>
        <v>#REF!</v>
      </c>
      <c r="R114" t="s">
        <v>38</v>
      </c>
      <c r="S114" s="21" t="e">
        <f>+'6298'!#REF!</f>
        <v>#REF!</v>
      </c>
      <c r="T114" s="29" t="e">
        <f>'6298'!#REF!</f>
        <v>#REF!</v>
      </c>
      <c r="U114" s="29" t="e">
        <f>'6298'!#REF!</f>
        <v>#REF!</v>
      </c>
      <c r="V114" s="30" t="e">
        <f>+'6298'!#REF!</f>
        <v>#REF!</v>
      </c>
      <c r="W114" s="29" t="e">
        <f>'6298'!#REF!</f>
        <v>#REF!</v>
      </c>
      <c r="X114" s="29" t="e">
        <f>'6298'!#REF!</f>
        <v>#REF!</v>
      </c>
      <c r="Y114" t="e">
        <f>+'6298'!#REF!</f>
        <v>#REF!</v>
      </c>
      <c r="Z114" s="31" t="e">
        <f>+'6298'!#REF!</f>
        <v>#REF!</v>
      </c>
      <c r="AA114" s="31" t="e">
        <f>+'6298'!#REF!</f>
        <v>#REF!</v>
      </c>
      <c r="AB114" s="31" t="e">
        <f>+'6298'!#REF!</f>
        <v>#REF!</v>
      </c>
      <c r="AC114" s="31" t="e">
        <f>+'6298'!#REF!</f>
        <v>#REF!</v>
      </c>
    </row>
    <row r="115" spans="1:29" x14ac:dyDescent="0.2">
      <c r="A115">
        <v>1</v>
      </c>
      <c r="B115">
        <v>6298</v>
      </c>
      <c r="C115" s="21" t="e">
        <f>'6298'!#REF!</f>
        <v>#REF!</v>
      </c>
      <c r="D115" s="21" t="e">
        <f>TEXT('6298'!#REF!,"0")</f>
        <v>#REF!</v>
      </c>
      <c r="E115" s="21" t="e">
        <f>TEXT(+'6298'!#REF!,"0")</f>
        <v>#REF!</v>
      </c>
      <c r="F115" s="21" t="e">
        <f>TEXT(+'6298'!#REF!,"0")</f>
        <v>#REF!</v>
      </c>
      <c r="G115" s="21" t="e">
        <f>TEXT(+'6298'!#REF!,"0")</f>
        <v>#REF!</v>
      </c>
      <c r="H115" s="21" t="e">
        <f>+'6298'!#REF!</f>
        <v>#REF!</v>
      </c>
      <c r="I115" s="21" t="e">
        <f>+'6298'!#REF!</f>
        <v>#REF!</v>
      </c>
      <c r="J115" s="21" t="e">
        <f>+'6298'!#REF!</f>
        <v>#REF!</v>
      </c>
      <c r="K115" s="21" t="e">
        <f>TEXT('6298'!#REF!,"0")</f>
        <v>#REF!</v>
      </c>
      <c r="L115" s="21" t="e">
        <f>TEXT('6298'!#REF!,"0")</f>
        <v>#REF!</v>
      </c>
      <c r="M115" s="34" t="e">
        <f>'6298'!#REF!</f>
        <v>#REF!</v>
      </c>
      <c r="N115" s="21" t="e">
        <f>TEXT('6298'!#REF!,"0")</f>
        <v>#REF!</v>
      </c>
      <c r="O115" s="21" t="e">
        <f>+'6298'!#REF!</f>
        <v>#REF!</v>
      </c>
      <c r="P115" s="21" t="e">
        <f>+'6298'!#REF!</f>
        <v>#REF!</v>
      </c>
      <c r="Q115" s="21" t="e">
        <f>'6298'!#REF!</f>
        <v>#REF!</v>
      </c>
      <c r="R115" t="s">
        <v>38</v>
      </c>
      <c r="S115" s="21" t="e">
        <f>+'6298'!#REF!</f>
        <v>#REF!</v>
      </c>
      <c r="T115" s="29" t="e">
        <f>'6298'!#REF!</f>
        <v>#REF!</v>
      </c>
      <c r="U115" s="29" t="e">
        <f>'6298'!#REF!</f>
        <v>#REF!</v>
      </c>
      <c r="V115" s="30" t="e">
        <f>+'6298'!#REF!</f>
        <v>#REF!</v>
      </c>
      <c r="W115" s="29" t="e">
        <f>'6298'!#REF!</f>
        <v>#REF!</v>
      </c>
      <c r="X115" s="29" t="e">
        <f>'6298'!#REF!</f>
        <v>#REF!</v>
      </c>
      <c r="Y115" t="e">
        <f>+'6298'!#REF!</f>
        <v>#REF!</v>
      </c>
      <c r="Z115" s="31" t="e">
        <f>+'6298'!#REF!</f>
        <v>#REF!</v>
      </c>
      <c r="AA115" s="31" t="e">
        <f>+'6298'!#REF!</f>
        <v>#REF!</v>
      </c>
      <c r="AB115" s="31" t="e">
        <f>+'6298'!#REF!</f>
        <v>#REF!</v>
      </c>
      <c r="AC115" s="31" t="e">
        <f>+'6298'!#REF!</f>
        <v>#REF!</v>
      </c>
    </row>
    <row r="116" spans="1:29" x14ac:dyDescent="0.2">
      <c r="A116">
        <v>1</v>
      </c>
      <c r="B116">
        <v>6298</v>
      </c>
      <c r="C116" s="21" t="e">
        <f>'6298'!#REF!</f>
        <v>#REF!</v>
      </c>
      <c r="D116" s="21" t="e">
        <f>TEXT('6298'!#REF!,"0")</f>
        <v>#REF!</v>
      </c>
      <c r="E116" s="21" t="e">
        <f>TEXT(+'6298'!#REF!,"0")</f>
        <v>#REF!</v>
      </c>
      <c r="F116" s="21" t="e">
        <f>TEXT(+'6298'!#REF!,"0")</f>
        <v>#REF!</v>
      </c>
      <c r="G116" s="21" t="e">
        <f>TEXT(+'6298'!#REF!,"0")</f>
        <v>#REF!</v>
      </c>
      <c r="H116" s="21" t="e">
        <f>+'6298'!#REF!</f>
        <v>#REF!</v>
      </c>
      <c r="I116" s="21" t="e">
        <f>+'6298'!#REF!</f>
        <v>#REF!</v>
      </c>
      <c r="J116" s="21" t="e">
        <f>+'6298'!#REF!</f>
        <v>#REF!</v>
      </c>
      <c r="K116" s="21" t="e">
        <f>TEXT('6298'!#REF!,"0")</f>
        <v>#REF!</v>
      </c>
      <c r="L116" s="21" t="e">
        <f>TEXT('6298'!#REF!,"0")</f>
        <v>#REF!</v>
      </c>
      <c r="M116" s="34" t="e">
        <f>'6298'!#REF!</f>
        <v>#REF!</v>
      </c>
      <c r="N116" s="21" t="e">
        <f>TEXT('6298'!#REF!,"0")</f>
        <v>#REF!</v>
      </c>
      <c r="O116" s="21" t="e">
        <f>+'6298'!#REF!</f>
        <v>#REF!</v>
      </c>
      <c r="P116" s="21" t="e">
        <f>+'6298'!#REF!</f>
        <v>#REF!</v>
      </c>
      <c r="Q116" s="21" t="e">
        <f>'6298'!#REF!</f>
        <v>#REF!</v>
      </c>
      <c r="R116" t="s">
        <v>38</v>
      </c>
      <c r="S116" s="21" t="e">
        <f>+'6298'!#REF!</f>
        <v>#REF!</v>
      </c>
      <c r="T116" s="29" t="e">
        <f>'6298'!#REF!</f>
        <v>#REF!</v>
      </c>
      <c r="U116" s="29" t="e">
        <f>'6298'!#REF!</f>
        <v>#REF!</v>
      </c>
      <c r="V116" s="30" t="e">
        <f>+'6298'!#REF!</f>
        <v>#REF!</v>
      </c>
      <c r="W116" s="29" t="e">
        <f>'6298'!#REF!</f>
        <v>#REF!</v>
      </c>
      <c r="X116" s="29" t="e">
        <f>'6298'!#REF!</f>
        <v>#REF!</v>
      </c>
      <c r="Y116" t="e">
        <f>+'6298'!#REF!</f>
        <v>#REF!</v>
      </c>
      <c r="Z116" s="31" t="e">
        <f>+'6298'!#REF!</f>
        <v>#REF!</v>
      </c>
      <c r="AA116" s="31" t="e">
        <f>+'6298'!#REF!</f>
        <v>#REF!</v>
      </c>
      <c r="AB116" s="31" t="e">
        <f>+'6298'!#REF!</f>
        <v>#REF!</v>
      </c>
      <c r="AC116" s="31" t="e">
        <f>+'6298'!#REF!</f>
        <v>#REF!</v>
      </c>
    </row>
    <row r="117" spans="1:29" x14ac:dyDescent="0.2">
      <c r="A117">
        <v>1</v>
      </c>
      <c r="B117">
        <v>6298</v>
      </c>
      <c r="C117" s="21" t="e">
        <f>'6298'!#REF!</f>
        <v>#REF!</v>
      </c>
      <c r="D117" s="21" t="e">
        <f>TEXT('6298'!#REF!,"0")</f>
        <v>#REF!</v>
      </c>
      <c r="E117" s="21" t="e">
        <f>TEXT(+'6298'!#REF!,"0")</f>
        <v>#REF!</v>
      </c>
      <c r="F117" s="21" t="e">
        <f>TEXT(+'6298'!#REF!,"0")</f>
        <v>#REF!</v>
      </c>
      <c r="G117" s="21" t="e">
        <f>TEXT(+'6298'!#REF!,"0")</f>
        <v>#REF!</v>
      </c>
      <c r="H117" s="21" t="e">
        <f>+'6298'!#REF!</f>
        <v>#REF!</v>
      </c>
      <c r="I117" s="21" t="e">
        <f>+'6298'!#REF!</f>
        <v>#REF!</v>
      </c>
      <c r="J117" s="21" t="e">
        <f>+'6298'!#REF!</f>
        <v>#REF!</v>
      </c>
      <c r="K117" s="21" t="e">
        <f>TEXT('6298'!#REF!,"0")</f>
        <v>#REF!</v>
      </c>
      <c r="L117" s="21" t="e">
        <f>TEXT('6298'!#REF!,"0")</f>
        <v>#REF!</v>
      </c>
      <c r="M117" s="34" t="e">
        <f>'6298'!#REF!</f>
        <v>#REF!</v>
      </c>
      <c r="N117" s="21" t="e">
        <f>TEXT('6298'!#REF!,"0")</f>
        <v>#REF!</v>
      </c>
      <c r="O117" s="21" t="e">
        <f>+'6298'!#REF!</f>
        <v>#REF!</v>
      </c>
      <c r="P117" s="21" t="e">
        <f>+'6298'!#REF!</f>
        <v>#REF!</v>
      </c>
      <c r="Q117" s="21" t="e">
        <f>'6298'!#REF!</f>
        <v>#REF!</v>
      </c>
      <c r="R117" t="s">
        <v>38</v>
      </c>
      <c r="S117" s="21" t="e">
        <f>+'6298'!#REF!</f>
        <v>#REF!</v>
      </c>
      <c r="T117" s="29" t="e">
        <f>'6298'!#REF!</f>
        <v>#REF!</v>
      </c>
      <c r="U117" s="29" t="e">
        <f>'6298'!#REF!</f>
        <v>#REF!</v>
      </c>
      <c r="V117" s="30" t="e">
        <f>+'6298'!#REF!</f>
        <v>#REF!</v>
      </c>
      <c r="W117" s="29" t="e">
        <f>'6298'!#REF!</f>
        <v>#REF!</v>
      </c>
      <c r="X117" s="29" t="e">
        <f>'6298'!#REF!</f>
        <v>#REF!</v>
      </c>
      <c r="Y117" t="e">
        <f>+'6298'!#REF!</f>
        <v>#REF!</v>
      </c>
      <c r="Z117" s="31" t="e">
        <f>+'6298'!#REF!</f>
        <v>#REF!</v>
      </c>
      <c r="AA117" s="31" t="e">
        <f>+'6298'!#REF!</f>
        <v>#REF!</v>
      </c>
      <c r="AB117" s="31" t="e">
        <f>+'6298'!#REF!</f>
        <v>#REF!</v>
      </c>
      <c r="AC117" s="31" t="e">
        <f>+'6298'!#REF!</f>
        <v>#REF!</v>
      </c>
    </row>
    <row r="118" spans="1:29" x14ac:dyDescent="0.2">
      <c r="A118">
        <v>1</v>
      </c>
      <c r="B118">
        <v>6298</v>
      </c>
      <c r="C118" s="21" t="e">
        <f>'6298'!#REF!</f>
        <v>#REF!</v>
      </c>
      <c r="D118" s="21" t="e">
        <f>TEXT('6298'!#REF!,"0")</f>
        <v>#REF!</v>
      </c>
      <c r="E118" s="21" t="e">
        <f>TEXT(+'6298'!#REF!,"0")</f>
        <v>#REF!</v>
      </c>
      <c r="F118" s="21" t="e">
        <f>TEXT(+'6298'!#REF!,"0")</f>
        <v>#REF!</v>
      </c>
      <c r="G118" s="21" t="e">
        <f>TEXT(+'6298'!#REF!,"0")</f>
        <v>#REF!</v>
      </c>
      <c r="H118" s="21" t="e">
        <f>+'6298'!#REF!</f>
        <v>#REF!</v>
      </c>
      <c r="I118" s="21" t="e">
        <f>+'6298'!#REF!</f>
        <v>#REF!</v>
      </c>
      <c r="J118" s="21" t="e">
        <f>+'6298'!#REF!</f>
        <v>#REF!</v>
      </c>
      <c r="K118" s="21" t="e">
        <f>TEXT('6298'!#REF!,"0")</f>
        <v>#REF!</v>
      </c>
      <c r="L118" s="21" t="e">
        <f>TEXT('6298'!#REF!,"0")</f>
        <v>#REF!</v>
      </c>
      <c r="M118" s="34" t="e">
        <f>'6298'!#REF!</f>
        <v>#REF!</v>
      </c>
      <c r="N118" s="21" t="e">
        <f>TEXT('6298'!#REF!,"0")</f>
        <v>#REF!</v>
      </c>
      <c r="O118" s="21" t="e">
        <f>+'6298'!#REF!</f>
        <v>#REF!</v>
      </c>
      <c r="P118" s="21" t="e">
        <f>+'6298'!#REF!</f>
        <v>#REF!</v>
      </c>
      <c r="Q118" s="21" t="e">
        <f>'6298'!#REF!</f>
        <v>#REF!</v>
      </c>
      <c r="R118" t="s">
        <v>38</v>
      </c>
      <c r="S118" s="21" t="e">
        <f>+'6298'!#REF!</f>
        <v>#REF!</v>
      </c>
      <c r="T118" s="29" t="e">
        <f>'6298'!#REF!</f>
        <v>#REF!</v>
      </c>
      <c r="U118" s="29" t="e">
        <f>'6298'!#REF!</f>
        <v>#REF!</v>
      </c>
      <c r="V118" s="30" t="e">
        <f>+'6298'!#REF!</f>
        <v>#REF!</v>
      </c>
      <c r="W118" s="29" t="e">
        <f>'6298'!#REF!</f>
        <v>#REF!</v>
      </c>
      <c r="X118" s="29" t="e">
        <f>'6298'!#REF!</f>
        <v>#REF!</v>
      </c>
      <c r="Y118" t="e">
        <f>+'6298'!#REF!</f>
        <v>#REF!</v>
      </c>
      <c r="Z118" s="31" t="e">
        <f>+'6298'!#REF!</f>
        <v>#REF!</v>
      </c>
      <c r="AA118" s="31" t="e">
        <f>+'6298'!#REF!</f>
        <v>#REF!</v>
      </c>
      <c r="AB118" s="31" t="e">
        <f>+'6298'!#REF!</f>
        <v>#REF!</v>
      </c>
      <c r="AC118" s="31" t="e">
        <f>+'6298'!#REF!</f>
        <v>#REF!</v>
      </c>
    </row>
    <row r="119" spans="1:29" x14ac:dyDescent="0.2">
      <c r="A119">
        <v>1</v>
      </c>
      <c r="B119">
        <v>6298</v>
      </c>
      <c r="C119" s="21" t="e">
        <f>'6298'!#REF!</f>
        <v>#REF!</v>
      </c>
      <c r="D119" s="21" t="e">
        <f>TEXT('6298'!#REF!,"0")</f>
        <v>#REF!</v>
      </c>
      <c r="E119" s="21" t="e">
        <f>TEXT(+'6298'!#REF!,"0")</f>
        <v>#REF!</v>
      </c>
      <c r="F119" s="21" t="e">
        <f>TEXT(+'6298'!#REF!,"0")</f>
        <v>#REF!</v>
      </c>
      <c r="G119" s="21" t="e">
        <f>TEXT(+'6298'!#REF!,"0")</f>
        <v>#REF!</v>
      </c>
      <c r="H119" s="21" t="e">
        <f>+'6298'!#REF!</f>
        <v>#REF!</v>
      </c>
      <c r="I119" s="21" t="e">
        <f>+'6298'!#REF!</f>
        <v>#REF!</v>
      </c>
      <c r="J119" s="21" t="e">
        <f>+'6298'!#REF!</f>
        <v>#REF!</v>
      </c>
      <c r="K119" s="21" t="e">
        <f>TEXT('6298'!#REF!,"0")</f>
        <v>#REF!</v>
      </c>
      <c r="L119" s="21" t="e">
        <f>TEXT('6298'!#REF!,"0")</f>
        <v>#REF!</v>
      </c>
      <c r="M119" s="34" t="e">
        <f>'6298'!#REF!</f>
        <v>#REF!</v>
      </c>
      <c r="N119" s="21" t="e">
        <f>TEXT('6298'!#REF!,"0")</f>
        <v>#REF!</v>
      </c>
      <c r="O119" s="21" t="e">
        <f>+'6298'!#REF!</f>
        <v>#REF!</v>
      </c>
      <c r="P119" s="21" t="e">
        <f>+'6298'!#REF!</f>
        <v>#REF!</v>
      </c>
      <c r="Q119" s="21" t="e">
        <f>'6298'!#REF!</f>
        <v>#REF!</v>
      </c>
      <c r="R119" t="s">
        <v>38</v>
      </c>
      <c r="S119" s="21" t="e">
        <f>+'6298'!#REF!</f>
        <v>#REF!</v>
      </c>
      <c r="T119" s="29" t="e">
        <f>'6298'!#REF!</f>
        <v>#REF!</v>
      </c>
      <c r="U119" s="29" t="e">
        <f>'6298'!#REF!</f>
        <v>#REF!</v>
      </c>
      <c r="V119" s="30" t="e">
        <f>+'6298'!#REF!</f>
        <v>#REF!</v>
      </c>
      <c r="W119" s="29" t="e">
        <f>'6298'!#REF!</f>
        <v>#REF!</v>
      </c>
      <c r="X119" s="29" t="e">
        <f>'6298'!#REF!</f>
        <v>#REF!</v>
      </c>
      <c r="Y119" t="e">
        <f>+'6298'!#REF!</f>
        <v>#REF!</v>
      </c>
      <c r="Z119" s="31" t="e">
        <f>+'6298'!#REF!</f>
        <v>#REF!</v>
      </c>
      <c r="AA119" s="31" t="e">
        <f>+'6298'!#REF!</f>
        <v>#REF!</v>
      </c>
      <c r="AB119" s="31" t="e">
        <f>+'6298'!#REF!</f>
        <v>#REF!</v>
      </c>
      <c r="AC119" s="31" t="e">
        <f>+'6298'!#REF!</f>
        <v>#REF!</v>
      </c>
    </row>
    <row r="120" spans="1:29" x14ac:dyDescent="0.2">
      <c r="A120">
        <v>1</v>
      </c>
      <c r="B120">
        <v>6298</v>
      </c>
      <c r="C120" s="21" t="e">
        <f>'6298'!#REF!</f>
        <v>#REF!</v>
      </c>
      <c r="D120" s="21" t="e">
        <f>TEXT('6298'!#REF!,"0")</f>
        <v>#REF!</v>
      </c>
      <c r="E120" s="21" t="e">
        <f>TEXT(+'6298'!#REF!,"0")</f>
        <v>#REF!</v>
      </c>
      <c r="F120" s="21" t="e">
        <f>TEXT(+'6298'!#REF!,"0")</f>
        <v>#REF!</v>
      </c>
      <c r="G120" s="21" t="e">
        <f>TEXT(+'6298'!#REF!,"0")</f>
        <v>#REF!</v>
      </c>
      <c r="H120" s="21" t="e">
        <f>+'6298'!#REF!</f>
        <v>#REF!</v>
      </c>
      <c r="I120" s="21" t="e">
        <f>+'6298'!#REF!</f>
        <v>#REF!</v>
      </c>
      <c r="J120" s="21" t="e">
        <f>+'6298'!#REF!</f>
        <v>#REF!</v>
      </c>
      <c r="K120" s="21" t="e">
        <f>TEXT('6298'!#REF!,"0")</f>
        <v>#REF!</v>
      </c>
      <c r="L120" s="21" t="e">
        <f>TEXT('6298'!#REF!,"0")</f>
        <v>#REF!</v>
      </c>
      <c r="M120" s="34" t="e">
        <f>'6298'!#REF!</f>
        <v>#REF!</v>
      </c>
      <c r="N120" s="21" t="e">
        <f>TEXT('6298'!#REF!,"0")</f>
        <v>#REF!</v>
      </c>
      <c r="O120" s="21" t="e">
        <f>+'6298'!#REF!</f>
        <v>#REF!</v>
      </c>
      <c r="P120" s="21" t="e">
        <f>+'6298'!#REF!</f>
        <v>#REF!</v>
      </c>
      <c r="Q120" s="21" t="e">
        <f>'6298'!#REF!</f>
        <v>#REF!</v>
      </c>
      <c r="R120" t="s">
        <v>38</v>
      </c>
      <c r="S120" s="21" t="e">
        <f>+'6298'!#REF!</f>
        <v>#REF!</v>
      </c>
      <c r="T120" s="29" t="e">
        <f>'6298'!#REF!</f>
        <v>#REF!</v>
      </c>
      <c r="U120" s="29" t="e">
        <f>'6298'!#REF!</f>
        <v>#REF!</v>
      </c>
      <c r="V120" s="30" t="e">
        <f>+'6298'!#REF!</f>
        <v>#REF!</v>
      </c>
      <c r="W120" s="29" t="e">
        <f>'6298'!#REF!</f>
        <v>#REF!</v>
      </c>
      <c r="X120" s="29" t="e">
        <f>'6298'!#REF!</f>
        <v>#REF!</v>
      </c>
      <c r="Y120" t="e">
        <f>+'6298'!#REF!</f>
        <v>#REF!</v>
      </c>
      <c r="Z120" s="31" t="e">
        <f>+'6298'!#REF!</f>
        <v>#REF!</v>
      </c>
      <c r="AA120" s="31" t="e">
        <f>+'6298'!#REF!</f>
        <v>#REF!</v>
      </c>
      <c r="AB120" s="31" t="e">
        <f>+'6298'!#REF!</f>
        <v>#REF!</v>
      </c>
      <c r="AC120" s="31" t="e">
        <f>+'6298'!#REF!</f>
        <v>#REF!</v>
      </c>
    </row>
    <row r="121" spans="1:29" x14ac:dyDescent="0.2">
      <c r="A121">
        <v>1</v>
      </c>
      <c r="B121">
        <v>6298</v>
      </c>
      <c r="C121" s="21" t="e">
        <f>'6298'!#REF!</f>
        <v>#REF!</v>
      </c>
      <c r="D121" s="21" t="e">
        <f>TEXT('6298'!#REF!,"0")</f>
        <v>#REF!</v>
      </c>
      <c r="E121" s="21" t="e">
        <f>TEXT(+'6298'!#REF!,"0")</f>
        <v>#REF!</v>
      </c>
      <c r="F121" s="21" t="e">
        <f>TEXT(+'6298'!#REF!,"0")</f>
        <v>#REF!</v>
      </c>
      <c r="G121" s="21" t="e">
        <f>TEXT(+'6298'!#REF!,"0")</f>
        <v>#REF!</v>
      </c>
      <c r="H121" s="21" t="e">
        <f>+'6298'!#REF!</f>
        <v>#REF!</v>
      </c>
      <c r="I121" s="21" t="e">
        <f>+'6298'!#REF!</f>
        <v>#REF!</v>
      </c>
      <c r="J121" s="21" t="e">
        <f>+'6298'!#REF!</f>
        <v>#REF!</v>
      </c>
      <c r="K121" s="21" t="e">
        <f>TEXT('6298'!#REF!,"0")</f>
        <v>#REF!</v>
      </c>
      <c r="L121" s="21" t="e">
        <f>TEXT('6298'!#REF!,"0")</f>
        <v>#REF!</v>
      </c>
      <c r="M121" s="34" t="e">
        <f>'6298'!#REF!</f>
        <v>#REF!</v>
      </c>
      <c r="N121" s="21" t="e">
        <f>TEXT('6298'!#REF!,"0")</f>
        <v>#REF!</v>
      </c>
      <c r="O121" s="21" t="e">
        <f>+'6298'!#REF!</f>
        <v>#REF!</v>
      </c>
      <c r="P121" s="21" t="e">
        <f>+'6298'!#REF!</f>
        <v>#REF!</v>
      </c>
      <c r="Q121" s="21" t="e">
        <f>'6298'!#REF!</f>
        <v>#REF!</v>
      </c>
      <c r="R121" t="s">
        <v>38</v>
      </c>
      <c r="S121" s="21" t="e">
        <f>+'6298'!#REF!</f>
        <v>#REF!</v>
      </c>
      <c r="T121" s="29" t="e">
        <f>'6298'!#REF!</f>
        <v>#REF!</v>
      </c>
      <c r="U121" s="29" t="e">
        <f>'6298'!#REF!</f>
        <v>#REF!</v>
      </c>
      <c r="V121" s="30" t="e">
        <f>+'6298'!#REF!</f>
        <v>#REF!</v>
      </c>
      <c r="W121" s="29" t="e">
        <f>'6298'!#REF!</f>
        <v>#REF!</v>
      </c>
      <c r="X121" s="29" t="e">
        <f>'6298'!#REF!</f>
        <v>#REF!</v>
      </c>
      <c r="Y121" t="e">
        <f>+'6298'!#REF!</f>
        <v>#REF!</v>
      </c>
      <c r="Z121" s="31" t="e">
        <f>+'6298'!#REF!</f>
        <v>#REF!</v>
      </c>
      <c r="AA121" s="31" t="e">
        <f>+'6298'!#REF!</f>
        <v>#REF!</v>
      </c>
      <c r="AB121" s="31" t="e">
        <f>+'6298'!#REF!</f>
        <v>#REF!</v>
      </c>
      <c r="AC121" s="31" t="e">
        <f>+'6298'!#REF!</f>
        <v>#REF!</v>
      </c>
    </row>
    <row r="122" spans="1:29" x14ac:dyDescent="0.2">
      <c r="A122">
        <v>1</v>
      </c>
      <c r="B122">
        <v>6298</v>
      </c>
      <c r="C122" s="21" t="e">
        <f>'6298'!#REF!</f>
        <v>#REF!</v>
      </c>
      <c r="D122" s="21" t="e">
        <f>TEXT('6298'!#REF!,"0")</f>
        <v>#REF!</v>
      </c>
      <c r="E122" s="21" t="e">
        <f>TEXT(+'6298'!#REF!,"0")</f>
        <v>#REF!</v>
      </c>
      <c r="F122" s="21" t="e">
        <f>TEXT(+'6298'!#REF!,"0")</f>
        <v>#REF!</v>
      </c>
      <c r="G122" s="21" t="e">
        <f>TEXT(+'6298'!#REF!,"0")</f>
        <v>#REF!</v>
      </c>
      <c r="H122" s="21" t="e">
        <f>+'6298'!#REF!</f>
        <v>#REF!</v>
      </c>
      <c r="I122" s="21" t="e">
        <f>+'6298'!#REF!</f>
        <v>#REF!</v>
      </c>
      <c r="J122" s="21" t="e">
        <f>+'6298'!#REF!</f>
        <v>#REF!</v>
      </c>
      <c r="K122" s="21" t="e">
        <f>TEXT('6298'!#REF!,"0")</f>
        <v>#REF!</v>
      </c>
      <c r="L122" s="21" t="e">
        <f>TEXT('6298'!#REF!,"0")</f>
        <v>#REF!</v>
      </c>
      <c r="M122" s="34" t="e">
        <f>'6298'!#REF!</f>
        <v>#REF!</v>
      </c>
      <c r="N122" s="21" t="e">
        <f>TEXT('6298'!#REF!,"0")</f>
        <v>#REF!</v>
      </c>
      <c r="O122" s="21" t="e">
        <f>+'6298'!#REF!</f>
        <v>#REF!</v>
      </c>
      <c r="P122" s="21" t="e">
        <f>+'6298'!#REF!</f>
        <v>#REF!</v>
      </c>
      <c r="Q122" s="21" t="e">
        <f>'6298'!#REF!</f>
        <v>#REF!</v>
      </c>
      <c r="R122" t="s">
        <v>38</v>
      </c>
      <c r="S122" s="21" t="e">
        <f>+'6298'!#REF!</f>
        <v>#REF!</v>
      </c>
      <c r="T122" s="29" t="e">
        <f>'6298'!#REF!</f>
        <v>#REF!</v>
      </c>
      <c r="U122" s="29" t="e">
        <f>'6298'!#REF!</f>
        <v>#REF!</v>
      </c>
      <c r="V122" s="30" t="e">
        <f>+'6298'!#REF!</f>
        <v>#REF!</v>
      </c>
      <c r="W122" s="29" t="e">
        <f>'6298'!#REF!</f>
        <v>#REF!</v>
      </c>
      <c r="X122" s="29" t="e">
        <f>'6298'!#REF!</f>
        <v>#REF!</v>
      </c>
      <c r="Y122" t="e">
        <f>+'6298'!#REF!</f>
        <v>#REF!</v>
      </c>
      <c r="Z122" s="31" t="e">
        <f>+'6298'!#REF!</f>
        <v>#REF!</v>
      </c>
      <c r="AA122" s="31" t="e">
        <f>+'6298'!#REF!</f>
        <v>#REF!</v>
      </c>
      <c r="AB122" s="31" t="e">
        <f>+'6298'!#REF!</f>
        <v>#REF!</v>
      </c>
      <c r="AC122" s="31" t="e">
        <f>+'6298'!#REF!</f>
        <v>#REF!</v>
      </c>
    </row>
    <row r="123" spans="1:29" x14ac:dyDescent="0.2">
      <c r="A123">
        <v>1</v>
      </c>
      <c r="B123">
        <v>6298</v>
      </c>
      <c r="C123" s="21" t="e">
        <f>'6298'!#REF!</f>
        <v>#REF!</v>
      </c>
      <c r="D123" s="21" t="e">
        <f>TEXT('6298'!#REF!,"0")</f>
        <v>#REF!</v>
      </c>
      <c r="E123" s="21" t="e">
        <f>TEXT(+'6298'!#REF!,"0")</f>
        <v>#REF!</v>
      </c>
      <c r="F123" s="21" t="e">
        <f>TEXT(+'6298'!#REF!,"0")</f>
        <v>#REF!</v>
      </c>
      <c r="G123" s="21" t="e">
        <f>TEXT(+'6298'!#REF!,"0")</f>
        <v>#REF!</v>
      </c>
      <c r="H123" s="21" t="e">
        <f>+'6298'!#REF!</f>
        <v>#REF!</v>
      </c>
      <c r="I123" s="21" t="e">
        <f>+'6298'!#REF!</f>
        <v>#REF!</v>
      </c>
      <c r="J123" s="21" t="e">
        <f>+'6298'!#REF!</f>
        <v>#REF!</v>
      </c>
      <c r="K123" s="21" t="e">
        <f>TEXT('6298'!#REF!,"0")</f>
        <v>#REF!</v>
      </c>
      <c r="L123" s="21" t="e">
        <f>TEXT('6298'!#REF!,"0")</f>
        <v>#REF!</v>
      </c>
      <c r="M123" s="34" t="e">
        <f>'6298'!#REF!</f>
        <v>#REF!</v>
      </c>
      <c r="N123" s="21" t="e">
        <f>TEXT('6298'!#REF!,"0")</f>
        <v>#REF!</v>
      </c>
      <c r="O123" s="21" t="e">
        <f>+'6298'!#REF!</f>
        <v>#REF!</v>
      </c>
      <c r="P123" s="21" t="e">
        <f>+'6298'!#REF!</f>
        <v>#REF!</v>
      </c>
      <c r="Q123" s="21" t="e">
        <f>'6298'!#REF!</f>
        <v>#REF!</v>
      </c>
      <c r="R123" t="s">
        <v>38</v>
      </c>
      <c r="S123" s="21" t="e">
        <f>+'6298'!#REF!</f>
        <v>#REF!</v>
      </c>
      <c r="T123" s="29" t="e">
        <f>'6298'!#REF!</f>
        <v>#REF!</v>
      </c>
      <c r="U123" s="29" t="e">
        <f>'6298'!#REF!</f>
        <v>#REF!</v>
      </c>
      <c r="V123" s="30" t="e">
        <f>+'6298'!#REF!</f>
        <v>#REF!</v>
      </c>
      <c r="W123" s="29" t="e">
        <f>'6298'!#REF!</f>
        <v>#REF!</v>
      </c>
      <c r="X123" s="29" t="e">
        <f>'6298'!#REF!</f>
        <v>#REF!</v>
      </c>
      <c r="Y123" t="e">
        <f>+'6298'!#REF!</f>
        <v>#REF!</v>
      </c>
      <c r="Z123" s="31" t="e">
        <f>+'6298'!#REF!</f>
        <v>#REF!</v>
      </c>
      <c r="AA123" s="31" t="e">
        <f>+'6298'!#REF!</f>
        <v>#REF!</v>
      </c>
      <c r="AB123" s="31" t="e">
        <f>+'6298'!#REF!</f>
        <v>#REF!</v>
      </c>
      <c r="AC123" s="31" t="e">
        <f>+'6298'!#REF!</f>
        <v>#REF!</v>
      </c>
    </row>
    <row r="124" spans="1:29" x14ac:dyDescent="0.2">
      <c r="A124">
        <v>1</v>
      </c>
      <c r="B124">
        <v>6298</v>
      </c>
      <c r="C124" s="21" t="e">
        <f>'6298'!#REF!</f>
        <v>#REF!</v>
      </c>
      <c r="D124" s="21" t="e">
        <f>TEXT('6298'!#REF!,"0")</f>
        <v>#REF!</v>
      </c>
      <c r="E124" s="21" t="e">
        <f>TEXT(+'6298'!#REF!,"0")</f>
        <v>#REF!</v>
      </c>
      <c r="F124" s="21" t="e">
        <f>TEXT(+'6298'!#REF!,"0")</f>
        <v>#REF!</v>
      </c>
      <c r="G124" s="21" t="e">
        <f>TEXT(+'6298'!#REF!,"0")</f>
        <v>#REF!</v>
      </c>
      <c r="H124" s="21" t="e">
        <f>+'6298'!#REF!</f>
        <v>#REF!</v>
      </c>
      <c r="I124" s="21" t="e">
        <f>+'6298'!#REF!</f>
        <v>#REF!</v>
      </c>
      <c r="J124" s="21" t="e">
        <f>+'6298'!#REF!</f>
        <v>#REF!</v>
      </c>
      <c r="K124" s="21" t="e">
        <f>TEXT('6298'!#REF!,"0")</f>
        <v>#REF!</v>
      </c>
      <c r="L124" s="21" t="e">
        <f>TEXT('6298'!#REF!,"0")</f>
        <v>#REF!</v>
      </c>
      <c r="M124" s="34" t="e">
        <f>'6298'!#REF!</f>
        <v>#REF!</v>
      </c>
      <c r="N124" s="21" t="e">
        <f>TEXT('6298'!#REF!,"0")</f>
        <v>#REF!</v>
      </c>
      <c r="O124" s="21" t="e">
        <f>+'6298'!#REF!</f>
        <v>#REF!</v>
      </c>
      <c r="P124" s="21" t="e">
        <f>+'6298'!#REF!</f>
        <v>#REF!</v>
      </c>
      <c r="Q124" s="21" t="e">
        <f>'6298'!#REF!</f>
        <v>#REF!</v>
      </c>
      <c r="R124" t="s">
        <v>38</v>
      </c>
      <c r="S124" s="21" t="e">
        <f>+'6298'!#REF!</f>
        <v>#REF!</v>
      </c>
      <c r="T124" s="29" t="e">
        <f>'6298'!#REF!</f>
        <v>#REF!</v>
      </c>
      <c r="U124" s="29" t="e">
        <f>'6298'!#REF!</f>
        <v>#REF!</v>
      </c>
      <c r="V124" s="30" t="e">
        <f>+'6298'!#REF!</f>
        <v>#REF!</v>
      </c>
      <c r="W124" s="29" t="e">
        <f>'6298'!#REF!</f>
        <v>#REF!</v>
      </c>
      <c r="X124" s="29" t="e">
        <f>'6298'!#REF!</f>
        <v>#REF!</v>
      </c>
      <c r="Y124" t="e">
        <f>+'6298'!#REF!</f>
        <v>#REF!</v>
      </c>
      <c r="Z124" s="31" t="e">
        <f>+'6298'!#REF!</f>
        <v>#REF!</v>
      </c>
      <c r="AA124" s="31" t="e">
        <f>+'6298'!#REF!</f>
        <v>#REF!</v>
      </c>
      <c r="AB124" s="31" t="e">
        <f>+'6298'!#REF!</f>
        <v>#REF!</v>
      </c>
      <c r="AC124" s="31" t="e">
        <f>+'6298'!#REF!</f>
        <v>#REF!</v>
      </c>
    </row>
    <row r="125" spans="1:29" x14ac:dyDescent="0.2">
      <c r="A125">
        <v>1</v>
      </c>
      <c r="B125">
        <v>6298</v>
      </c>
      <c r="C125" s="21" t="e">
        <f>'6298'!#REF!</f>
        <v>#REF!</v>
      </c>
      <c r="D125" s="21" t="e">
        <f>TEXT('6298'!#REF!,"0")</f>
        <v>#REF!</v>
      </c>
      <c r="E125" s="21" t="e">
        <f>TEXT(+'6298'!#REF!,"0")</f>
        <v>#REF!</v>
      </c>
      <c r="F125" s="21" t="e">
        <f>TEXT(+'6298'!#REF!,"0")</f>
        <v>#REF!</v>
      </c>
      <c r="G125" s="21" t="e">
        <f>TEXT(+'6298'!#REF!,"0")</f>
        <v>#REF!</v>
      </c>
      <c r="H125" s="21" t="e">
        <f>+'6298'!#REF!</f>
        <v>#REF!</v>
      </c>
      <c r="I125" s="21" t="e">
        <f>+'6298'!#REF!</f>
        <v>#REF!</v>
      </c>
      <c r="J125" s="21" t="e">
        <f>+'6298'!#REF!</f>
        <v>#REF!</v>
      </c>
      <c r="K125" s="21" t="e">
        <f>TEXT('6298'!#REF!,"0")</f>
        <v>#REF!</v>
      </c>
      <c r="L125" s="21" t="e">
        <f>TEXT('6298'!#REF!,"0")</f>
        <v>#REF!</v>
      </c>
      <c r="M125" s="34" t="e">
        <f>'6298'!#REF!</f>
        <v>#REF!</v>
      </c>
      <c r="N125" s="21" t="e">
        <f>TEXT('6298'!#REF!,"0")</f>
        <v>#REF!</v>
      </c>
      <c r="O125" s="21" t="e">
        <f>+'6298'!#REF!</f>
        <v>#REF!</v>
      </c>
      <c r="P125" s="21" t="e">
        <f>+'6298'!#REF!</f>
        <v>#REF!</v>
      </c>
      <c r="Q125" s="21" t="e">
        <f>'6298'!#REF!</f>
        <v>#REF!</v>
      </c>
      <c r="R125" t="s">
        <v>38</v>
      </c>
      <c r="S125" s="21" t="e">
        <f>+'6298'!#REF!</f>
        <v>#REF!</v>
      </c>
      <c r="T125" s="29" t="e">
        <f>'6298'!#REF!</f>
        <v>#REF!</v>
      </c>
      <c r="U125" s="29" t="e">
        <f>'6298'!#REF!</f>
        <v>#REF!</v>
      </c>
      <c r="V125" s="30" t="e">
        <f>+'6298'!#REF!</f>
        <v>#REF!</v>
      </c>
      <c r="W125" s="29" t="e">
        <f>'6298'!#REF!</f>
        <v>#REF!</v>
      </c>
      <c r="X125" s="29" t="e">
        <f>'6298'!#REF!</f>
        <v>#REF!</v>
      </c>
      <c r="Y125" t="e">
        <f>+'6298'!#REF!</f>
        <v>#REF!</v>
      </c>
      <c r="Z125" s="31" t="e">
        <f>+'6298'!#REF!</f>
        <v>#REF!</v>
      </c>
      <c r="AA125" s="31" t="e">
        <f>+'6298'!#REF!</f>
        <v>#REF!</v>
      </c>
      <c r="AB125" s="31" t="e">
        <f>+'6298'!#REF!</f>
        <v>#REF!</v>
      </c>
      <c r="AC125" s="31" t="e">
        <f>+'6298'!#REF!</f>
        <v>#REF!</v>
      </c>
    </row>
    <row r="126" spans="1:29" x14ac:dyDescent="0.2">
      <c r="A126">
        <v>1</v>
      </c>
      <c r="B126">
        <v>6298</v>
      </c>
      <c r="C126" s="21" t="e">
        <f>'6298'!#REF!</f>
        <v>#REF!</v>
      </c>
      <c r="D126" s="21" t="e">
        <f>TEXT('6298'!#REF!,"0")</f>
        <v>#REF!</v>
      </c>
      <c r="E126" s="21" t="e">
        <f>TEXT(+'6298'!#REF!,"0")</f>
        <v>#REF!</v>
      </c>
      <c r="F126" s="21" t="e">
        <f>TEXT(+'6298'!#REF!,"0")</f>
        <v>#REF!</v>
      </c>
      <c r="G126" s="21" t="e">
        <f>TEXT(+'6298'!#REF!,"0")</f>
        <v>#REF!</v>
      </c>
      <c r="H126" s="21" t="e">
        <f>+'6298'!#REF!</f>
        <v>#REF!</v>
      </c>
      <c r="I126" s="21" t="e">
        <f>+'6298'!#REF!</f>
        <v>#REF!</v>
      </c>
      <c r="J126" s="21" t="e">
        <f>+'6298'!#REF!</f>
        <v>#REF!</v>
      </c>
      <c r="K126" s="21" t="e">
        <f>TEXT('6298'!#REF!,"0")</f>
        <v>#REF!</v>
      </c>
      <c r="L126" s="21" t="e">
        <f>TEXT('6298'!#REF!,"0")</f>
        <v>#REF!</v>
      </c>
      <c r="M126" s="34" t="e">
        <f>'6298'!#REF!</f>
        <v>#REF!</v>
      </c>
      <c r="N126" s="21" t="e">
        <f>TEXT('6298'!#REF!,"0")</f>
        <v>#REF!</v>
      </c>
      <c r="O126" s="21" t="e">
        <f>+'6298'!#REF!</f>
        <v>#REF!</v>
      </c>
      <c r="P126" s="21" t="e">
        <f>+'6298'!#REF!</f>
        <v>#REF!</v>
      </c>
      <c r="Q126" s="21" t="e">
        <f>'6298'!#REF!</f>
        <v>#REF!</v>
      </c>
      <c r="R126" t="s">
        <v>38</v>
      </c>
      <c r="S126" s="21" t="e">
        <f>+'6298'!#REF!</f>
        <v>#REF!</v>
      </c>
      <c r="T126" s="29" t="e">
        <f>'6298'!#REF!</f>
        <v>#REF!</v>
      </c>
      <c r="U126" s="29" t="e">
        <f>'6298'!#REF!</f>
        <v>#REF!</v>
      </c>
      <c r="V126" s="30" t="e">
        <f>+'6298'!#REF!</f>
        <v>#REF!</v>
      </c>
      <c r="W126" s="29" t="e">
        <f>'6298'!#REF!</f>
        <v>#REF!</v>
      </c>
      <c r="X126" s="29" t="e">
        <f>'6298'!#REF!</f>
        <v>#REF!</v>
      </c>
      <c r="Y126" t="e">
        <f>+'6298'!#REF!</f>
        <v>#REF!</v>
      </c>
      <c r="Z126" s="31" t="e">
        <f>+'6298'!#REF!</f>
        <v>#REF!</v>
      </c>
      <c r="AA126" s="31" t="e">
        <f>+'6298'!#REF!</f>
        <v>#REF!</v>
      </c>
      <c r="AB126" s="31" t="e">
        <f>+'6298'!#REF!</f>
        <v>#REF!</v>
      </c>
      <c r="AC126" s="31" t="e">
        <f>+'6298'!#REF!</f>
        <v>#REF!</v>
      </c>
    </row>
    <row r="127" spans="1:29" x14ac:dyDescent="0.2">
      <c r="A127">
        <v>1</v>
      </c>
      <c r="B127">
        <v>6298</v>
      </c>
      <c r="C127" s="21" t="e">
        <f>'6298'!#REF!</f>
        <v>#REF!</v>
      </c>
      <c r="D127" s="21" t="e">
        <f>TEXT('6298'!#REF!,"0")</f>
        <v>#REF!</v>
      </c>
      <c r="E127" s="21" t="e">
        <f>TEXT(+'6298'!#REF!,"0")</f>
        <v>#REF!</v>
      </c>
      <c r="F127" s="21" t="e">
        <f>TEXT(+'6298'!#REF!,"0")</f>
        <v>#REF!</v>
      </c>
      <c r="G127" s="21" t="e">
        <f>TEXT(+'6298'!#REF!,"0")</f>
        <v>#REF!</v>
      </c>
      <c r="H127" s="21" t="e">
        <f>+'6298'!#REF!</f>
        <v>#REF!</v>
      </c>
      <c r="I127" s="21" t="e">
        <f>+'6298'!#REF!</f>
        <v>#REF!</v>
      </c>
      <c r="J127" s="21" t="e">
        <f>+'6298'!#REF!</f>
        <v>#REF!</v>
      </c>
      <c r="K127" s="21" t="e">
        <f>TEXT('6298'!#REF!,"0")</f>
        <v>#REF!</v>
      </c>
      <c r="L127" s="21" t="e">
        <f>TEXT('6298'!#REF!,"0")</f>
        <v>#REF!</v>
      </c>
      <c r="M127" s="34" t="e">
        <f>'6298'!#REF!</f>
        <v>#REF!</v>
      </c>
      <c r="N127" s="21" t="e">
        <f>TEXT('6298'!#REF!,"0")</f>
        <v>#REF!</v>
      </c>
      <c r="O127" s="21" t="e">
        <f>+'6298'!#REF!</f>
        <v>#REF!</v>
      </c>
      <c r="P127" s="21" t="e">
        <f>+'6298'!#REF!</f>
        <v>#REF!</v>
      </c>
      <c r="Q127" s="21" t="e">
        <f>'6298'!#REF!</f>
        <v>#REF!</v>
      </c>
      <c r="R127" t="s">
        <v>38</v>
      </c>
      <c r="S127" s="21" t="e">
        <f>+'6298'!#REF!</f>
        <v>#REF!</v>
      </c>
      <c r="T127" s="29" t="e">
        <f>'6298'!#REF!</f>
        <v>#REF!</v>
      </c>
      <c r="U127" s="29" t="e">
        <f>'6298'!#REF!</f>
        <v>#REF!</v>
      </c>
      <c r="V127" s="30" t="e">
        <f>+'6298'!#REF!</f>
        <v>#REF!</v>
      </c>
      <c r="W127" s="29" t="e">
        <f>'6298'!#REF!</f>
        <v>#REF!</v>
      </c>
      <c r="X127" s="29" t="e">
        <f>'6298'!#REF!</f>
        <v>#REF!</v>
      </c>
      <c r="Y127" t="e">
        <f>+'6298'!#REF!</f>
        <v>#REF!</v>
      </c>
      <c r="Z127" s="31" t="e">
        <f>+'6298'!#REF!</f>
        <v>#REF!</v>
      </c>
      <c r="AA127" s="31" t="e">
        <f>+'6298'!#REF!</f>
        <v>#REF!</v>
      </c>
      <c r="AB127" s="31" t="e">
        <f>+'6298'!#REF!</f>
        <v>#REF!</v>
      </c>
      <c r="AC127" s="31" t="e">
        <f>+'6298'!#REF!</f>
        <v>#REF!</v>
      </c>
    </row>
    <row r="128" spans="1:29" x14ac:dyDescent="0.2">
      <c r="A128">
        <v>1</v>
      </c>
      <c r="B128">
        <v>6298</v>
      </c>
      <c r="C128" s="21" t="e">
        <f>'6298'!#REF!</f>
        <v>#REF!</v>
      </c>
      <c r="D128" s="21" t="e">
        <f>TEXT('6298'!#REF!,"0")</f>
        <v>#REF!</v>
      </c>
      <c r="E128" s="21" t="e">
        <f>TEXT(+'6298'!#REF!,"0")</f>
        <v>#REF!</v>
      </c>
      <c r="F128" s="21" t="e">
        <f>TEXT(+'6298'!#REF!,"0")</f>
        <v>#REF!</v>
      </c>
      <c r="G128" s="21" t="e">
        <f>TEXT(+'6298'!#REF!,"0")</f>
        <v>#REF!</v>
      </c>
      <c r="H128" s="21" t="e">
        <f>+'6298'!#REF!</f>
        <v>#REF!</v>
      </c>
      <c r="I128" s="21" t="e">
        <f>+'6298'!#REF!</f>
        <v>#REF!</v>
      </c>
      <c r="J128" s="21" t="e">
        <f>+'6298'!#REF!</f>
        <v>#REF!</v>
      </c>
      <c r="K128" s="21" t="e">
        <f>TEXT('6298'!#REF!,"0")</f>
        <v>#REF!</v>
      </c>
      <c r="L128" s="21" t="e">
        <f>TEXT('6298'!#REF!,"0")</f>
        <v>#REF!</v>
      </c>
      <c r="M128" s="34" t="e">
        <f>'6298'!#REF!</f>
        <v>#REF!</v>
      </c>
      <c r="N128" s="21" t="e">
        <f>TEXT('6298'!#REF!,"0")</f>
        <v>#REF!</v>
      </c>
      <c r="O128" s="21" t="e">
        <f>+'6298'!#REF!</f>
        <v>#REF!</v>
      </c>
      <c r="P128" s="21" t="e">
        <f>+'6298'!#REF!</f>
        <v>#REF!</v>
      </c>
      <c r="Q128" s="21" t="e">
        <f>'6298'!#REF!</f>
        <v>#REF!</v>
      </c>
      <c r="R128" t="s">
        <v>38</v>
      </c>
      <c r="S128" s="21" t="e">
        <f>+'6298'!#REF!</f>
        <v>#REF!</v>
      </c>
      <c r="T128" s="29" t="e">
        <f>'6298'!#REF!</f>
        <v>#REF!</v>
      </c>
      <c r="U128" s="29" t="e">
        <f>'6298'!#REF!</f>
        <v>#REF!</v>
      </c>
      <c r="V128" s="30" t="e">
        <f>+'6298'!#REF!</f>
        <v>#REF!</v>
      </c>
      <c r="W128" s="29" t="e">
        <f>'6298'!#REF!</f>
        <v>#REF!</v>
      </c>
      <c r="X128" s="29" t="e">
        <f>'6298'!#REF!</f>
        <v>#REF!</v>
      </c>
      <c r="Y128" t="e">
        <f>+'6298'!#REF!</f>
        <v>#REF!</v>
      </c>
      <c r="Z128" s="31" t="e">
        <f>+'6298'!#REF!</f>
        <v>#REF!</v>
      </c>
      <c r="AA128" s="31" t="e">
        <f>+'6298'!#REF!</f>
        <v>#REF!</v>
      </c>
      <c r="AB128" s="31" t="e">
        <f>+'6298'!#REF!</f>
        <v>#REF!</v>
      </c>
      <c r="AC128" s="31" t="e">
        <f>+'6298'!#REF!</f>
        <v>#REF!</v>
      </c>
    </row>
    <row r="129" spans="1:29" x14ac:dyDescent="0.2">
      <c r="A129">
        <v>1</v>
      </c>
      <c r="B129">
        <v>6298</v>
      </c>
      <c r="C129" s="21" t="e">
        <f>'6298'!#REF!</f>
        <v>#REF!</v>
      </c>
      <c r="D129" s="21" t="e">
        <f>TEXT('6298'!#REF!,"0")</f>
        <v>#REF!</v>
      </c>
      <c r="E129" s="21" t="e">
        <f>TEXT(+'6298'!#REF!,"0")</f>
        <v>#REF!</v>
      </c>
      <c r="F129" s="21" t="e">
        <f>TEXT(+'6298'!#REF!,"0")</f>
        <v>#REF!</v>
      </c>
      <c r="G129" s="21" t="e">
        <f>TEXT(+'6298'!#REF!,"0")</f>
        <v>#REF!</v>
      </c>
      <c r="H129" s="21" t="e">
        <f>+'6298'!#REF!</f>
        <v>#REF!</v>
      </c>
      <c r="I129" s="21" t="e">
        <f>+'6298'!#REF!</f>
        <v>#REF!</v>
      </c>
      <c r="J129" s="21" t="e">
        <f>+'6298'!#REF!</f>
        <v>#REF!</v>
      </c>
      <c r="K129" s="21" t="e">
        <f>TEXT('6298'!#REF!,"0")</f>
        <v>#REF!</v>
      </c>
      <c r="L129" s="21" t="e">
        <f>TEXT('6298'!#REF!,"0")</f>
        <v>#REF!</v>
      </c>
      <c r="M129" s="34" t="e">
        <f>'6298'!#REF!</f>
        <v>#REF!</v>
      </c>
      <c r="N129" s="21" t="e">
        <f>TEXT('6298'!#REF!,"0")</f>
        <v>#REF!</v>
      </c>
      <c r="O129" s="21" t="e">
        <f>+'6298'!#REF!</f>
        <v>#REF!</v>
      </c>
      <c r="P129" s="21" t="e">
        <f>+'6298'!#REF!</f>
        <v>#REF!</v>
      </c>
      <c r="Q129" s="21" t="e">
        <f>'6298'!#REF!</f>
        <v>#REF!</v>
      </c>
      <c r="R129" t="s">
        <v>38</v>
      </c>
      <c r="S129" s="21" t="e">
        <f>+'6298'!#REF!</f>
        <v>#REF!</v>
      </c>
      <c r="T129" s="29" t="e">
        <f>'6298'!#REF!</f>
        <v>#REF!</v>
      </c>
      <c r="U129" s="29" t="e">
        <f>'6298'!#REF!</f>
        <v>#REF!</v>
      </c>
      <c r="V129" s="30" t="e">
        <f>+'6298'!#REF!</f>
        <v>#REF!</v>
      </c>
      <c r="W129" s="29" t="e">
        <f>'6298'!#REF!</f>
        <v>#REF!</v>
      </c>
      <c r="X129" s="29" t="e">
        <f>'6298'!#REF!</f>
        <v>#REF!</v>
      </c>
      <c r="Y129" t="e">
        <f>+'6298'!#REF!</f>
        <v>#REF!</v>
      </c>
      <c r="Z129" s="31" t="e">
        <f>+'6298'!#REF!</f>
        <v>#REF!</v>
      </c>
      <c r="AA129" s="31" t="e">
        <f>+'6298'!#REF!</f>
        <v>#REF!</v>
      </c>
      <c r="AB129" s="31" t="e">
        <f>+'6298'!#REF!</f>
        <v>#REF!</v>
      </c>
      <c r="AC129" s="31" t="e">
        <f>+'6298'!#REF!</f>
        <v>#REF!</v>
      </c>
    </row>
    <row r="130" spans="1:29" x14ac:dyDescent="0.2">
      <c r="A130">
        <v>1</v>
      </c>
      <c r="B130">
        <v>6298</v>
      </c>
      <c r="C130" s="21" t="e">
        <f>'6298'!#REF!</f>
        <v>#REF!</v>
      </c>
      <c r="D130" s="21" t="e">
        <f>TEXT('6298'!#REF!,"0")</f>
        <v>#REF!</v>
      </c>
      <c r="E130" s="21" t="e">
        <f>TEXT(+'6298'!#REF!,"0")</f>
        <v>#REF!</v>
      </c>
      <c r="F130" s="21" t="e">
        <f>TEXT(+'6298'!#REF!,"0")</f>
        <v>#REF!</v>
      </c>
      <c r="G130" s="21" t="e">
        <f>TEXT(+'6298'!#REF!,"0")</f>
        <v>#REF!</v>
      </c>
      <c r="H130" s="21" t="e">
        <f>+'6298'!#REF!</f>
        <v>#REF!</v>
      </c>
      <c r="I130" s="21" t="e">
        <f>+'6298'!#REF!</f>
        <v>#REF!</v>
      </c>
      <c r="J130" s="21" t="e">
        <f>+'6298'!#REF!</f>
        <v>#REF!</v>
      </c>
      <c r="K130" s="21" t="e">
        <f>TEXT('6298'!#REF!,"0")</f>
        <v>#REF!</v>
      </c>
      <c r="L130" s="21" t="e">
        <f>TEXT('6298'!#REF!,"0")</f>
        <v>#REF!</v>
      </c>
      <c r="M130" s="34" t="e">
        <f>'6298'!#REF!</f>
        <v>#REF!</v>
      </c>
      <c r="N130" s="21" t="e">
        <f>TEXT('6298'!#REF!,"0")</f>
        <v>#REF!</v>
      </c>
      <c r="O130" s="21" t="e">
        <f>+'6298'!#REF!</f>
        <v>#REF!</v>
      </c>
      <c r="P130" s="21" t="e">
        <f>+'6298'!#REF!</f>
        <v>#REF!</v>
      </c>
      <c r="Q130" s="21" t="e">
        <f>'6298'!#REF!</f>
        <v>#REF!</v>
      </c>
      <c r="R130" t="s">
        <v>38</v>
      </c>
      <c r="S130" s="21" t="e">
        <f>+'6298'!#REF!</f>
        <v>#REF!</v>
      </c>
      <c r="T130" s="29"/>
      <c r="U130" s="29"/>
      <c r="V130" s="30"/>
      <c r="W130" s="29"/>
      <c r="X130" s="29"/>
      <c r="Z130" s="32"/>
      <c r="AA130" s="32"/>
      <c r="AB130" s="32"/>
      <c r="AC130" s="32"/>
    </row>
    <row r="131" spans="1:29" x14ac:dyDescent="0.2">
      <c r="A131">
        <v>1</v>
      </c>
      <c r="B131">
        <v>6298</v>
      </c>
      <c r="C131" s="21" t="e">
        <f>'6298'!#REF!</f>
        <v>#REF!</v>
      </c>
      <c r="D131" s="21" t="e">
        <f>TEXT('6298'!#REF!,"0")</f>
        <v>#REF!</v>
      </c>
      <c r="E131" s="21" t="e">
        <f>TEXT(+'6298'!#REF!,"0")</f>
        <v>#REF!</v>
      </c>
      <c r="F131" s="21" t="e">
        <f>TEXT(+'6298'!#REF!,"0")</f>
        <v>#REF!</v>
      </c>
      <c r="G131" s="21" t="e">
        <f>TEXT(+'6298'!#REF!,"0")</f>
        <v>#REF!</v>
      </c>
      <c r="H131" s="21" t="e">
        <f>+'6298'!#REF!</f>
        <v>#REF!</v>
      </c>
      <c r="I131" s="21" t="e">
        <f>+'6298'!#REF!</f>
        <v>#REF!</v>
      </c>
      <c r="J131" s="21" t="e">
        <f>+'6298'!#REF!</f>
        <v>#REF!</v>
      </c>
      <c r="K131" s="21" t="e">
        <f>TEXT('6298'!#REF!,"0")</f>
        <v>#REF!</v>
      </c>
      <c r="L131" s="21" t="e">
        <f>TEXT('6298'!#REF!,"0")</f>
        <v>#REF!</v>
      </c>
      <c r="M131" s="34" t="e">
        <f>'6298'!#REF!</f>
        <v>#REF!</v>
      </c>
      <c r="N131" s="21" t="e">
        <f>TEXT('6298'!#REF!,"0")</f>
        <v>#REF!</v>
      </c>
      <c r="O131" s="21" t="e">
        <f>+'6298'!#REF!</f>
        <v>#REF!</v>
      </c>
      <c r="P131" s="21" t="e">
        <f>+'6298'!#REF!</f>
        <v>#REF!</v>
      </c>
      <c r="Q131" s="21" t="e">
        <f>'6298'!#REF!</f>
        <v>#REF!</v>
      </c>
      <c r="R131" t="s">
        <v>38</v>
      </c>
      <c r="S131" s="21" t="e">
        <f>+'6298'!#REF!</f>
        <v>#REF!</v>
      </c>
      <c r="T131" s="29"/>
      <c r="U131" s="29"/>
      <c r="V131" s="30"/>
      <c r="W131" s="29"/>
      <c r="X131" s="29"/>
      <c r="Z131" s="32"/>
      <c r="AA131" s="32"/>
      <c r="AB131" s="32"/>
      <c r="AC131" s="32"/>
    </row>
    <row r="132" spans="1:29" x14ac:dyDescent="0.2">
      <c r="A132">
        <v>1</v>
      </c>
      <c r="B132">
        <v>6298</v>
      </c>
      <c r="C132" s="21" t="e">
        <f>'6298'!#REF!</f>
        <v>#REF!</v>
      </c>
      <c r="D132" s="21" t="e">
        <f>TEXT('6298'!#REF!,"0")</f>
        <v>#REF!</v>
      </c>
      <c r="E132" s="21" t="e">
        <f>TEXT(+'6298'!#REF!,"0")</f>
        <v>#REF!</v>
      </c>
      <c r="F132" s="21" t="e">
        <f>TEXT(+'6298'!#REF!,"0")</f>
        <v>#REF!</v>
      </c>
      <c r="G132" s="21" t="e">
        <f>TEXT(+'6298'!#REF!,"0")</f>
        <v>#REF!</v>
      </c>
      <c r="H132" s="21" t="e">
        <f>+'6298'!#REF!</f>
        <v>#REF!</v>
      </c>
      <c r="I132" s="21" t="e">
        <f>+'6298'!#REF!</f>
        <v>#REF!</v>
      </c>
      <c r="J132" s="21" t="e">
        <f>+'6298'!#REF!</f>
        <v>#REF!</v>
      </c>
      <c r="K132" s="21" t="e">
        <f>TEXT('6298'!#REF!,"0")</f>
        <v>#REF!</v>
      </c>
      <c r="L132" s="21" t="e">
        <f>TEXT('6298'!#REF!,"0")</f>
        <v>#REF!</v>
      </c>
      <c r="M132" s="34" t="e">
        <f>'6298'!#REF!</f>
        <v>#REF!</v>
      </c>
      <c r="N132" s="21" t="e">
        <f>TEXT('6298'!#REF!,"0")</f>
        <v>#REF!</v>
      </c>
      <c r="O132" s="21" t="e">
        <f>+'6298'!#REF!</f>
        <v>#REF!</v>
      </c>
      <c r="P132" s="21" t="e">
        <f>+'6298'!#REF!</f>
        <v>#REF!</v>
      </c>
      <c r="Q132" s="21" t="e">
        <f>'6298'!#REF!</f>
        <v>#REF!</v>
      </c>
      <c r="R132" t="s">
        <v>38</v>
      </c>
      <c r="S132" s="21" t="e">
        <f>+'6298'!#REF!</f>
        <v>#REF!</v>
      </c>
      <c r="T132" s="29"/>
      <c r="U132" s="29"/>
      <c r="V132" s="30"/>
      <c r="W132" s="29"/>
      <c r="X132" s="29"/>
      <c r="Z132" s="32"/>
      <c r="AA132" s="32"/>
      <c r="AB132" s="32"/>
      <c r="AC132" s="32"/>
    </row>
    <row r="133" spans="1:29" x14ac:dyDescent="0.2">
      <c r="A133">
        <v>1</v>
      </c>
      <c r="B133">
        <v>6298</v>
      </c>
      <c r="C133" s="21" t="e">
        <f>'6298'!#REF!</f>
        <v>#REF!</v>
      </c>
      <c r="D133" s="21" t="e">
        <f>TEXT('6298'!#REF!,"0")</f>
        <v>#REF!</v>
      </c>
      <c r="E133" s="21" t="e">
        <f>TEXT(+'6298'!#REF!,"0")</f>
        <v>#REF!</v>
      </c>
      <c r="F133" s="21" t="e">
        <f>TEXT(+'6298'!#REF!,"0")</f>
        <v>#REF!</v>
      </c>
      <c r="G133" s="21" t="e">
        <f>TEXT(+'6298'!#REF!,"0")</f>
        <v>#REF!</v>
      </c>
      <c r="H133" s="21" t="e">
        <f>+'6298'!#REF!</f>
        <v>#REF!</v>
      </c>
      <c r="I133" s="21" t="e">
        <f>+'6298'!#REF!</f>
        <v>#REF!</v>
      </c>
      <c r="J133" s="21" t="e">
        <f>+'6298'!#REF!</f>
        <v>#REF!</v>
      </c>
      <c r="K133" s="21" t="e">
        <f>TEXT('6298'!#REF!,"0")</f>
        <v>#REF!</v>
      </c>
      <c r="L133" s="21" t="e">
        <f>TEXT('6298'!#REF!,"0")</f>
        <v>#REF!</v>
      </c>
      <c r="M133" s="34" t="e">
        <f>'6298'!#REF!</f>
        <v>#REF!</v>
      </c>
      <c r="N133" s="21" t="e">
        <f>TEXT('6298'!#REF!,"0")</f>
        <v>#REF!</v>
      </c>
      <c r="O133" s="21" t="e">
        <f>+'6298'!#REF!</f>
        <v>#REF!</v>
      </c>
      <c r="P133" s="21" t="e">
        <f>+'6298'!#REF!</f>
        <v>#REF!</v>
      </c>
      <c r="Q133" s="21" t="e">
        <f>'6298'!#REF!</f>
        <v>#REF!</v>
      </c>
      <c r="R133" t="s">
        <v>38</v>
      </c>
      <c r="S133" s="21" t="e">
        <f>+'6298'!#REF!</f>
        <v>#REF!</v>
      </c>
      <c r="T133" s="29"/>
      <c r="U133" s="29"/>
      <c r="V133" s="30"/>
      <c r="W133" s="29"/>
      <c r="X133" s="29"/>
      <c r="Z133" s="32"/>
      <c r="AA133" s="32"/>
      <c r="AB133" s="32"/>
      <c r="AC133" s="32"/>
    </row>
    <row r="134" spans="1:29" x14ac:dyDescent="0.2">
      <c r="A134">
        <v>1</v>
      </c>
      <c r="B134">
        <v>6298</v>
      </c>
      <c r="C134" s="21" t="e">
        <f>'6298'!#REF!</f>
        <v>#REF!</v>
      </c>
      <c r="D134" s="21" t="e">
        <f>TEXT('6298'!#REF!,"0")</f>
        <v>#REF!</v>
      </c>
      <c r="E134" s="21" t="e">
        <f>TEXT(+'6298'!#REF!,"0")</f>
        <v>#REF!</v>
      </c>
      <c r="F134" s="21" t="e">
        <f>TEXT(+'6298'!#REF!,"0")</f>
        <v>#REF!</v>
      </c>
      <c r="G134" s="21" t="e">
        <f>TEXT(+'6298'!#REF!,"0")</f>
        <v>#REF!</v>
      </c>
      <c r="H134" s="21" t="e">
        <f>+'6298'!#REF!</f>
        <v>#REF!</v>
      </c>
      <c r="I134" s="21" t="e">
        <f>+'6298'!#REF!</f>
        <v>#REF!</v>
      </c>
      <c r="J134" s="21" t="e">
        <f>+'6298'!#REF!</f>
        <v>#REF!</v>
      </c>
      <c r="K134" s="21" t="e">
        <f>TEXT('6298'!#REF!,"0")</f>
        <v>#REF!</v>
      </c>
      <c r="L134" s="21" t="e">
        <f>TEXT('6298'!#REF!,"0")</f>
        <v>#REF!</v>
      </c>
      <c r="M134" s="34" t="e">
        <f>'6298'!#REF!</f>
        <v>#REF!</v>
      </c>
      <c r="N134" s="21" t="e">
        <f>TEXT('6298'!#REF!,"0")</f>
        <v>#REF!</v>
      </c>
      <c r="O134" s="21" t="e">
        <f>+'6298'!#REF!</f>
        <v>#REF!</v>
      </c>
      <c r="P134" s="21" t="e">
        <f>+'6298'!#REF!</f>
        <v>#REF!</v>
      </c>
      <c r="Q134" s="21" t="e">
        <f>'6298'!#REF!</f>
        <v>#REF!</v>
      </c>
      <c r="R134" t="s">
        <v>38</v>
      </c>
      <c r="S134" s="21" t="e">
        <f>+'6298'!#REF!</f>
        <v>#REF!</v>
      </c>
      <c r="T134" s="29"/>
      <c r="U134" s="29"/>
      <c r="V134" s="30"/>
      <c r="W134" s="29"/>
      <c r="X134" s="29"/>
      <c r="Z134" s="32"/>
      <c r="AA134" s="32"/>
      <c r="AB134" s="32"/>
      <c r="AC134" s="32"/>
    </row>
    <row r="135" spans="1:29" x14ac:dyDescent="0.2">
      <c r="A135">
        <v>1</v>
      </c>
      <c r="B135">
        <v>6298</v>
      </c>
      <c r="C135" s="21" t="e">
        <f>'6298'!#REF!</f>
        <v>#REF!</v>
      </c>
      <c r="D135" s="21" t="e">
        <f>TEXT('6298'!#REF!,"0")</f>
        <v>#REF!</v>
      </c>
      <c r="E135" s="21" t="e">
        <f>TEXT(+'6298'!#REF!,"0")</f>
        <v>#REF!</v>
      </c>
      <c r="F135" s="21" t="e">
        <f>TEXT(+'6298'!#REF!,"0")</f>
        <v>#REF!</v>
      </c>
      <c r="G135" s="21" t="e">
        <f>TEXT(+'6298'!#REF!,"0")</f>
        <v>#REF!</v>
      </c>
      <c r="H135" s="21" t="e">
        <f>+'6298'!#REF!</f>
        <v>#REF!</v>
      </c>
      <c r="I135" s="21" t="e">
        <f>+'6298'!#REF!</f>
        <v>#REF!</v>
      </c>
      <c r="J135" s="21" t="e">
        <f>+'6298'!#REF!</f>
        <v>#REF!</v>
      </c>
      <c r="K135" s="21" t="e">
        <f>TEXT('6298'!#REF!,"0")</f>
        <v>#REF!</v>
      </c>
      <c r="L135" s="21" t="e">
        <f>TEXT('6298'!#REF!,"0")</f>
        <v>#REF!</v>
      </c>
      <c r="M135" s="34" t="e">
        <f>'6298'!#REF!</f>
        <v>#REF!</v>
      </c>
      <c r="N135" s="21" t="e">
        <f>TEXT('6298'!#REF!,"0")</f>
        <v>#REF!</v>
      </c>
      <c r="O135" s="21" t="e">
        <f>+'6298'!#REF!</f>
        <v>#REF!</v>
      </c>
      <c r="P135" s="21" t="e">
        <f>+'6298'!#REF!</f>
        <v>#REF!</v>
      </c>
      <c r="Q135" s="21" t="e">
        <f>'6298'!#REF!</f>
        <v>#REF!</v>
      </c>
      <c r="R135" t="s">
        <v>38</v>
      </c>
      <c r="S135" s="21" t="e">
        <f>+'6298'!#REF!</f>
        <v>#REF!</v>
      </c>
      <c r="T135" s="29"/>
      <c r="U135" s="29"/>
      <c r="V135" s="30"/>
      <c r="W135" s="29"/>
      <c r="X135" s="29"/>
      <c r="Z135" s="32"/>
      <c r="AA135" s="32"/>
      <c r="AB135" s="32"/>
      <c r="AC135" s="32"/>
    </row>
    <row r="136" spans="1:29" x14ac:dyDescent="0.2">
      <c r="A136">
        <v>1</v>
      </c>
      <c r="B136">
        <v>6298</v>
      </c>
      <c r="C136" s="21" t="e">
        <f>'6298'!#REF!</f>
        <v>#REF!</v>
      </c>
      <c r="D136" s="21" t="e">
        <f>TEXT('6298'!#REF!,"0")</f>
        <v>#REF!</v>
      </c>
      <c r="E136" s="21" t="e">
        <f>TEXT(+'6298'!#REF!,"0")</f>
        <v>#REF!</v>
      </c>
      <c r="F136" s="21" t="e">
        <f>TEXT(+'6298'!#REF!,"0")</f>
        <v>#REF!</v>
      </c>
      <c r="G136" s="21" t="e">
        <f>TEXT(+'6298'!#REF!,"0")</f>
        <v>#REF!</v>
      </c>
      <c r="H136" s="21" t="e">
        <f>+'6298'!#REF!</f>
        <v>#REF!</v>
      </c>
      <c r="I136" s="21" t="e">
        <f>+'6298'!#REF!</f>
        <v>#REF!</v>
      </c>
      <c r="J136" s="21" t="e">
        <f>+'6298'!#REF!</f>
        <v>#REF!</v>
      </c>
      <c r="K136" s="21" t="e">
        <f>TEXT('6298'!#REF!,"0")</f>
        <v>#REF!</v>
      </c>
      <c r="L136" s="21" t="e">
        <f>TEXT('6298'!#REF!,"0")</f>
        <v>#REF!</v>
      </c>
      <c r="M136" s="34" t="e">
        <f>'6298'!#REF!</f>
        <v>#REF!</v>
      </c>
      <c r="N136" s="21" t="e">
        <f>TEXT('6298'!#REF!,"0")</f>
        <v>#REF!</v>
      </c>
      <c r="O136" s="21" t="e">
        <f>+'6298'!#REF!</f>
        <v>#REF!</v>
      </c>
      <c r="P136" s="21" t="e">
        <f>+'6298'!#REF!</f>
        <v>#REF!</v>
      </c>
      <c r="Q136" s="21" t="e">
        <f>'6298'!#REF!</f>
        <v>#REF!</v>
      </c>
      <c r="R136" t="s">
        <v>38</v>
      </c>
      <c r="S136" s="21" t="e">
        <f>+'6298'!#REF!</f>
        <v>#REF!</v>
      </c>
      <c r="T136" s="29"/>
      <c r="U136" s="29"/>
      <c r="V136" s="30"/>
      <c r="W136" s="29"/>
      <c r="X136" s="29"/>
      <c r="Z136" s="32"/>
      <c r="AA136" s="32"/>
      <c r="AB136" s="32"/>
      <c r="AC136" s="32"/>
    </row>
    <row r="137" spans="1:29" x14ac:dyDescent="0.2">
      <c r="A137">
        <v>1</v>
      </c>
      <c r="B137">
        <v>6298</v>
      </c>
      <c r="C137" s="21" t="e">
        <f>'6298'!#REF!</f>
        <v>#REF!</v>
      </c>
      <c r="D137" s="21" t="e">
        <f>TEXT('6298'!#REF!,"0")</f>
        <v>#REF!</v>
      </c>
      <c r="E137" s="21" t="e">
        <f>TEXT(+'6298'!#REF!,"0")</f>
        <v>#REF!</v>
      </c>
      <c r="F137" s="21" t="e">
        <f>TEXT(+'6298'!#REF!,"0")</f>
        <v>#REF!</v>
      </c>
      <c r="G137" s="21" t="e">
        <f>TEXT(+'6298'!#REF!,"0")</f>
        <v>#REF!</v>
      </c>
      <c r="H137" s="21" t="e">
        <f>+'6298'!#REF!</f>
        <v>#REF!</v>
      </c>
      <c r="I137" s="21" t="e">
        <f>+'6298'!#REF!</f>
        <v>#REF!</v>
      </c>
      <c r="J137" s="21" t="e">
        <f>+'6298'!#REF!</f>
        <v>#REF!</v>
      </c>
      <c r="K137" s="21" t="e">
        <f>TEXT('6298'!#REF!,"0")</f>
        <v>#REF!</v>
      </c>
      <c r="L137" s="21" t="e">
        <f>TEXT('6298'!#REF!,"0")</f>
        <v>#REF!</v>
      </c>
      <c r="M137" s="34" t="e">
        <f>'6298'!#REF!</f>
        <v>#REF!</v>
      </c>
      <c r="N137" s="21" t="e">
        <f>TEXT('6298'!#REF!,"0")</f>
        <v>#REF!</v>
      </c>
      <c r="O137" s="21" t="e">
        <f>+'6298'!#REF!</f>
        <v>#REF!</v>
      </c>
      <c r="P137" s="21" t="e">
        <f>+'6298'!#REF!</f>
        <v>#REF!</v>
      </c>
      <c r="Q137" s="21" t="e">
        <f>'6298'!#REF!</f>
        <v>#REF!</v>
      </c>
      <c r="R137" t="s">
        <v>38</v>
      </c>
      <c r="S137" s="21" t="e">
        <f>+'6298'!#REF!</f>
        <v>#REF!</v>
      </c>
      <c r="T137" s="29"/>
      <c r="U137" s="29"/>
      <c r="V137" s="30"/>
      <c r="W137" s="29"/>
      <c r="X137" s="29"/>
      <c r="Z137" s="32"/>
      <c r="AA137" s="32"/>
      <c r="AB137" s="32"/>
      <c r="AC137" s="32"/>
    </row>
    <row r="138" spans="1:29" x14ac:dyDescent="0.2">
      <c r="A138">
        <v>1</v>
      </c>
      <c r="B138">
        <v>6298</v>
      </c>
      <c r="C138" s="21" t="e">
        <f>'6298'!#REF!</f>
        <v>#REF!</v>
      </c>
      <c r="D138" s="21" t="e">
        <f>TEXT('6298'!#REF!,"0")</f>
        <v>#REF!</v>
      </c>
      <c r="E138" s="21" t="e">
        <f>TEXT(+'6298'!#REF!,"0")</f>
        <v>#REF!</v>
      </c>
      <c r="F138" s="21" t="e">
        <f>TEXT(+'6298'!#REF!,"0")</f>
        <v>#REF!</v>
      </c>
      <c r="G138" s="21" t="e">
        <f>TEXT(+'6298'!#REF!,"0")</f>
        <v>#REF!</v>
      </c>
      <c r="H138" s="21" t="e">
        <f>+'6298'!#REF!</f>
        <v>#REF!</v>
      </c>
      <c r="I138" s="21" t="e">
        <f>+'6298'!#REF!</f>
        <v>#REF!</v>
      </c>
      <c r="J138" s="21" t="e">
        <f>+'6298'!#REF!</f>
        <v>#REF!</v>
      </c>
      <c r="K138" s="21" t="e">
        <f>TEXT('6298'!#REF!,"0")</f>
        <v>#REF!</v>
      </c>
      <c r="L138" s="21" t="e">
        <f>TEXT('6298'!#REF!,"0")</f>
        <v>#REF!</v>
      </c>
      <c r="M138" s="34" t="e">
        <f>'6298'!#REF!</f>
        <v>#REF!</v>
      </c>
      <c r="N138" s="21" t="e">
        <f>TEXT('6298'!#REF!,"0")</f>
        <v>#REF!</v>
      </c>
      <c r="O138" s="21" t="e">
        <f>+'6298'!#REF!</f>
        <v>#REF!</v>
      </c>
      <c r="P138" s="21" t="e">
        <f>+'6298'!#REF!</f>
        <v>#REF!</v>
      </c>
      <c r="Q138" s="21" t="e">
        <f>'6298'!#REF!</f>
        <v>#REF!</v>
      </c>
      <c r="R138" t="s">
        <v>38</v>
      </c>
      <c r="S138" s="21" t="e">
        <f>+'6298'!#REF!</f>
        <v>#REF!</v>
      </c>
      <c r="T138" s="29"/>
      <c r="U138" s="29"/>
      <c r="V138" s="30"/>
      <c r="W138" s="29"/>
      <c r="X138" s="29"/>
      <c r="Z138" s="32"/>
      <c r="AA138" s="32"/>
      <c r="AB138" s="32"/>
      <c r="AC138" s="32"/>
    </row>
    <row r="139" spans="1:29" x14ac:dyDescent="0.2">
      <c r="A139">
        <v>1</v>
      </c>
      <c r="B139">
        <v>6298</v>
      </c>
      <c r="C139" s="21" t="e">
        <f>'6298'!#REF!</f>
        <v>#REF!</v>
      </c>
      <c r="D139" s="21" t="e">
        <f>TEXT('6298'!#REF!,"0")</f>
        <v>#REF!</v>
      </c>
      <c r="E139" s="21" t="e">
        <f>TEXT(+'6298'!#REF!,"0")</f>
        <v>#REF!</v>
      </c>
      <c r="F139" s="21" t="e">
        <f>TEXT(+'6298'!#REF!,"0")</f>
        <v>#REF!</v>
      </c>
      <c r="G139" s="21" t="e">
        <f>TEXT(+'6298'!#REF!,"0")</f>
        <v>#REF!</v>
      </c>
      <c r="H139" s="21" t="e">
        <f>+'6298'!#REF!</f>
        <v>#REF!</v>
      </c>
      <c r="I139" s="21" t="e">
        <f>+'6298'!#REF!</f>
        <v>#REF!</v>
      </c>
      <c r="J139" s="21" t="e">
        <f>+'6298'!#REF!</f>
        <v>#REF!</v>
      </c>
      <c r="K139" s="21" t="e">
        <f>TEXT('6298'!#REF!,"0")</f>
        <v>#REF!</v>
      </c>
      <c r="L139" s="21" t="e">
        <f>TEXT('6298'!#REF!,"0")</f>
        <v>#REF!</v>
      </c>
      <c r="M139" s="34" t="e">
        <f>'6298'!#REF!</f>
        <v>#REF!</v>
      </c>
      <c r="N139" s="21" t="e">
        <f>TEXT('6298'!#REF!,"0")</f>
        <v>#REF!</v>
      </c>
      <c r="O139" s="21" t="e">
        <f>+'6298'!#REF!</f>
        <v>#REF!</v>
      </c>
      <c r="P139" s="21" t="e">
        <f>+'6298'!#REF!</f>
        <v>#REF!</v>
      </c>
      <c r="Q139" s="21" t="e">
        <f>'6298'!#REF!</f>
        <v>#REF!</v>
      </c>
      <c r="R139" t="s">
        <v>38</v>
      </c>
      <c r="S139" s="21" t="e">
        <f>+'6298'!#REF!</f>
        <v>#REF!</v>
      </c>
      <c r="T139" s="29"/>
      <c r="U139" s="29"/>
      <c r="V139" s="30"/>
      <c r="W139" s="29"/>
      <c r="X139" s="29"/>
      <c r="Z139" s="32"/>
      <c r="AA139" s="32"/>
      <c r="AB139" s="32"/>
      <c r="AC139" s="32"/>
    </row>
    <row r="140" spans="1:29" x14ac:dyDescent="0.2">
      <c r="A140">
        <v>1</v>
      </c>
      <c r="B140">
        <v>6298</v>
      </c>
      <c r="C140" s="21" t="e">
        <f>'6298'!#REF!</f>
        <v>#REF!</v>
      </c>
      <c r="D140" s="21" t="e">
        <f>TEXT('6298'!#REF!,"0")</f>
        <v>#REF!</v>
      </c>
      <c r="E140" s="21" t="e">
        <f>TEXT(+'6298'!#REF!,"0")</f>
        <v>#REF!</v>
      </c>
      <c r="F140" s="21" t="e">
        <f>TEXT(+'6298'!#REF!,"0")</f>
        <v>#REF!</v>
      </c>
      <c r="G140" s="21" t="e">
        <f>TEXT(+'6298'!#REF!,"0")</f>
        <v>#REF!</v>
      </c>
      <c r="H140" s="21" t="e">
        <f>+'6298'!#REF!</f>
        <v>#REF!</v>
      </c>
      <c r="I140" s="21" t="e">
        <f>+'6298'!#REF!</f>
        <v>#REF!</v>
      </c>
      <c r="J140" s="21" t="e">
        <f>+'6298'!#REF!</f>
        <v>#REF!</v>
      </c>
      <c r="K140" s="21" t="e">
        <f>TEXT('6298'!#REF!,"0")</f>
        <v>#REF!</v>
      </c>
      <c r="L140" s="21" t="e">
        <f>TEXT('6298'!#REF!,"0")</f>
        <v>#REF!</v>
      </c>
      <c r="M140" s="34" t="e">
        <f>'6298'!#REF!</f>
        <v>#REF!</v>
      </c>
      <c r="N140" s="21" t="e">
        <f>TEXT('6298'!#REF!,"0")</f>
        <v>#REF!</v>
      </c>
      <c r="O140" s="21" t="e">
        <f>+'6298'!#REF!</f>
        <v>#REF!</v>
      </c>
      <c r="P140" s="21" t="e">
        <f>+'6298'!#REF!</f>
        <v>#REF!</v>
      </c>
      <c r="Q140" s="21" t="e">
        <f>'6298'!#REF!</f>
        <v>#REF!</v>
      </c>
      <c r="R140" t="s">
        <v>38</v>
      </c>
      <c r="S140" s="21" t="e">
        <f>+'6298'!#REF!</f>
        <v>#REF!</v>
      </c>
      <c r="T140" s="29"/>
      <c r="U140" s="29"/>
      <c r="V140" s="30"/>
      <c r="W140" s="29"/>
      <c r="X140" s="29"/>
      <c r="Z140" s="32"/>
      <c r="AA140" s="32"/>
      <c r="AB140" s="32"/>
      <c r="AC140" s="32"/>
    </row>
    <row r="141" spans="1:29" x14ac:dyDescent="0.2">
      <c r="A141">
        <v>1</v>
      </c>
      <c r="B141">
        <v>6298</v>
      </c>
      <c r="C141" s="21" t="e">
        <f>'6298'!#REF!</f>
        <v>#REF!</v>
      </c>
      <c r="D141" s="21" t="e">
        <f>TEXT('6298'!#REF!,"0")</f>
        <v>#REF!</v>
      </c>
      <c r="E141" s="21" t="e">
        <f>TEXT(+'6298'!#REF!,"0")</f>
        <v>#REF!</v>
      </c>
      <c r="F141" s="21" t="e">
        <f>TEXT(+'6298'!#REF!,"0")</f>
        <v>#REF!</v>
      </c>
      <c r="G141" s="21" t="e">
        <f>TEXT(+'6298'!#REF!,"0")</f>
        <v>#REF!</v>
      </c>
      <c r="H141" s="21" t="e">
        <f>+'6298'!#REF!</f>
        <v>#REF!</v>
      </c>
      <c r="I141" s="21" t="e">
        <f>+'6298'!#REF!</f>
        <v>#REF!</v>
      </c>
      <c r="J141" s="21" t="e">
        <f>+'6298'!#REF!</f>
        <v>#REF!</v>
      </c>
      <c r="K141" s="21" t="e">
        <f>TEXT('6298'!#REF!,"0")</f>
        <v>#REF!</v>
      </c>
      <c r="L141" s="21" t="e">
        <f>TEXT('6298'!#REF!,"0")</f>
        <v>#REF!</v>
      </c>
      <c r="M141" s="34" t="e">
        <f>'6298'!#REF!</f>
        <v>#REF!</v>
      </c>
      <c r="N141" s="21" t="e">
        <f>TEXT('6298'!#REF!,"0")</f>
        <v>#REF!</v>
      </c>
      <c r="O141" s="21" t="e">
        <f>+'6298'!#REF!</f>
        <v>#REF!</v>
      </c>
      <c r="P141" s="21" t="e">
        <f>+'6298'!#REF!</f>
        <v>#REF!</v>
      </c>
      <c r="Q141" s="21" t="e">
        <f>'6298'!#REF!</f>
        <v>#REF!</v>
      </c>
      <c r="R141" t="s">
        <v>38</v>
      </c>
      <c r="S141" s="21" t="e">
        <f>+'6298'!#REF!</f>
        <v>#REF!</v>
      </c>
      <c r="T141" s="29"/>
      <c r="U141" s="29"/>
      <c r="V141" s="30"/>
      <c r="W141" s="29"/>
      <c r="X141" s="29"/>
      <c r="Z141" s="32"/>
      <c r="AA141" s="32"/>
      <c r="AB141" s="32"/>
      <c r="AC141" s="32"/>
    </row>
    <row r="142" spans="1:29" x14ac:dyDescent="0.2">
      <c r="A142">
        <v>1</v>
      </c>
      <c r="B142">
        <v>6298</v>
      </c>
      <c r="C142" s="21" t="e">
        <f>'6298'!#REF!</f>
        <v>#REF!</v>
      </c>
      <c r="D142" s="21" t="e">
        <f>TEXT('6298'!#REF!,"0")</f>
        <v>#REF!</v>
      </c>
      <c r="E142" s="21" t="e">
        <f>TEXT(+'6298'!#REF!,"0")</f>
        <v>#REF!</v>
      </c>
      <c r="F142" s="21" t="e">
        <f>TEXT(+'6298'!#REF!,"0")</f>
        <v>#REF!</v>
      </c>
      <c r="G142" s="21" t="e">
        <f>TEXT(+'6298'!#REF!,"0")</f>
        <v>#REF!</v>
      </c>
      <c r="H142" s="21" t="e">
        <f>+'6298'!#REF!</f>
        <v>#REF!</v>
      </c>
      <c r="I142" s="21" t="e">
        <f>+'6298'!#REF!</f>
        <v>#REF!</v>
      </c>
      <c r="J142" s="21" t="e">
        <f>+'6298'!#REF!</f>
        <v>#REF!</v>
      </c>
      <c r="K142" s="21" t="e">
        <f>TEXT('6298'!#REF!,"0")</f>
        <v>#REF!</v>
      </c>
      <c r="L142" s="21" t="e">
        <f>TEXT('6298'!#REF!,"0")</f>
        <v>#REF!</v>
      </c>
      <c r="M142" s="34" t="e">
        <f>'6298'!#REF!</f>
        <v>#REF!</v>
      </c>
      <c r="N142" s="21" t="e">
        <f>TEXT('6298'!#REF!,"0")</f>
        <v>#REF!</v>
      </c>
      <c r="O142" s="21" t="e">
        <f>+'6298'!#REF!</f>
        <v>#REF!</v>
      </c>
      <c r="P142" s="21" t="e">
        <f>+'6298'!#REF!</f>
        <v>#REF!</v>
      </c>
      <c r="Q142" s="21" t="e">
        <f>'6298'!#REF!</f>
        <v>#REF!</v>
      </c>
      <c r="R142" t="s">
        <v>38</v>
      </c>
      <c r="S142" s="21" t="e">
        <f>+'6298'!#REF!</f>
        <v>#REF!</v>
      </c>
      <c r="T142" s="29"/>
      <c r="U142" s="29"/>
      <c r="V142" s="30"/>
      <c r="W142" s="29"/>
      <c r="X142" s="29"/>
      <c r="Z142" s="32"/>
      <c r="AA142" s="32"/>
      <c r="AB142" s="32"/>
      <c r="AC142" s="32"/>
    </row>
    <row r="143" spans="1:29" x14ac:dyDescent="0.2">
      <c r="A143">
        <v>1</v>
      </c>
      <c r="B143">
        <v>6298</v>
      </c>
      <c r="C143" s="21" t="e">
        <f>'6298'!#REF!</f>
        <v>#REF!</v>
      </c>
      <c r="D143" s="21" t="e">
        <f>TEXT('6298'!#REF!,"0")</f>
        <v>#REF!</v>
      </c>
      <c r="E143" s="21" t="e">
        <f>TEXT(+'6298'!#REF!,"0")</f>
        <v>#REF!</v>
      </c>
      <c r="F143" s="21" t="e">
        <f>TEXT(+'6298'!#REF!,"0")</f>
        <v>#REF!</v>
      </c>
      <c r="G143" s="21" t="e">
        <f>TEXT(+'6298'!#REF!,"0")</f>
        <v>#REF!</v>
      </c>
      <c r="H143" s="21" t="e">
        <f>+'6298'!#REF!</f>
        <v>#REF!</v>
      </c>
      <c r="I143" s="21" t="e">
        <f>+'6298'!#REF!</f>
        <v>#REF!</v>
      </c>
      <c r="J143" s="21" t="e">
        <f>+'6298'!#REF!</f>
        <v>#REF!</v>
      </c>
      <c r="K143" s="21" t="e">
        <f>TEXT('6298'!#REF!,"0")</f>
        <v>#REF!</v>
      </c>
      <c r="L143" s="21" t="e">
        <f>TEXT('6298'!#REF!,"0")</f>
        <v>#REF!</v>
      </c>
      <c r="M143" s="34" t="e">
        <f>'6298'!#REF!</f>
        <v>#REF!</v>
      </c>
      <c r="N143" s="21" t="e">
        <f>TEXT('6298'!#REF!,"0")</f>
        <v>#REF!</v>
      </c>
      <c r="O143" s="21" t="e">
        <f>+'6298'!#REF!</f>
        <v>#REF!</v>
      </c>
      <c r="P143" s="21" t="e">
        <f>+'6298'!#REF!</f>
        <v>#REF!</v>
      </c>
      <c r="Q143" s="21" t="e">
        <f>'6298'!#REF!</f>
        <v>#REF!</v>
      </c>
      <c r="R143" t="s">
        <v>38</v>
      </c>
      <c r="S143" s="21" t="e">
        <f>+'6298'!#REF!</f>
        <v>#REF!</v>
      </c>
      <c r="T143" s="29"/>
      <c r="U143" s="29"/>
      <c r="V143" s="30"/>
      <c r="W143" s="29"/>
      <c r="X143" s="29"/>
      <c r="Z143" s="32"/>
      <c r="AA143" s="32"/>
      <c r="AB143" s="32"/>
      <c r="AC143" s="32"/>
    </row>
    <row r="144" spans="1:29" x14ac:dyDescent="0.2">
      <c r="A144">
        <v>1</v>
      </c>
      <c r="B144">
        <v>6298</v>
      </c>
      <c r="C144" s="21" t="e">
        <f>'6298'!#REF!</f>
        <v>#REF!</v>
      </c>
      <c r="D144" s="21" t="e">
        <f>TEXT('6298'!#REF!,"0")</f>
        <v>#REF!</v>
      </c>
      <c r="E144" s="21" t="e">
        <f>TEXT(+'6298'!#REF!,"0")</f>
        <v>#REF!</v>
      </c>
      <c r="F144" s="21" t="e">
        <f>TEXT(+'6298'!#REF!,"0")</f>
        <v>#REF!</v>
      </c>
      <c r="G144" s="21" t="e">
        <f>TEXT(+'6298'!#REF!,"0")</f>
        <v>#REF!</v>
      </c>
      <c r="H144" s="21" t="e">
        <f>+'6298'!#REF!</f>
        <v>#REF!</v>
      </c>
      <c r="I144" s="21" t="e">
        <f>+'6298'!#REF!</f>
        <v>#REF!</v>
      </c>
      <c r="J144" s="21" t="e">
        <f>+'6298'!#REF!</f>
        <v>#REF!</v>
      </c>
      <c r="K144" s="21" t="e">
        <f>TEXT('6298'!#REF!,"0")</f>
        <v>#REF!</v>
      </c>
      <c r="L144" s="21" t="e">
        <f>TEXT('6298'!#REF!,"0")</f>
        <v>#REF!</v>
      </c>
      <c r="M144" s="34" t="e">
        <f>'6298'!#REF!</f>
        <v>#REF!</v>
      </c>
      <c r="N144" s="21" t="e">
        <f>TEXT('6298'!#REF!,"0")</f>
        <v>#REF!</v>
      </c>
      <c r="O144" s="21" t="e">
        <f>+'6298'!#REF!</f>
        <v>#REF!</v>
      </c>
      <c r="P144" s="21" t="e">
        <f>+'6298'!#REF!</f>
        <v>#REF!</v>
      </c>
      <c r="Q144" s="21" t="e">
        <f>'6298'!#REF!</f>
        <v>#REF!</v>
      </c>
      <c r="R144" t="s">
        <v>38</v>
      </c>
      <c r="S144" s="21" t="e">
        <f>+'6298'!#REF!</f>
        <v>#REF!</v>
      </c>
      <c r="T144" s="29"/>
      <c r="U144" s="29"/>
      <c r="V144" s="30"/>
      <c r="W144" s="29"/>
      <c r="X144" s="29"/>
      <c r="Z144" s="32"/>
      <c r="AA144" s="32"/>
      <c r="AB144" s="32"/>
      <c r="AC144" s="32"/>
    </row>
    <row r="145" spans="1:29" x14ac:dyDescent="0.2">
      <c r="A145">
        <v>1</v>
      </c>
      <c r="B145">
        <v>6298</v>
      </c>
      <c r="C145" s="21" t="e">
        <f>'6298'!#REF!</f>
        <v>#REF!</v>
      </c>
      <c r="D145" s="21" t="e">
        <f>TEXT('6298'!#REF!,"0")</f>
        <v>#REF!</v>
      </c>
      <c r="E145" s="21" t="e">
        <f>TEXT(+'6298'!#REF!,"0")</f>
        <v>#REF!</v>
      </c>
      <c r="F145" s="21" t="e">
        <f>TEXT(+'6298'!#REF!,"0")</f>
        <v>#REF!</v>
      </c>
      <c r="G145" s="21" t="e">
        <f>TEXT(+'6298'!#REF!,"0")</f>
        <v>#REF!</v>
      </c>
      <c r="H145" s="21" t="e">
        <f>+'6298'!#REF!</f>
        <v>#REF!</v>
      </c>
      <c r="I145" s="21" t="e">
        <f>+'6298'!#REF!</f>
        <v>#REF!</v>
      </c>
      <c r="J145" s="21" t="e">
        <f>+'6298'!#REF!</f>
        <v>#REF!</v>
      </c>
      <c r="K145" s="21" t="e">
        <f>TEXT('6298'!#REF!,"0")</f>
        <v>#REF!</v>
      </c>
      <c r="L145" s="21" t="e">
        <f>TEXT('6298'!#REF!,"0")</f>
        <v>#REF!</v>
      </c>
      <c r="M145" s="34" t="e">
        <f>'6298'!#REF!</f>
        <v>#REF!</v>
      </c>
      <c r="N145" s="21" t="e">
        <f>TEXT('6298'!#REF!,"0")</f>
        <v>#REF!</v>
      </c>
      <c r="O145" s="21" t="e">
        <f>+'6298'!#REF!</f>
        <v>#REF!</v>
      </c>
      <c r="P145" s="21" t="e">
        <f>+'6298'!#REF!</f>
        <v>#REF!</v>
      </c>
      <c r="Q145" s="21" t="e">
        <f>'6298'!#REF!</f>
        <v>#REF!</v>
      </c>
      <c r="R145" t="s">
        <v>38</v>
      </c>
      <c r="S145" s="21" t="e">
        <f>+'6298'!#REF!</f>
        <v>#REF!</v>
      </c>
      <c r="T145" s="29"/>
      <c r="U145" s="29"/>
      <c r="V145" s="30"/>
      <c r="W145" s="29"/>
      <c r="X145" s="29"/>
      <c r="Z145" s="32"/>
      <c r="AA145" s="32"/>
      <c r="AB145" s="32"/>
      <c r="AC145" s="32"/>
    </row>
    <row r="146" spans="1:29" x14ac:dyDescent="0.2">
      <c r="A146">
        <v>1</v>
      </c>
      <c r="B146">
        <v>6298</v>
      </c>
      <c r="C146" s="21" t="e">
        <f>'6298'!#REF!</f>
        <v>#REF!</v>
      </c>
      <c r="D146" s="21" t="e">
        <f>TEXT('6298'!#REF!,"0")</f>
        <v>#REF!</v>
      </c>
      <c r="E146" s="21" t="e">
        <f>TEXT(+'6298'!#REF!,"0")</f>
        <v>#REF!</v>
      </c>
      <c r="F146" s="21" t="e">
        <f>TEXT(+'6298'!#REF!,"0")</f>
        <v>#REF!</v>
      </c>
      <c r="G146" s="21" t="e">
        <f>TEXT(+'6298'!#REF!,"0")</f>
        <v>#REF!</v>
      </c>
      <c r="H146" s="21" t="e">
        <f>+'6298'!#REF!</f>
        <v>#REF!</v>
      </c>
      <c r="I146" s="21" t="e">
        <f>+'6298'!#REF!</f>
        <v>#REF!</v>
      </c>
      <c r="J146" s="21" t="e">
        <f>+'6298'!#REF!</f>
        <v>#REF!</v>
      </c>
      <c r="K146" s="21" t="e">
        <f>TEXT('6298'!#REF!,"0")</f>
        <v>#REF!</v>
      </c>
      <c r="L146" s="21" t="e">
        <f>TEXT('6298'!#REF!,"0")</f>
        <v>#REF!</v>
      </c>
      <c r="M146" s="34" t="e">
        <f>'6298'!#REF!</f>
        <v>#REF!</v>
      </c>
      <c r="N146" s="21" t="e">
        <f>TEXT('6298'!#REF!,"0")</f>
        <v>#REF!</v>
      </c>
      <c r="O146" s="21" t="e">
        <f>+'6298'!#REF!</f>
        <v>#REF!</v>
      </c>
      <c r="P146" s="21" t="e">
        <f>+'6298'!#REF!</f>
        <v>#REF!</v>
      </c>
      <c r="Q146" s="21" t="e">
        <f>'6298'!#REF!</f>
        <v>#REF!</v>
      </c>
      <c r="R146" t="s">
        <v>38</v>
      </c>
      <c r="S146" s="21" t="e">
        <f>+'6298'!#REF!</f>
        <v>#REF!</v>
      </c>
      <c r="T146" s="29"/>
      <c r="U146" s="29"/>
      <c r="V146" s="30"/>
      <c r="W146" s="29"/>
      <c r="X146" s="29"/>
      <c r="Z146" s="32"/>
      <c r="AA146" s="32"/>
      <c r="AB146" s="32"/>
      <c r="AC146" s="32"/>
    </row>
    <row r="147" spans="1:29" x14ac:dyDescent="0.2">
      <c r="A147">
        <v>1</v>
      </c>
      <c r="B147">
        <v>6298</v>
      </c>
      <c r="C147" s="21" t="e">
        <f>'6298'!#REF!</f>
        <v>#REF!</v>
      </c>
      <c r="D147" s="21" t="e">
        <f>TEXT('6298'!#REF!,"0")</f>
        <v>#REF!</v>
      </c>
      <c r="E147" s="21" t="e">
        <f>TEXT(+'6298'!#REF!,"0")</f>
        <v>#REF!</v>
      </c>
      <c r="F147" s="21" t="e">
        <f>TEXT(+'6298'!#REF!,"0")</f>
        <v>#REF!</v>
      </c>
      <c r="G147" s="21" t="e">
        <f>TEXT(+'6298'!#REF!,"0")</f>
        <v>#REF!</v>
      </c>
      <c r="H147" s="21" t="e">
        <f>+'6298'!#REF!</f>
        <v>#REF!</v>
      </c>
      <c r="I147" s="21" t="e">
        <f>+'6298'!#REF!</f>
        <v>#REF!</v>
      </c>
      <c r="J147" s="21" t="e">
        <f>+'6298'!#REF!</f>
        <v>#REF!</v>
      </c>
      <c r="K147" s="21" t="e">
        <f>TEXT('6298'!#REF!,"0")</f>
        <v>#REF!</v>
      </c>
      <c r="L147" s="21" t="e">
        <f>TEXT('6298'!#REF!,"0")</f>
        <v>#REF!</v>
      </c>
      <c r="M147" s="34" t="e">
        <f>'6298'!#REF!</f>
        <v>#REF!</v>
      </c>
      <c r="N147" s="21" t="e">
        <f>TEXT('6298'!#REF!,"0")</f>
        <v>#REF!</v>
      </c>
      <c r="O147" s="21" t="e">
        <f>+'6298'!#REF!</f>
        <v>#REF!</v>
      </c>
      <c r="P147" s="21" t="e">
        <f>+'6298'!#REF!</f>
        <v>#REF!</v>
      </c>
      <c r="Q147" s="21" t="e">
        <f>'6298'!#REF!</f>
        <v>#REF!</v>
      </c>
      <c r="R147" t="s">
        <v>38</v>
      </c>
      <c r="S147" s="21" t="e">
        <f>+'6298'!#REF!</f>
        <v>#REF!</v>
      </c>
      <c r="T147" s="29"/>
      <c r="U147" s="29"/>
      <c r="V147" s="30"/>
      <c r="W147" s="29"/>
      <c r="X147" s="29"/>
      <c r="Z147" s="32"/>
      <c r="AA147" s="32"/>
      <c r="AB147" s="32"/>
      <c r="AC147" s="32"/>
    </row>
    <row r="148" spans="1:29" x14ac:dyDescent="0.2">
      <c r="A148">
        <v>1</v>
      </c>
      <c r="B148">
        <v>6298</v>
      </c>
      <c r="C148" s="21" t="e">
        <f>'6298'!#REF!</f>
        <v>#REF!</v>
      </c>
      <c r="D148" s="21" t="e">
        <f>TEXT('6298'!#REF!,"0")</f>
        <v>#REF!</v>
      </c>
      <c r="E148" s="21" t="e">
        <f>TEXT(+'6298'!#REF!,"0")</f>
        <v>#REF!</v>
      </c>
      <c r="F148" s="21" t="e">
        <f>TEXT(+'6298'!#REF!,"0")</f>
        <v>#REF!</v>
      </c>
      <c r="G148" s="21" t="e">
        <f>TEXT(+'6298'!#REF!,"0")</f>
        <v>#REF!</v>
      </c>
      <c r="H148" s="21" t="e">
        <f>+'6298'!#REF!</f>
        <v>#REF!</v>
      </c>
      <c r="I148" s="21" t="e">
        <f>+'6298'!#REF!</f>
        <v>#REF!</v>
      </c>
      <c r="J148" s="21" t="e">
        <f>+'6298'!#REF!</f>
        <v>#REF!</v>
      </c>
      <c r="K148" s="21" t="e">
        <f>TEXT('6298'!#REF!,"0")</f>
        <v>#REF!</v>
      </c>
      <c r="L148" s="21" t="e">
        <f>TEXT('6298'!#REF!,"0")</f>
        <v>#REF!</v>
      </c>
      <c r="M148" s="34" t="e">
        <f>'6298'!#REF!</f>
        <v>#REF!</v>
      </c>
      <c r="N148" s="21" t="e">
        <f>TEXT('6298'!#REF!,"0")</f>
        <v>#REF!</v>
      </c>
      <c r="O148" s="21" t="e">
        <f>+'6298'!#REF!</f>
        <v>#REF!</v>
      </c>
      <c r="P148" s="21" t="e">
        <f>+'6298'!#REF!</f>
        <v>#REF!</v>
      </c>
      <c r="Q148" s="21" t="e">
        <f>'6298'!#REF!</f>
        <v>#REF!</v>
      </c>
      <c r="R148" t="s">
        <v>38</v>
      </c>
      <c r="S148" s="21" t="e">
        <f>+'6298'!#REF!</f>
        <v>#REF!</v>
      </c>
      <c r="T148" s="29"/>
      <c r="U148" s="29"/>
      <c r="V148" s="30"/>
      <c r="W148" s="29"/>
      <c r="X148" s="29"/>
      <c r="Z148" s="32"/>
      <c r="AA148" s="32"/>
      <c r="AB148" s="32"/>
      <c r="AC148" s="32"/>
    </row>
    <row r="149" spans="1:29" x14ac:dyDescent="0.2">
      <c r="A149">
        <v>1</v>
      </c>
      <c r="B149">
        <v>6298</v>
      </c>
      <c r="C149" s="21" t="e">
        <f>'6298'!#REF!</f>
        <v>#REF!</v>
      </c>
      <c r="D149" s="21" t="e">
        <f>TEXT('6298'!#REF!,"0")</f>
        <v>#REF!</v>
      </c>
      <c r="E149" s="21" t="e">
        <f>TEXT(+'6298'!#REF!,"0")</f>
        <v>#REF!</v>
      </c>
      <c r="F149" s="21" t="e">
        <f>TEXT(+'6298'!#REF!,"0")</f>
        <v>#REF!</v>
      </c>
      <c r="G149" s="21" t="e">
        <f>TEXT(+'6298'!#REF!,"0")</f>
        <v>#REF!</v>
      </c>
      <c r="H149" s="21" t="e">
        <f>+'6298'!#REF!</f>
        <v>#REF!</v>
      </c>
      <c r="I149" s="21" t="e">
        <f>+'6298'!#REF!</f>
        <v>#REF!</v>
      </c>
      <c r="J149" s="21" t="e">
        <f>+'6298'!#REF!</f>
        <v>#REF!</v>
      </c>
      <c r="K149" s="21" t="e">
        <f>TEXT('6298'!#REF!,"0")</f>
        <v>#REF!</v>
      </c>
      <c r="L149" s="21" t="e">
        <f>TEXT('6298'!#REF!,"0")</f>
        <v>#REF!</v>
      </c>
      <c r="M149" s="34" t="e">
        <f>'6298'!#REF!</f>
        <v>#REF!</v>
      </c>
      <c r="N149" s="21" t="e">
        <f>TEXT('6298'!#REF!,"0")</f>
        <v>#REF!</v>
      </c>
      <c r="O149" s="21" t="e">
        <f>+'6298'!#REF!</f>
        <v>#REF!</v>
      </c>
      <c r="P149" s="21" t="e">
        <f>+'6298'!#REF!</f>
        <v>#REF!</v>
      </c>
      <c r="Q149" s="21" t="e">
        <f>'6298'!#REF!</f>
        <v>#REF!</v>
      </c>
      <c r="R149" t="s">
        <v>38</v>
      </c>
      <c r="S149" s="21" t="e">
        <f>+'6298'!#REF!</f>
        <v>#REF!</v>
      </c>
      <c r="T149" s="29"/>
      <c r="U149" s="29"/>
      <c r="V149" s="30"/>
      <c r="W149" s="29"/>
      <c r="X149" s="29"/>
      <c r="Z149" s="32"/>
      <c r="AA149" s="32"/>
      <c r="AB149" s="32"/>
      <c r="AC149" s="32"/>
    </row>
    <row r="150" spans="1:29" x14ac:dyDescent="0.2">
      <c r="A150">
        <v>1</v>
      </c>
      <c r="B150">
        <v>6298</v>
      </c>
      <c r="C150" s="21" t="e">
        <f>'6298'!#REF!</f>
        <v>#REF!</v>
      </c>
      <c r="D150" s="21" t="e">
        <f>TEXT('6298'!#REF!,"0")</f>
        <v>#REF!</v>
      </c>
      <c r="E150" s="21" t="e">
        <f>TEXT(+'6298'!#REF!,"0")</f>
        <v>#REF!</v>
      </c>
      <c r="F150" s="21" t="e">
        <f>TEXT(+'6298'!#REF!,"0")</f>
        <v>#REF!</v>
      </c>
      <c r="G150" s="21" t="e">
        <f>TEXT(+'6298'!#REF!,"0")</f>
        <v>#REF!</v>
      </c>
      <c r="H150" s="21" t="e">
        <f>+'6298'!#REF!</f>
        <v>#REF!</v>
      </c>
      <c r="I150" s="21" t="e">
        <f>+'6298'!#REF!</f>
        <v>#REF!</v>
      </c>
      <c r="J150" s="21" t="e">
        <f>+'6298'!#REF!</f>
        <v>#REF!</v>
      </c>
      <c r="K150" s="21" t="e">
        <f>TEXT('6298'!#REF!,"0")</f>
        <v>#REF!</v>
      </c>
      <c r="L150" s="21" t="e">
        <f>TEXT('6298'!#REF!,"0")</f>
        <v>#REF!</v>
      </c>
      <c r="M150" s="34" t="e">
        <f>'6298'!#REF!</f>
        <v>#REF!</v>
      </c>
      <c r="N150" s="21" t="e">
        <f>TEXT('6298'!#REF!,"0")</f>
        <v>#REF!</v>
      </c>
      <c r="O150" s="21" t="e">
        <f>+'6298'!#REF!</f>
        <v>#REF!</v>
      </c>
      <c r="P150" s="21" t="e">
        <f>+'6298'!#REF!</f>
        <v>#REF!</v>
      </c>
      <c r="Q150" s="21" t="e">
        <f>'6298'!#REF!</f>
        <v>#REF!</v>
      </c>
      <c r="R150" t="s">
        <v>38</v>
      </c>
      <c r="S150" s="21" t="e">
        <f>+'6298'!#REF!</f>
        <v>#REF!</v>
      </c>
      <c r="T150" s="29"/>
      <c r="U150" s="29"/>
      <c r="V150" s="30"/>
      <c r="W150" s="29"/>
      <c r="X150" s="29"/>
      <c r="Z150" s="32"/>
      <c r="AA150" s="32"/>
      <c r="AB150" s="32"/>
      <c r="AC150" s="32"/>
    </row>
    <row r="151" spans="1:29" x14ac:dyDescent="0.2">
      <c r="A151">
        <v>1</v>
      </c>
      <c r="B151">
        <v>6298</v>
      </c>
      <c r="C151" s="21" t="e">
        <f>'6298'!#REF!</f>
        <v>#REF!</v>
      </c>
      <c r="D151" s="21" t="e">
        <f>TEXT('6298'!#REF!,"0")</f>
        <v>#REF!</v>
      </c>
      <c r="E151" s="21" t="e">
        <f>TEXT(+'6298'!#REF!,"0")</f>
        <v>#REF!</v>
      </c>
      <c r="F151" s="21" t="e">
        <f>TEXT(+'6298'!#REF!,"0")</f>
        <v>#REF!</v>
      </c>
      <c r="G151" s="21" t="e">
        <f>TEXT(+'6298'!#REF!,"0")</f>
        <v>#REF!</v>
      </c>
      <c r="H151" s="21" t="e">
        <f>+'6298'!#REF!</f>
        <v>#REF!</v>
      </c>
      <c r="I151" s="21" t="e">
        <f>+'6298'!#REF!</f>
        <v>#REF!</v>
      </c>
      <c r="J151" s="21" t="e">
        <f>+'6298'!#REF!</f>
        <v>#REF!</v>
      </c>
      <c r="K151" s="21" t="e">
        <f>TEXT('6298'!#REF!,"0")</f>
        <v>#REF!</v>
      </c>
      <c r="L151" s="21" t="e">
        <f>TEXT('6298'!#REF!,"0")</f>
        <v>#REF!</v>
      </c>
      <c r="M151" s="34" t="e">
        <f>'6298'!#REF!</f>
        <v>#REF!</v>
      </c>
      <c r="N151" s="21" t="e">
        <f>TEXT('6298'!#REF!,"0")</f>
        <v>#REF!</v>
      </c>
      <c r="O151" s="21" t="e">
        <f>+'6298'!#REF!</f>
        <v>#REF!</v>
      </c>
      <c r="P151" s="21" t="e">
        <f>+'6298'!#REF!</f>
        <v>#REF!</v>
      </c>
      <c r="Q151" s="21" t="e">
        <f>'6298'!#REF!</f>
        <v>#REF!</v>
      </c>
      <c r="R151" t="s">
        <v>38</v>
      </c>
      <c r="S151" s="21" t="e">
        <f>+'6298'!#REF!</f>
        <v>#REF!</v>
      </c>
      <c r="T151" s="29"/>
      <c r="U151" s="29"/>
      <c r="V151" s="30"/>
      <c r="W151" s="29"/>
      <c r="X151" s="29"/>
      <c r="Z151" s="32"/>
      <c r="AA151" s="32"/>
      <c r="AB151" s="32"/>
      <c r="AC151" s="32"/>
    </row>
    <row r="152" spans="1:29" x14ac:dyDescent="0.2">
      <c r="A152">
        <v>1</v>
      </c>
      <c r="B152">
        <v>6298</v>
      </c>
      <c r="C152" s="21" t="e">
        <f>'6298'!#REF!</f>
        <v>#REF!</v>
      </c>
      <c r="D152" s="21" t="e">
        <f>TEXT('6298'!#REF!,"0")</f>
        <v>#REF!</v>
      </c>
      <c r="E152" s="21" t="e">
        <f>TEXT(+'6298'!#REF!,"0")</f>
        <v>#REF!</v>
      </c>
      <c r="F152" s="21" t="e">
        <f>TEXT(+'6298'!#REF!,"0")</f>
        <v>#REF!</v>
      </c>
      <c r="G152" s="21" t="e">
        <f>TEXT(+'6298'!#REF!,"0")</f>
        <v>#REF!</v>
      </c>
      <c r="H152" s="21" t="e">
        <f>+'6298'!#REF!</f>
        <v>#REF!</v>
      </c>
      <c r="I152" s="21" t="e">
        <f>+'6298'!#REF!</f>
        <v>#REF!</v>
      </c>
      <c r="J152" s="21" t="e">
        <f>+'6298'!#REF!</f>
        <v>#REF!</v>
      </c>
      <c r="K152" s="21" t="e">
        <f>TEXT('6298'!#REF!,"0")</f>
        <v>#REF!</v>
      </c>
      <c r="L152" s="21" t="e">
        <f>TEXT('6298'!#REF!,"0")</f>
        <v>#REF!</v>
      </c>
      <c r="M152" s="34" t="e">
        <f>'6298'!#REF!</f>
        <v>#REF!</v>
      </c>
      <c r="N152" s="21" t="e">
        <f>TEXT('6298'!#REF!,"0")</f>
        <v>#REF!</v>
      </c>
      <c r="O152" s="21" t="e">
        <f>+'6298'!#REF!</f>
        <v>#REF!</v>
      </c>
      <c r="P152" s="21" t="e">
        <f>+'6298'!#REF!</f>
        <v>#REF!</v>
      </c>
      <c r="Q152" s="21" t="e">
        <f>'6298'!#REF!</f>
        <v>#REF!</v>
      </c>
      <c r="R152" t="s">
        <v>38</v>
      </c>
      <c r="S152" s="21" t="e">
        <f>+'6298'!#REF!</f>
        <v>#REF!</v>
      </c>
      <c r="T152" s="29"/>
      <c r="U152" s="29"/>
      <c r="V152" s="30"/>
      <c r="W152" s="29"/>
      <c r="X152" s="29"/>
      <c r="Z152" s="32"/>
      <c r="AA152" s="32"/>
      <c r="AB152" s="32"/>
      <c r="AC152" s="32"/>
    </row>
    <row r="153" spans="1:29" x14ac:dyDescent="0.2">
      <c r="A153">
        <v>1</v>
      </c>
      <c r="B153">
        <v>6298</v>
      </c>
      <c r="C153" s="21" t="e">
        <f>'6298'!#REF!</f>
        <v>#REF!</v>
      </c>
      <c r="D153" s="21" t="e">
        <f>TEXT('6298'!#REF!,"0")</f>
        <v>#REF!</v>
      </c>
      <c r="E153" s="21" t="e">
        <f>TEXT(+'6298'!#REF!,"0")</f>
        <v>#REF!</v>
      </c>
      <c r="F153" s="21" t="e">
        <f>TEXT(+'6298'!#REF!,"0")</f>
        <v>#REF!</v>
      </c>
      <c r="G153" s="21" t="e">
        <f>TEXT(+'6298'!#REF!,"0")</f>
        <v>#REF!</v>
      </c>
      <c r="H153" s="21" t="e">
        <f>+'6298'!#REF!</f>
        <v>#REF!</v>
      </c>
      <c r="I153" s="21" t="e">
        <f>+'6298'!#REF!</f>
        <v>#REF!</v>
      </c>
      <c r="J153" s="21" t="e">
        <f>+'6298'!#REF!</f>
        <v>#REF!</v>
      </c>
      <c r="K153" s="21" t="e">
        <f>TEXT('6298'!#REF!,"0")</f>
        <v>#REF!</v>
      </c>
      <c r="L153" s="21" t="e">
        <f>TEXT('6298'!#REF!,"0")</f>
        <v>#REF!</v>
      </c>
      <c r="M153" s="34" t="e">
        <f>'6298'!#REF!</f>
        <v>#REF!</v>
      </c>
      <c r="N153" s="21" t="e">
        <f>TEXT('6298'!#REF!,"0")</f>
        <v>#REF!</v>
      </c>
      <c r="O153" s="21" t="e">
        <f>+'6298'!#REF!</f>
        <v>#REF!</v>
      </c>
      <c r="P153" s="21" t="e">
        <f>+'6298'!#REF!</f>
        <v>#REF!</v>
      </c>
      <c r="Q153" s="21" t="e">
        <f>'6298'!#REF!</f>
        <v>#REF!</v>
      </c>
      <c r="R153" t="s">
        <v>38</v>
      </c>
      <c r="S153" s="21" t="e">
        <f>+'6298'!#REF!</f>
        <v>#REF!</v>
      </c>
      <c r="T153" s="29"/>
      <c r="U153" s="29"/>
      <c r="V153" s="30"/>
      <c r="W153" s="29"/>
      <c r="X153" s="29"/>
      <c r="Z153" s="32"/>
      <c r="AA153" s="32"/>
      <c r="AB153" s="32"/>
      <c r="AC153" s="32"/>
    </row>
    <row r="154" spans="1:29" x14ac:dyDescent="0.2">
      <c r="A154">
        <v>1</v>
      </c>
      <c r="B154">
        <v>6298</v>
      </c>
      <c r="C154" s="21" t="e">
        <f>'6298'!#REF!</f>
        <v>#REF!</v>
      </c>
      <c r="D154" s="21" t="e">
        <f>TEXT('6298'!#REF!,"0")</f>
        <v>#REF!</v>
      </c>
      <c r="E154" s="21" t="e">
        <f>TEXT(+'6298'!#REF!,"0")</f>
        <v>#REF!</v>
      </c>
      <c r="F154" s="21" t="e">
        <f>TEXT(+'6298'!#REF!,"0")</f>
        <v>#REF!</v>
      </c>
      <c r="G154" s="21" t="e">
        <f>TEXT(+'6298'!#REF!,"0")</f>
        <v>#REF!</v>
      </c>
      <c r="H154" s="21" t="e">
        <f>+'6298'!#REF!</f>
        <v>#REF!</v>
      </c>
      <c r="I154" s="21" t="e">
        <f>+'6298'!#REF!</f>
        <v>#REF!</v>
      </c>
      <c r="J154" s="21" t="e">
        <f>+'6298'!#REF!</f>
        <v>#REF!</v>
      </c>
      <c r="K154" s="21" t="e">
        <f>TEXT('6298'!#REF!,"0")</f>
        <v>#REF!</v>
      </c>
      <c r="L154" s="21" t="e">
        <f>TEXT('6298'!#REF!,"0")</f>
        <v>#REF!</v>
      </c>
      <c r="M154" s="34" t="e">
        <f>'6298'!#REF!</f>
        <v>#REF!</v>
      </c>
      <c r="N154" s="21" t="e">
        <f>TEXT('6298'!#REF!,"0")</f>
        <v>#REF!</v>
      </c>
      <c r="O154" s="21" t="e">
        <f>+'6298'!#REF!</f>
        <v>#REF!</v>
      </c>
      <c r="P154" s="21" t="e">
        <f>+'6298'!#REF!</f>
        <v>#REF!</v>
      </c>
      <c r="Q154" s="21" t="e">
        <f>'6298'!#REF!</f>
        <v>#REF!</v>
      </c>
      <c r="R154" t="s">
        <v>38</v>
      </c>
      <c r="S154" s="21" t="e">
        <f>+'6298'!#REF!</f>
        <v>#REF!</v>
      </c>
      <c r="T154" s="29"/>
      <c r="U154" s="29"/>
      <c r="V154" s="30"/>
      <c r="W154" s="29"/>
      <c r="X154" s="29"/>
      <c r="Z154" s="32"/>
      <c r="AA154" s="32"/>
      <c r="AB154" s="32"/>
      <c r="AC154" s="32"/>
    </row>
    <row r="155" spans="1:29" x14ac:dyDescent="0.2">
      <c r="A155">
        <v>1</v>
      </c>
      <c r="B155">
        <v>6298</v>
      </c>
      <c r="C155" s="21" t="e">
        <f>'6298'!#REF!</f>
        <v>#REF!</v>
      </c>
      <c r="D155" s="21" t="e">
        <f>TEXT('6298'!#REF!,"0")</f>
        <v>#REF!</v>
      </c>
      <c r="E155" s="21" t="e">
        <f>TEXT(+'6298'!#REF!,"0")</f>
        <v>#REF!</v>
      </c>
      <c r="F155" s="21" t="e">
        <f>TEXT(+'6298'!#REF!,"0")</f>
        <v>#REF!</v>
      </c>
      <c r="G155" s="21" t="e">
        <f>TEXT(+'6298'!#REF!,"0")</f>
        <v>#REF!</v>
      </c>
      <c r="H155" s="21" t="e">
        <f>+'6298'!#REF!</f>
        <v>#REF!</v>
      </c>
      <c r="I155" s="21" t="e">
        <f>+'6298'!#REF!</f>
        <v>#REF!</v>
      </c>
      <c r="J155" s="21" t="e">
        <f>+'6298'!#REF!</f>
        <v>#REF!</v>
      </c>
      <c r="K155" s="21" t="e">
        <f>TEXT('6298'!#REF!,"0")</f>
        <v>#REF!</v>
      </c>
      <c r="L155" s="21" t="e">
        <f>TEXT('6298'!#REF!,"0")</f>
        <v>#REF!</v>
      </c>
      <c r="M155" s="34" t="e">
        <f>'6298'!#REF!</f>
        <v>#REF!</v>
      </c>
      <c r="N155" s="21" t="e">
        <f>TEXT('6298'!#REF!,"0")</f>
        <v>#REF!</v>
      </c>
      <c r="O155" s="21" t="e">
        <f>+'6298'!#REF!</f>
        <v>#REF!</v>
      </c>
      <c r="P155" s="21" t="e">
        <f>+'6298'!#REF!</f>
        <v>#REF!</v>
      </c>
      <c r="Q155" s="21" t="e">
        <f>'6298'!#REF!</f>
        <v>#REF!</v>
      </c>
      <c r="R155" t="s">
        <v>38</v>
      </c>
      <c r="S155" s="21" t="e">
        <f>+'6298'!#REF!</f>
        <v>#REF!</v>
      </c>
      <c r="T155" s="29"/>
      <c r="U155" s="29"/>
      <c r="V155" s="30"/>
      <c r="W155" s="29"/>
      <c r="X155" s="29"/>
      <c r="Z155" s="32"/>
      <c r="AA155" s="32"/>
      <c r="AB155" s="32"/>
      <c r="AC155" s="32"/>
    </row>
    <row r="156" spans="1:29" x14ac:dyDescent="0.2">
      <c r="A156">
        <v>1</v>
      </c>
      <c r="B156">
        <v>6298</v>
      </c>
      <c r="C156" s="21" t="e">
        <f>'6298'!#REF!</f>
        <v>#REF!</v>
      </c>
      <c r="D156" s="21" t="e">
        <f>TEXT('6298'!#REF!,"0")</f>
        <v>#REF!</v>
      </c>
      <c r="E156" s="21" t="e">
        <f>TEXT(+'6298'!#REF!,"0")</f>
        <v>#REF!</v>
      </c>
      <c r="F156" s="21" t="e">
        <f>TEXT(+'6298'!#REF!,"0")</f>
        <v>#REF!</v>
      </c>
      <c r="G156" s="21" t="e">
        <f>TEXT(+'6298'!#REF!,"0")</f>
        <v>#REF!</v>
      </c>
      <c r="H156" s="21" t="e">
        <f>+'6298'!#REF!</f>
        <v>#REF!</v>
      </c>
      <c r="I156" s="21" t="e">
        <f>+'6298'!#REF!</f>
        <v>#REF!</v>
      </c>
      <c r="J156" s="21" t="e">
        <f>+'6298'!#REF!</f>
        <v>#REF!</v>
      </c>
      <c r="K156" s="21" t="e">
        <f>TEXT('6298'!#REF!,"0")</f>
        <v>#REF!</v>
      </c>
      <c r="L156" s="21" t="e">
        <f>TEXT('6298'!#REF!,"0")</f>
        <v>#REF!</v>
      </c>
      <c r="M156" s="34" t="e">
        <f>'6298'!#REF!</f>
        <v>#REF!</v>
      </c>
      <c r="N156" s="21" t="e">
        <f>TEXT('6298'!#REF!,"0")</f>
        <v>#REF!</v>
      </c>
      <c r="O156" s="21" t="e">
        <f>+'6298'!#REF!</f>
        <v>#REF!</v>
      </c>
      <c r="P156" s="21" t="e">
        <f>+'6298'!#REF!</f>
        <v>#REF!</v>
      </c>
      <c r="Q156" s="21" t="e">
        <f>'6298'!#REF!</f>
        <v>#REF!</v>
      </c>
      <c r="R156" t="s">
        <v>38</v>
      </c>
      <c r="S156" s="21" t="e">
        <f>+'6298'!#REF!</f>
        <v>#REF!</v>
      </c>
      <c r="T156" s="29"/>
      <c r="U156" s="29"/>
      <c r="V156" s="30"/>
      <c r="W156" s="29"/>
      <c r="X156" s="29"/>
      <c r="Z156" s="32"/>
      <c r="AA156" s="32"/>
      <c r="AB156" s="32"/>
      <c r="AC156" s="32"/>
    </row>
    <row r="157" spans="1:29" x14ac:dyDescent="0.2">
      <c r="A157">
        <v>1</v>
      </c>
      <c r="B157">
        <v>6298</v>
      </c>
      <c r="C157" s="21" t="e">
        <f>'6298'!#REF!</f>
        <v>#REF!</v>
      </c>
      <c r="D157" s="21" t="e">
        <f>TEXT('6298'!#REF!,"0")</f>
        <v>#REF!</v>
      </c>
      <c r="E157" s="21" t="e">
        <f>TEXT(+'6298'!#REF!,"0")</f>
        <v>#REF!</v>
      </c>
      <c r="F157" s="21" t="e">
        <f>TEXT(+'6298'!#REF!,"0")</f>
        <v>#REF!</v>
      </c>
      <c r="G157" s="21" t="e">
        <f>TEXT(+'6298'!#REF!,"0")</f>
        <v>#REF!</v>
      </c>
      <c r="H157" s="21" t="e">
        <f>+'6298'!#REF!</f>
        <v>#REF!</v>
      </c>
      <c r="I157" s="21" t="e">
        <f>+'6298'!#REF!</f>
        <v>#REF!</v>
      </c>
      <c r="J157" s="21" t="e">
        <f>+'6298'!#REF!</f>
        <v>#REF!</v>
      </c>
      <c r="K157" s="21" t="e">
        <f>TEXT('6298'!#REF!,"0")</f>
        <v>#REF!</v>
      </c>
      <c r="L157" s="21" t="e">
        <f>TEXT('6298'!#REF!,"0")</f>
        <v>#REF!</v>
      </c>
      <c r="M157" s="34" t="e">
        <f>'6298'!#REF!</f>
        <v>#REF!</v>
      </c>
      <c r="N157" s="21" t="e">
        <f>TEXT('6298'!#REF!,"0")</f>
        <v>#REF!</v>
      </c>
      <c r="O157" s="21" t="e">
        <f>+'6298'!#REF!</f>
        <v>#REF!</v>
      </c>
      <c r="P157" s="21" t="e">
        <f>+'6298'!#REF!</f>
        <v>#REF!</v>
      </c>
      <c r="Q157" s="21" t="e">
        <f>'6298'!#REF!</f>
        <v>#REF!</v>
      </c>
      <c r="R157" t="s">
        <v>38</v>
      </c>
      <c r="S157" s="21" t="e">
        <f>+'6298'!#REF!</f>
        <v>#REF!</v>
      </c>
      <c r="T157" s="29"/>
      <c r="U157" s="29"/>
      <c r="V157" s="30"/>
      <c r="W157" s="29"/>
      <c r="X157" s="29"/>
      <c r="Z157" s="32"/>
      <c r="AA157" s="32"/>
      <c r="AB157" s="32"/>
      <c r="AC157" s="32"/>
    </row>
    <row r="158" spans="1:29" x14ac:dyDescent="0.2">
      <c r="A158">
        <v>1</v>
      </c>
      <c r="B158">
        <v>6298</v>
      </c>
      <c r="C158" s="21" t="e">
        <f>'6298'!#REF!</f>
        <v>#REF!</v>
      </c>
      <c r="D158" s="21" t="e">
        <f>TEXT('6298'!#REF!,"0")</f>
        <v>#REF!</v>
      </c>
      <c r="E158" s="21" t="e">
        <f>TEXT(+'6298'!#REF!,"0")</f>
        <v>#REF!</v>
      </c>
      <c r="F158" s="21" t="e">
        <f>TEXT(+'6298'!#REF!,"0")</f>
        <v>#REF!</v>
      </c>
      <c r="G158" s="21" t="e">
        <f>TEXT(+'6298'!#REF!,"0")</f>
        <v>#REF!</v>
      </c>
      <c r="H158" s="21" t="e">
        <f>+'6298'!#REF!</f>
        <v>#REF!</v>
      </c>
      <c r="I158" s="21" t="e">
        <f>+'6298'!#REF!</f>
        <v>#REF!</v>
      </c>
      <c r="J158" s="21" t="e">
        <f>+'6298'!#REF!</f>
        <v>#REF!</v>
      </c>
      <c r="K158" s="21" t="e">
        <f>TEXT('6298'!#REF!,"0")</f>
        <v>#REF!</v>
      </c>
      <c r="L158" s="21" t="e">
        <f>TEXT('6298'!#REF!,"0")</f>
        <v>#REF!</v>
      </c>
      <c r="M158" s="34" t="e">
        <f>'6298'!#REF!</f>
        <v>#REF!</v>
      </c>
      <c r="N158" s="21" t="e">
        <f>TEXT('6298'!#REF!,"0")</f>
        <v>#REF!</v>
      </c>
      <c r="O158" s="21" t="e">
        <f>+'6298'!#REF!</f>
        <v>#REF!</v>
      </c>
      <c r="P158" s="21" t="e">
        <f>+'6298'!#REF!</f>
        <v>#REF!</v>
      </c>
      <c r="Q158" s="21" t="e">
        <f>'6298'!#REF!</f>
        <v>#REF!</v>
      </c>
      <c r="R158" t="s">
        <v>38</v>
      </c>
      <c r="S158" s="21" t="e">
        <f>+'6298'!#REF!</f>
        <v>#REF!</v>
      </c>
      <c r="T158" s="29"/>
      <c r="U158" s="29"/>
      <c r="V158" s="30"/>
      <c r="W158" s="29"/>
      <c r="X158" s="29"/>
      <c r="Z158" s="32"/>
      <c r="AA158" s="32"/>
      <c r="AB158" s="32"/>
      <c r="AC158" s="32"/>
    </row>
    <row r="159" spans="1:29" x14ac:dyDescent="0.2">
      <c r="A159">
        <v>1</v>
      </c>
      <c r="B159">
        <v>6298</v>
      </c>
      <c r="C159" s="21" t="e">
        <f>'6298'!#REF!</f>
        <v>#REF!</v>
      </c>
      <c r="D159" s="21" t="e">
        <f>TEXT('6298'!#REF!,"0")</f>
        <v>#REF!</v>
      </c>
      <c r="E159" s="21" t="e">
        <f>TEXT(+'6298'!#REF!,"0")</f>
        <v>#REF!</v>
      </c>
      <c r="F159" s="21" t="e">
        <f>TEXT(+'6298'!#REF!,"0")</f>
        <v>#REF!</v>
      </c>
      <c r="G159" s="21" t="e">
        <f>TEXT(+'6298'!#REF!,"0")</f>
        <v>#REF!</v>
      </c>
      <c r="H159" s="21" t="e">
        <f>+'6298'!#REF!</f>
        <v>#REF!</v>
      </c>
      <c r="I159" s="21" t="e">
        <f>+'6298'!#REF!</f>
        <v>#REF!</v>
      </c>
      <c r="J159" s="21" t="e">
        <f>+'6298'!#REF!</f>
        <v>#REF!</v>
      </c>
      <c r="K159" s="21" t="e">
        <f>TEXT('6298'!#REF!,"0")</f>
        <v>#REF!</v>
      </c>
      <c r="L159" s="21" t="e">
        <f>TEXT('6298'!#REF!,"0")</f>
        <v>#REF!</v>
      </c>
      <c r="M159" s="34" t="e">
        <f>'6298'!#REF!</f>
        <v>#REF!</v>
      </c>
      <c r="N159" s="21" t="e">
        <f>TEXT('6298'!#REF!,"0")</f>
        <v>#REF!</v>
      </c>
      <c r="O159" s="21" t="e">
        <f>+'6298'!#REF!</f>
        <v>#REF!</v>
      </c>
      <c r="P159" s="21" t="e">
        <f>+'6298'!#REF!</f>
        <v>#REF!</v>
      </c>
      <c r="Q159" s="21" t="e">
        <f>'6298'!#REF!</f>
        <v>#REF!</v>
      </c>
      <c r="R159" t="s">
        <v>38</v>
      </c>
      <c r="S159" s="21" t="e">
        <f>+'6298'!#REF!</f>
        <v>#REF!</v>
      </c>
      <c r="T159" s="29"/>
      <c r="U159" s="29"/>
      <c r="V159" s="30"/>
      <c r="W159" s="29"/>
      <c r="X159" s="29"/>
      <c r="Z159" s="32"/>
      <c r="AA159" s="32"/>
      <c r="AB159" s="32"/>
      <c r="AC159" s="32"/>
    </row>
    <row r="160" spans="1:29" x14ac:dyDescent="0.2">
      <c r="A160">
        <v>1</v>
      </c>
      <c r="B160">
        <v>6298</v>
      </c>
      <c r="C160" s="21" t="e">
        <f>'6298'!#REF!</f>
        <v>#REF!</v>
      </c>
      <c r="D160" s="21" t="e">
        <f>TEXT('6298'!#REF!,"0")</f>
        <v>#REF!</v>
      </c>
      <c r="E160" s="21" t="e">
        <f>TEXT(+'6298'!#REF!,"0")</f>
        <v>#REF!</v>
      </c>
      <c r="F160" s="21" t="e">
        <f>TEXT(+'6298'!#REF!,"0")</f>
        <v>#REF!</v>
      </c>
      <c r="G160" s="21" t="e">
        <f>TEXT(+'6298'!#REF!,"0")</f>
        <v>#REF!</v>
      </c>
      <c r="H160" s="21" t="e">
        <f>+'6298'!#REF!</f>
        <v>#REF!</v>
      </c>
      <c r="I160" s="21" t="e">
        <f>+'6298'!#REF!</f>
        <v>#REF!</v>
      </c>
      <c r="J160" s="21" t="e">
        <f>+'6298'!#REF!</f>
        <v>#REF!</v>
      </c>
      <c r="K160" s="21" t="e">
        <f>TEXT('6298'!#REF!,"0")</f>
        <v>#REF!</v>
      </c>
      <c r="L160" s="21" t="e">
        <f>TEXT('6298'!#REF!,"0")</f>
        <v>#REF!</v>
      </c>
      <c r="M160" s="34" t="e">
        <f>'6298'!#REF!</f>
        <v>#REF!</v>
      </c>
      <c r="N160" s="21" t="e">
        <f>TEXT('6298'!#REF!,"0")</f>
        <v>#REF!</v>
      </c>
      <c r="O160" s="21" t="e">
        <f>+'6298'!#REF!</f>
        <v>#REF!</v>
      </c>
      <c r="P160" s="21" t="e">
        <f>+'6298'!#REF!</f>
        <v>#REF!</v>
      </c>
      <c r="Q160" s="21" t="e">
        <f>'6298'!#REF!</f>
        <v>#REF!</v>
      </c>
      <c r="R160" t="s">
        <v>38</v>
      </c>
      <c r="S160" s="21" t="e">
        <f>+'6298'!#REF!</f>
        <v>#REF!</v>
      </c>
      <c r="T160" s="29"/>
      <c r="U160" s="29"/>
      <c r="V160" s="30"/>
      <c r="W160" s="29"/>
      <c r="X160" s="29"/>
      <c r="Z160" s="32"/>
      <c r="AA160" s="32"/>
      <c r="AB160" s="32"/>
      <c r="AC160" s="32"/>
    </row>
    <row r="161" spans="1:29" x14ac:dyDescent="0.2">
      <c r="A161">
        <v>1</v>
      </c>
      <c r="B161">
        <v>6298</v>
      </c>
      <c r="C161" s="21" t="e">
        <f>'6298'!#REF!</f>
        <v>#REF!</v>
      </c>
      <c r="D161" s="21" t="e">
        <f>TEXT('6298'!#REF!,"0")</f>
        <v>#REF!</v>
      </c>
      <c r="E161" s="21" t="e">
        <f>TEXT(+'6298'!#REF!,"0")</f>
        <v>#REF!</v>
      </c>
      <c r="F161" s="21" t="e">
        <f>TEXT(+'6298'!#REF!,"0")</f>
        <v>#REF!</v>
      </c>
      <c r="G161" s="21" t="e">
        <f>TEXT(+'6298'!#REF!,"0")</f>
        <v>#REF!</v>
      </c>
      <c r="H161" s="21" t="e">
        <f>+'6298'!#REF!</f>
        <v>#REF!</v>
      </c>
      <c r="I161" s="21" t="e">
        <f>+'6298'!#REF!</f>
        <v>#REF!</v>
      </c>
      <c r="J161" s="21" t="e">
        <f>+'6298'!#REF!</f>
        <v>#REF!</v>
      </c>
      <c r="K161" s="21" t="e">
        <f>TEXT('6298'!#REF!,"0")</f>
        <v>#REF!</v>
      </c>
      <c r="L161" s="21" t="e">
        <f>TEXT('6298'!#REF!,"0")</f>
        <v>#REF!</v>
      </c>
      <c r="M161" s="34" t="e">
        <f>'6298'!#REF!</f>
        <v>#REF!</v>
      </c>
      <c r="N161" s="21" t="e">
        <f>TEXT('6298'!#REF!,"0")</f>
        <v>#REF!</v>
      </c>
      <c r="O161" s="21" t="e">
        <f>+'6298'!#REF!</f>
        <v>#REF!</v>
      </c>
      <c r="P161" s="21" t="e">
        <f>+'6298'!#REF!</f>
        <v>#REF!</v>
      </c>
      <c r="Q161" s="21" t="e">
        <f>'6298'!#REF!</f>
        <v>#REF!</v>
      </c>
      <c r="R161" t="s">
        <v>38</v>
      </c>
      <c r="S161" s="21" t="e">
        <f>+'6298'!#REF!</f>
        <v>#REF!</v>
      </c>
      <c r="T161" s="29"/>
      <c r="U161" s="29"/>
      <c r="V161" s="30"/>
      <c r="W161" s="29"/>
      <c r="X161" s="29"/>
      <c r="Z161" s="32"/>
      <c r="AA161" s="32"/>
      <c r="AB161" s="32"/>
      <c r="AC161" s="32"/>
    </row>
    <row r="162" spans="1:29" x14ac:dyDescent="0.2">
      <c r="A162">
        <v>1</v>
      </c>
      <c r="B162">
        <v>6298</v>
      </c>
      <c r="C162" s="21" t="e">
        <f>'6298'!#REF!</f>
        <v>#REF!</v>
      </c>
      <c r="D162" s="21" t="e">
        <f>TEXT('6298'!#REF!,"0")</f>
        <v>#REF!</v>
      </c>
      <c r="E162" s="21" t="e">
        <f>TEXT(+'6298'!#REF!,"0")</f>
        <v>#REF!</v>
      </c>
      <c r="F162" s="21" t="e">
        <f>TEXT(+'6298'!#REF!,"0")</f>
        <v>#REF!</v>
      </c>
      <c r="G162" s="21" t="e">
        <f>TEXT(+'6298'!#REF!,"0")</f>
        <v>#REF!</v>
      </c>
      <c r="H162" s="21" t="e">
        <f>+'6298'!#REF!</f>
        <v>#REF!</v>
      </c>
      <c r="I162" s="21" t="e">
        <f>+'6298'!#REF!</f>
        <v>#REF!</v>
      </c>
      <c r="J162" s="21" t="e">
        <f>+'6298'!#REF!</f>
        <v>#REF!</v>
      </c>
      <c r="K162" s="21" t="e">
        <f>TEXT('6298'!#REF!,"0")</f>
        <v>#REF!</v>
      </c>
      <c r="L162" s="21" t="e">
        <f>TEXT('6298'!#REF!,"0")</f>
        <v>#REF!</v>
      </c>
      <c r="M162" s="34" t="e">
        <f>'6298'!#REF!</f>
        <v>#REF!</v>
      </c>
      <c r="N162" s="21" t="e">
        <f>TEXT('6298'!#REF!,"0")</f>
        <v>#REF!</v>
      </c>
      <c r="O162" s="21" t="e">
        <f>+'6298'!#REF!</f>
        <v>#REF!</v>
      </c>
      <c r="P162" s="21" t="e">
        <f>+'6298'!#REF!</f>
        <v>#REF!</v>
      </c>
      <c r="Q162" s="21" t="e">
        <f>'6298'!#REF!</f>
        <v>#REF!</v>
      </c>
      <c r="R162" t="s">
        <v>38</v>
      </c>
      <c r="S162" s="21" t="e">
        <f>+'6298'!#REF!</f>
        <v>#REF!</v>
      </c>
      <c r="T162" s="29"/>
      <c r="U162" s="29"/>
      <c r="V162" s="30"/>
      <c r="W162" s="29"/>
      <c r="X162" s="29"/>
      <c r="Z162" s="32"/>
      <c r="AA162" s="32"/>
      <c r="AB162" s="32"/>
      <c r="AC162" s="32"/>
    </row>
    <row r="163" spans="1:29" x14ac:dyDescent="0.2">
      <c r="A163">
        <v>1</v>
      </c>
      <c r="B163">
        <v>6298</v>
      </c>
      <c r="C163" s="21" t="e">
        <f>'6298'!#REF!</f>
        <v>#REF!</v>
      </c>
      <c r="D163" s="21" t="e">
        <f>TEXT('6298'!#REF!,"0")</f>
        <v>#REF!</v>
      </c>
      <c r="E163" s="21" t="e">
        <f>TEXT(+'6298'!#REF!,"0")</f>
        <v>#REF!</v>
      </c>
      <c r="F163" s="21" t="e">
        <f>TEXT(+'6298'!#REF!,"0")</f>
        <v>#REF!</v>
      </c>
      <c r="G163" s="21" t="e">
        <f>TEXT(+'6298'!#REF!,"0")</f>
        <v>#REF!</v>
      </c>
      <c r="H163" s="21" t="e">
        <f>+'6298'!#REF!</f>
        <v>#REF!</v>
      </c>
      <c r="I163" s="21" t="e">
        <f>+'6298'!#REF!</f>
        <v>#REF!</v>
      </c>
      <c r="J163" s="21" t="e">
        <f>+'6298'!#REF!</f>
        <v>#REF!</v>
      </c>
      <c r="K163" s="21" t="e">
        <f>TEXT('6298'!#REF!,"0")</f>
        <v>#REF!</v>
      </c>
      <c r="L163" s="21" t="e">
        <f>TEXT('6298'!#REF!,"0")</f>
        <v>#REF!</v>
      </c>
      <c r="M163" s="34" t="e">
        <f>'6298'!#REF!</f>
        <v>#REF!</v>
      </c>
      <c r="N163" s="21" t="e">
        <f>TEXT('6298'!#REF!,"0")</f>
        <v>#REF!</v>
      </c>
      <c r="O163" s="21" t="e">
        <f>+'6298'!#REF!</f>
        <v>#REF!</v>
      </c>
      <c r="P163" s="21" t="e">
        <f>+'6298'!#REF!</f>
        <v>#REF!</v>
      </c>
      <c r="Q163" s="21" t="e">
        <f>'6298'!#REF!</f>
        <v>#REF!</v>
      </c>
      <c r="R163" t="s">
        <v>38</v>
      </c>
      <c r="S163" s="21" t="e">
        <f>+'6298'!#REF!</f>
        <v>#REF!</v>
      </c>
      <c r="T163" s="29"/>
      <c r="U163" s="29"/>
      <c r="V163" s="30"/>
      <c r="W163" s="29"/>
      <c r="X163" s="29"/>
      <c r="Z163" s="32"/>
      <c r="AA163" s="32"/>
      <c r="AB163" s="32"/>
      <c r="AC163" s="32"/>
    </row>
    <row r="164" spans="1:29" x14ac:dyDescent="0.2">
      <c r="A164">
        <v>1</v>
      </c>
      <c r="B164">
        <v>6298</v>
      </c>
      <c r="C164" s="21" t="e">
        <f>'6298'!#REF!</f>
        <v>#REF!</v>
      </c>
      <c r="D164" s="21" t="e">
        <f>TEXT('6298'!#REF!,"0")</f>
        <v>#REF!</v>
      </c>
      <c r="E164" s="21" t="e">
        <f>TEXT(+'6298'!#REF!,"0")</f>
        <v>#REF!</v>
      </c>
      <c r="F164" s="21" t="e">
        <f>TEXT(+'6298'!#REF!,"0")</f>
        <v>#REF!</v>
      </c>
      <c r="G164" s="21" t="e">
        <f>TEXT(+'6298'!#REF!,"0")</f>
        <v>#REF!</v>
      </c>
      <c r="H164" s="21" t="e">
        <f>+'6298'!#REF!</f>
        <v>#REF!</v>
      </c>
      <c r="I164" s="21" t="e">
        <f>+'6298'!#REF!</f>
        <v>#REF!</v>
      </c>
      <c r="J164" s="21" t="e">
        <f>+'6298'!#REF!</f>
        <v>#REF!</v>
      </c>
      <c r="K164" s="21" t="e">
        <f>TEXT('6298'!#REF!,"0")</f>
        <v>#REF!</v>
      </c>
      <c r="L164" s="21" t="e">
        <f>TEXT('6298'!#REF!,"0")</f>
        <v>#REF!</v>
      </c>
      <c r="M164" s="34" t="e">
        <f>'6298'!#REF!</f>
        <v>#REF!</v>
      </c>
      <c r="N164" s="21" t="e">
        <f>TEXT('6298'!#REF!,"0")</f>
        <v>#REF!</v>
      </c>
      <c r="O164" s="21" t="e">
        <f>+'6298'!#REF!</f>
        <v>#REF!</v>
      </c>
      <c r="P164" s="21" t="e">
        <f>+'6298'!#REF!</f>
        <v>#REF!</v>
      </c>
      <c r="Q164" s="21" t="e">
        <f>'6298'!#REF!</f>
        <v>#REF!</v>
      </c>
      <c r="R164" t="s">
        <v>38</v>
      </c>
      <c r="S164" s="21" t="e">
        <f>+'6298'!#REF!</f>
        <v>#REF!</v>
      </c>
      <c r="T164" s="29"/>
      <c r="U164" s="29"/>
      <c r="V164" s="30"/>
      <c r="W164" s="29"/>
      <c r="X164" s="29"/>
      <c r="Z164" s="32"/>
      <c r="AA164" s="32"/>
      <c r="AB164" s="32"/>
      <c r="AC164" s="32"/>
    </row>
    <row r="165" spans="1:29" x14ac:dyDescent="0.2">
      <c r="A165">
        <v>1</v>
      </c>
      <c r="B165">
        <v>6298</v>
      </c>
      <c r="C165" s="21" t="e">
        <f>'6298'!#REF!</f>
        <v>#REF!</v>
      </c>
      <c r="D165" s="21" t="e">
        <f>TEXT('6298'!#REF!,"0")</f>
        <v>#REF!</v>
      </c>
      <c r="E165" s="21" t="e">
        <f>TEXT(+'6298'!#REF!,"0")</f>
        <v>#REF!</v>
      </c>
      <c r="F165" s="21" t="e">
        <f>TEXT(+'6298'!#REF!,"0")</f>
        <v>#REF!</v>
      </c>
      <c r="G165" s="21" t="e">
        <f>TEXT(+'6298'!#REF!,"0")</f>
        <v>#REF!</v>
      </c>
      <c r="H165" s="21" t="e">
        <f>+'6298'!#REF!</f>
        <v>#REF!</v>
      </c>
      <c r="I165" s="21" t="e">
        <f>+'6298'!#REF!</f>
        <v>#REF!</v>
      </c>
      <c r="J165" s="21" t="e">
        <f>+'6298'!#REF!</f>
        <v>#REF!</v>
      </c>
      <c r="K165" s="21" t="e">
        <f>TEXT('6298'!#REF!,"0")</f>
        <v>#REF!</v>
      </c>
      <c r="L165" s="21" t="e">
        <f>TEXT('6298'!#REF!,"0")</f>
        <v>#REF!</v>
      </c>
      <c r="M165" s="34" t="e">
        <f>'6298'!#REF!</f>
        <v>#REF!</v>
      </c>
      <c r="N165" s="21" t="e">
        <f>TEXT('6298'!#REF!,"0")</f>
        <v>#REF!</v>
      </c>
      <c r="O165" s="21" t="e">
        <f>+'6298'!#REF!</f>
        <v>#REF!</v>
      </c>
      <c r="P165" s="21" t="e">
        <f>+'6298'!#REF!</f>
        <v>#REF!</v>
      </c>
      <c r="Q165" s="21" t="e">
        <f>'6298'!#REF!</f>
        <v>#REF!</v>
      </c>
      <c r="R165" t="s">
        <v>38</v>
      </c>
      <c r="S165" s="21" t="e">
        <f>+'6298'!#REF!</f>
        <v>#REF!</v>
      </c>
      <c r="T165" s="29"/>
      <c r="U165" s="29"/>
      <c r="V165" s="30"/>
      <c r="W165" s="29"/>
      <c r="X165" s="29"/>
      <c r="Z165" s="32"/>
      <c r="AA165" s="32"/>
      <c r="AB165" s="32"/>
      <c r="AC165" s="32"/>
    </row>
    <row r="166" spans="1:29" x14ac:dyDescent="0.2">
      <c r="A166">
        <v>1</v>
      </c>
      <c r="B166">
        <v>6298</v>
      </c>
      <c r="C166" s="21" t="e">
        <f>'6298'!#REF!</f>
        <v>#REF!</v>
      </c>
      <c r="D166" s="21" t="e">
        <f>TEXT('6298'!#REF!,"0")</f>
        <v>#REF!</v>
      </c>
      <c r="E166" s="21" t="e">
        <f>TEXT(+'6298'!#REF!,"0")</f>
        <v>#REF!</v>
      </c>
      <c r="F166" s="21" t="e">
        <f>TEXT(+'6298'!#REF!,"0")</f>
        <v>#REF!</v>
      </c>
      <c r="G166" s="21" t="e">
        <f>TEXT(+'6298'!#REF!,"0")</f>
        <v>#REF!</v>
      </c>
      <c r="H166" s="21" t="e">
        <f>+'6298'!#REF!</f>
        <v>#REF!</v>
      </c>
      <c r="I166" s="21" t="e">
        <f>+'6298'!#REF!</f>
        <v>#REF!</v>
      </c>
      <c r="J166" s="21" t="e">
        <f>+'6298'!#REF!</f>
        <v>#REF!</v>
      </c>
      <c r="K166" s="21" t="e">
        <f>TEXT('6298'!#REF!,"0")</f>
        <v>#REF!</v>
      </c>
      <c r="L166" s="21" t="e">
        <f>TEXT('6298'!#REF!,"0")</f>
        <v>#REF!</v>
      </c>
      <c r="M166" s="34" t="e">
        <f>'6298'!#REF!</f>
        <v>#REF!</v>
      </c>
      <c r="N166" s="21" t="e">
        <f>TEXT('6298'!#REF!,"0")</f>
        <v>#REF!</v>
      </c>
      <c r="O166" s="21" t="e">
        <f>+'6298'!#REF!</f>
        <v>#REF!</v>
      </c>
      <c r="P166" s="21" t="e">
        <f>+'6298'!#REF!</f>
        <v>#REF!</v>
      </c>
      <c r="Q166" s="21" t="e">
        <f>'6298'!#REF!</f>
        <v>#REF!</v>
      </c>
      <c r="R166" t="s">
        <v>38</v>
      </c>
      <c r="S166" s="21" t="e">
        <f>+'6298'!#REF!</f>
        <v>#REF!</v>
      </c>
      <c r="T166" s="29"/>
      <c r="U166" s="29"/>
      <c r="V166" s="30"/>
      <c r="W166" s="29"/>
      <c r="X166" s="29"/>
      <c r="Z166" s="32"/>
      <c r="AA166" s="32"/>
      <c r="AB166" s="32"/>
      <c r="AC166" s="32"/>
    </row>
    <row r="167" spans="1:29" x14ac:dyDescent="0.2">
      <c r="A167">
        <v>1</v>
      </c>
      <c r="B167">
        <v>6298</v>
      </c>
      <c r="C167" s="21" t="e">
        <f>'6298'!#REF!</f>
        <v>#REF!</v>
      </c>
      <c r="D167" s="21" t="e">
        <f>TEXT('6298'!#REF!,"0")</f>
        <v>#REF!</v>
      </c>
      <c r="E167" s="21" t="e">
        <f>TEXT(+'6298'!#REF!,"0")</f>
        <v>#REF!</v>
      </c>
      <c r="F167" s="21" t="e">
        <f>TEXT(+'6298'!#REF!,"0")</f>
        <v>#REF!</v>
      </c>
      <c r="G167" s="21" t="e">
        <f>TEXT(+'6298'!#REF!,"0")</f>
        <v>#REF!</v>
      </c>
      <c r="H167" s="21" t="e">
        <f>+'6298'!#REF!</f>
        <v>#REF!</v>
      </c>
      <c r="I167" s="21" t="e">
        <f>+'6298'!#REF!</f>
        <v>#REF!</v>
      </c>
      <c r="J167" s="21" t="e">
        <f>+'6298'!#REF!</f>
        <v>#REF!</v>
      </c>
      <c r="K167" s="21" t="e">
        <f>TEXT('6298'!#REF!,"0")</f>
        <v>#REF!</v>
      </c>
      <c r="L167" s="21" t="e">
        <f>TEXT('6298'!#REF!,"0")</f>
        <v>#REF!</v>
      </c>
      <c r="M167" s="34" t="e">
        <f>'6298'!#REF!</f>
        <v>#REF!</v>
      </c>
      <c r="N167" s="21" t="e">
        <f>TEXT('6298'!#REF!,"0")</f>
        <v>#REF!</v>
      </c>
      <c r="O167" s="21" t="e">
        <f>+'6298'!#REF!</f>
        <v>#REF!</v>
      </c>
      <c r="P167" s="21" t="e">
        <f>+'6298'!#REF!</f>
        <v>#REF!</v>
      </c>
      <c r="Q167" s="21" t="e">
        <f>'6298'!#REF!</f>
        <v>#REF!</v>
      </c>
      <c r="R167" t="s">
        <v>38</v>
      </c>
      <c r="S167" s="21" t="e">
        <f>+'6298'!#REF!</f>
        <v>#REF!</v>
      </c>
      <c r="T167" s="29"/>
      <c r="U167" s="29"/>
      <c r="V167" s="30"/>
      <c r="W167" s="29"/>
      <c r="X167" s="29"/>
      <c r="Z167" s="32"/>
      <c r="AA167" s="32"/>
      <c r="AB167" s="32"/>
      <c r="AC167" s="32"/>
    </row>
    <row r="168" spans="1:29" x14ac:dyDescent="0.2">
      <c r="A168">
        <v>1</v>
      </c>
      <c r="B168">
        <v>6298</v>
      </c>
      <c r="C168" s="21" t="e">
        <f>'6298'!#REF!</f>
        <v>#REF!</v>
      </c>
      <c r="D168" s="21" t="e">
        <f>TEXT('6298'!#REF!,"0")</f>
        <v>#REF!</v>
      </c>
      <c r="E168" s="21" t="e">
        <f>TEXT(+'6298'!#REF!,"0")</f>
        <v>#REF!</v>
      </c>
      <c r="F168" s="21" t="e">
        <f>TEXT(+'6298'!#REF!,"0")</f>
        <v>#REF!</v>
      </c>
      <c r="G168" s="21" t="e">
        <f>TEXT(+'6298'!#REF!,"0")</f>
        <v>#REF!</v>
      </c>
      <c r="H168" s="21" t="e">
        <f>+'6298'!#REF!</f>
        <v>#REF!</v>
      </c>
      <c r="I168" s="21" t="e">
        <f>+'6298'!#REF!</f>
        <v>#REF!</v>
      </c>
      <c r="J168" s="21" t="e">
        <f>+'6298'!#REF!</f>
        <v>#REF!</v>
      </c>
      <c r="K168" s="21" t="e">
        <f>TEXT('6298'!#REF!,"0")</f>
        <v>#REF!</v>
      </c>
      <c r="L168" s="21" t="e">
        <f>TEXT('6298'!#REF!,"0")</f>
        <v>#REF!</v>
      </c>
      <c r="M168" s="34" t="e">
        <f>'6298'!#REF!</f>
        <v>#REF!</v>
      </c>
      <c r="N168" s="21" t="e">
        <f>TEXT('6298'!#REF!,"0")</f>
        <v>#REF!</v>
      </c>
      <c r="O168" s="21" t="e">
        <f>+'6298'!#REF!</f>
        <v>#REF!</v>
      </c>
      <c r="P168" s="21" t="e">
        <f>+'6298'!#REF!</f>
        <v>#REF!</v>
      </c>
      <c r="Q168" s="21" t="e">
        <f>'6298'!#REF!</f>
        <v>#REF!</v>
      </c>
      <c r="R168" t="s">
        <v>38</v>
      </c>
      <c r="S168" s="21" t="e">
        <f>+'6298'!#REF!</f>
        <v>#REF!</v>
      </c>
      <c r="T168" s="29"/>
      <c r="U168" s="29"/>
      <c r="V168" s="30"/>
      <c r="W168" s="29"/>
      <c r="X168" s="29"/>
      <c r="Z168" s="32"/>
      <c r="AA168" s="32"/>
      <c r="AB168" s="32"/>
      <c r="AC168" s="32"/>
    </row>
    <row r="169" spans="1:29" x14ac:dyDescent="0.2">
      <c r="A169">
        <v>1</v>
      </c>
      <c r="B169">
        <v>6298</v>
      </c>
      <c r="C169" s="21" t="e">
        <f>'6298'!#REF!</f>
        <v>#REF!</v>
      </c>
      <c r="D169" s="21" t="e">
        <f>TEXT('6298'!#REF!,"0")</f>
        <v>#REF!</v>
      </c>
      <c r="E169" s="21" t="e">
        <f>TEXT(+'6298'!#REF!,"0")</f>
        <v>#REF!</v>
      </c>
      <c r="F169" s="21" t="e">
        <f>TEXT(+'6298'!#REF!,"0")</f>
        <v>#REF!</v>
      </c>
      <c r="G169" s="21" t="e">
        <f>TEXT(+'6298'!#REF!,"0")</f>
        <v>#REF!</v>
      </c>
      <c r="H169" s="21" t="e">
        <f>+'6298'!#REF!</f>
        <v>#REF!</v>
      </c>
      <c r="I169" s="21" t="e">
        <f>+'6298'!#REF!</f>
        <v>#REF!</v>
      </c>
      <c r="J169" s="21" t="e">
        <f>+'6298'!#REF!</f>
        <v>#REF!</v>
      </c>
      <c r="K169" s="21" t="e">
        <f>TEXT('6298'!#REF!,"0")</f>
        <v>#REF!</v>
      </c>
      <c r="L169" s="21" t="e">
        <f>TEXT('6298'!#REF!,"0")</f>
        <v>#REF!</v>
      </c>
      <c r="M169" s="34" t="e">
        <f>'6298'!#REF!</f>
        <v>#REF!</v>
      </c>
      <c r="N169" s="21" t="e">
        <f>TEXT('6298'!#REF!,"0")</f>
        <v>#REF!</v>
      </c>
      <c r="O169" s="21" t="e">
        <f>+'6298'!#REF!</f>
        <v>#REF!</v>
      </c>
      <c r="P169" s="21" t="e">
        <f>+'6298'!#REF!</f>
        <v>#REF!</v>
      </c>
      <c r="Q169" s="21" t="e">
        <f>'6298'!#REF!</f>
        <v>#REF!</v>
      </c>
      <c r="R169" t="s">
        <v>38</v>
      </c>
      <c r="S169" s="21" t="e">
        <f>+'6298'!#REF!</f>
        <v>#REF!</v>
      </c>
      <c r="T169" s="29"/>
      <c r="U169" s="29"/>
      <c r="V169" s="30"/>
      <c r="W169" s="29"/>
      <c r="X169" s="29"/>
      <c r="Z169" s="32"/>
      <c r="AA169" s="32"/>
      <c r="AB169" s="32"/>
      <c r="AC169" s="32"/>
    </row>
    <row r="170" spans="1:29" x14ac:dyDescent="0.2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Z170" s="32"/>
      <c r="AA170" s="32"/>
      <c r="AB170" s="32"/>
      <c r="AC170" s="32"/>
    </row>
    <row r="171" spans="1:29" x14ac:dyDescent="0.2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Z171" s="32"/>
      <c r="AA171" s="32"/>
      <c r="AB171" s="32"/>
      <c r="AC171" s="32"/>
    </row>
    <row r="172" spans="1:29" x14ac:dyDescent="0.2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Z172" s="32"/>
      <c r="AA172" s="32"/>
      <c r="AB172" s="32"/>
      <c r="AC172" s="32"/>
    </row>
    <row r="173" spans="1:29" x14ac:dyDescent="0.2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Z173" s="32"/>
      <c r="AA173" s="32"/>
      <c r="AB173" s="32"/>
      <c r="AC173" s="32"/>
    </row>
    <row r="174" spans="1:29" x14ac:dyDescent="0.2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Z174" s="32"/>
      <c r="AA174" s="32"/>
      <c r="AB174" s="32"/>
      <c r="AC174" s="32"/>
    </row>
    <row r="175" spans="1:29" x14ac:dyDescent="0.2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Z175" s="32"/>
      <c r="AA175" s="32"/>
      <c r="AB175" s="32"/>
      <c r="AC175" s="32"/>
    </row>
    <row r="176" spans="1:29" x14ac:dyDescent="0.2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Z176" s="32"/>
      <c r="AA176" s="32"/>
      <c r="AB176" s="32"/>
      <c r="AC176" s="32"/>
    </row>
    <row r="177" spans="3:29" x14ac:dyDescent="0.2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Z177" s="32"/>
      <c r="AA177" s="32"/>
      <c r="AB177" s="32"/>
      <c r="AC177" s="32"/>
    </row>
    <row r="178" spans="3:29" x14ac:dyDescent="0.2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Z178" s="32"/>
      <c r="AA178" s="32"/>
      <c r="AB178" s="32"/>
      <c r="AC178" s="32"/>
    </row>
    <row r="179" spans="3:29" x14ac:dyDescent="0.2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Z179" s="32"/>
      <c r="AA179" s="32"/>
      <c r="AB179" s="32"/>
      <c r="AC179" s="32"/>
    </row>
    <row r="180" spans="3:29" x14ac:dyDescent="0.2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Z180" s="32"/>
      <c r="AA180" s="32"/>
      <c r="AB180" s="32"/>
      <c r="AC180" s="32"/>
    </row>
    <row r="181" spans="3:29" x14ac:dyDescent="0.2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Z181" s="32"/>
      <c r="AA181" s="32"/>
      <c r="AB181" s="32"/>
      <c r="AC181" s="32"/>
    </row>
    <row r="182" spans="3:29" x14ac:dyDescent="0.2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Z182" s="32"/>
      <c r="AA182" s="32"/>
      <c r="AB182" s="32"/>
      <c r="AC182" s="32"/>
    </row>
    <row r="183" spans="3:29" x14ac:dyDescent="0.2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</row>
    <row r="184" spans="3:29" x14ac:dyDescent="0.2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</row>
    <row r="185" spans="3:29" x14ac:dyDescent="0.2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</row>
    <row r="186" spans="3:29" x14ac:dyDescent="0.2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</row>
    <row r="187" spans="3:29" x14ac:dyDescent="0.2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</row>
    <row r="188" spans="3:29" x14ac:dyDescent="0.2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</row>
    <row r="189" spans="3:29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</row>
    <row r="190" spans="3:29" x14ac:dyDescent="0.2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</row>
    <row r="191" spans="3:29" x14ac:dyDescent="0.2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</row>
    <row r="192" spans="3:29" x14ac:dyDescent="0.2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</row>
    <row r="193" spans="3:19" x14ac:dyDescent="0.2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</row>
    <row r="194" spans="3:19" x14ac:dyDescent="0.2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</row>
    <row r="195" spans="3:19" x14ac:dyDescent="0.2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</row>
    <row r="196" spans="3:19" x14ac:dyDescent="0.2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</row>
    <row r="197" spans="3:19" x14ac:dyDescent="0.2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</row>
    <row r="198" spans="3:19" x14ac:dyDescent="0.2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</row>
    <row r="199" spans="3:19" x14ac:dyDescent="0.2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</row>
    <row r="200" spans="3:19" x14ac:dyDescent="0.2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</row>
    <row r="201" spans="3:19" x14ac:dyDescent="0.2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</row>
    <row r="202" spans="3:19" x14ac:dyDescent="0.2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</row>
    <row r="203" spans="3:19" x14ac:dyDescent="0.2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</row>
    <row r="204" spans="3:19" x14ac:dyDescent="0.2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</row>
    <row r="205" spans="3:19" x14ac:dyDescent="0.2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</row>
    <row r="206" spans="3:19" x14ac:dyDescent="0.2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</row>
    <row r="207" spans="3:19" x14ac:dyDescent="0.2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</row>
    <row r="208" spans="3:19" x14ac:dyDescent="0.2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</row>
  </sheetData>
  <phoneticPr fontId="12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1"/>
  <sheetViews>
    <sheetView zoomScale="110" zoomScaleNormal="110" workbookViewId="0">
      <selection sqref="A1:G1"/>
    </sheetView>
  </sheetViews>
  <sheetFormatPr defaultRowHeight="12.75" x14ac:dyDescent="0.2"/>
  <cols>
    <col min="1" max="1" width="3.28515625" bestFit="1" customWidth="1"/>
    <col min="2" max="2" width="8.140625" customWidth="1"/>
    <col min="3" max="3" width="12.7109375" bestFit="1" customWidth="1"/>
    <col min="4" max="4" width="14.42578125" bestFit="1" customWidth="1"/>
    <col min="5" max="5" width="30.85546875" bestFit="1" customWidth="1"/>
    <col min="6" max="6" width="12.5703125" bestFit="1" customWidth="1"/>
    <col min="7" max="7" width="41" bestFit="1" customWidth="1"/>
  </cols>
  <sheetData>
    <row r="1" spans="1:7" s="82" customFormat="1" ht="30" x14ac:dyDescent="0.2">
      <c r="A1" s="85" t="s">
        <v>298</v>
      </c>
      <c r="B1" s="85" t="s">
        <v>25</v>
      </c>
      <c r="C1" s="85" t="s">
        <v>299</v>
      </c>
      <c r="D1" s="86" t="s">
        <v>300</v>
      </c>
      <c r="E1" s="86" t="s">
        <v>301</v>
      </c>
      <c r="F1" s="85" t="s">
        <v>302</v>
      </c>
      <c r="G1" s="86" t="s">
        <v>300</v>
      </c>
    </row>
    <row r="2" spans="1:7" x14ac:dyDescent="0.2">
      <c r="A2" s="83">
        <v>2</v>
      </c>
      <c r="B2" s="83">
        <v>2</v>
      </c>
      <c r="C2" s="84" t="s">
        <v>303</v>
      </c>
      <c r="D2" s="84" t="s">
        <v>60</v>
      </c>
      <c r="E2" s="84" t="s">
        <v>304</v>
      </c>
      <c r="F2" s="84" t="s">
        <v>305</v>
      </c>
      <c r="G2" s="84" t="s">
        <v>306</v>
      </c>
    </row>
    <row r="3" spans="1:7" x14ac:dyDescent="0.2">
      <c r="A3" s="83">
        <v>2</v>
      </c>
      <c r="B3" s="83">
        <v>3</v>
      </c>
      <c r="C3" s="84" t="s">
        <v>307</v>
      </c>
      <c r="D3" s="84" t="s">
        <v>60</v>
      </c>
      <c r="E3" s="84" t="s">
        <v>308</v>
      </c>
      <c r="F3" s="84" t="s">
        <v>309</v>
      </c>
      <c r="G3" s="84" t="s">
        <v>310</v>
      </c>
    </row>
    <row r="4" spans="1:7" x14ac:dyDescent="0.2">
      <c r="A4" s="83">
        <v>3</v>
      </c>
      <c r="B4" s="83">
        <v>1</v>
      </c>
      <c r="C4" s="84" t="s">
        <v>311</v>
      </c>
      <c r="D4" s="84" t="s">
        <v>60</v>
      </c>
      <c r="E4" s="84" t="s">
        <v>312</v>
      </c>
      <c r="F4" s="84" t="s">
        <v>313</v>
      </c>
      <c r="G4" s="84" t="s">
        <v>314</v>
      </c>
    </row>
    <row r="5" spans="1:7" x14ac:dyDescent="0.2">
      <c r="A5" s="83">
        <v>3</v>
      </c>
      <c r="B5" s="83">
        <v>2</v>
      </c>
      <c r="C5" s="84" t="s">
        <v>315</v>
      </c>
      <c r="D5" s="84" t="s">
        <v>60</v>
      </c>
      <c r="E5" s="84" t="s">
        <v>316</v>
      </c>
      <c r="F5" s="84" t="s">
        <v>317</v>
      </c>
      <c r="G5" s="84" t="s">
        <v>318</v>
      </c>
    </row>
    <row r="6" spans="1:7" x14ac:dyDescent="0.2">
      <c r="A6" s="83">
        <v>3</v>
      </c>
      <c r="B6" s="83">
        <v>3</v>
      </c>
      <c r="C6" s="84" t="s">
        <v>319</v>
      </c>
      <c r="D6" s="84" t="s">
        <v>60</v>
      </c>
      <c r="E6" s="84" t="s">
        <v>320</v>
      </c>
      <c r="F6" s="84" t="s">
        <v>321</v>
      </c>
      <c r="G6" s="84" t="s">
        <v>322</v>
      </c>
    </row>
    <row r="7" spans="1:7" x14ac:dyDescent="0.2">
      <c r="A7" s="83">
        <v>3</v>
      </c>
      <c r="B7" s="83">
        <v>4</v>
      </c>
      <c r="C7" s="84" t="s">
        <v>323</v>
      </c>
      <c r="D7" s="84" t="s">
        <v>60</v>
      </c>
      <c r="E7" s="84" t="s">
        <v>324</v>
      </c>
      <c r="F7" s="84" t="s">
        <v>325</v>
      </c>
      <c r="G7" s="84" t="s">
        <v>326</v>
      </c>
    </row>
    <row r="8" spans="1:7" x14ac:dyDescent="0.2">
      <c r="A8" s="83">
        <v>3</v>
      </c>
      <c r="B8" s="83">
        <v>5</v>
      </c>
      <c r="C8" s="84" t="s">
        <v>327</v>
      </c>
      <c r="D8" s="84" t="s">
        <v>60</v>
      </c>
      <c r="E8" s="84" t="s">
        <v>328</v>
      </c>
      <c r="F8" s="84" t="s">
        <v>329</v>
      </c>
      <c r="G8" s="84" t="s">
        <v>330</v>
      </c>
    </row>
    <row r="9" spans="1:7" x14ac:dyDescent="0.2">
      <c r="A9" s="83">
        <v>3</v>
      </c>
      <c r="B9" s="83">
        <v>6</v>
      </c>
      <c r="C9" s="84" t="s">
        <v>331</v>
      </c>
      <c r="D9" s="84" t="s">
        <v>60</v>
      </c>
      <c r="E9" s="84" t="s">
        <v>332</v>
      </c>
      <c r="F9" s="84" t="s">
        <v>333</v>
      </c>
      <c r="G9" s="84" t="s">
        <v>334</v>
      </c>
    </row>
    <row r="10" spans="1:7" x14ac:dyDescent="0.2">
      <c r="A10" s="83">
        <v>4</v>
      </c>
      <c r="B10" s="83">
        <v>1</v>
      </c>
      <c r="C10" s="84" t="s">
        <v>335</v>
      </c>
      <c r="D10" s="84" t="s">
        <v>60</v>
      </c>
      <c r="E10" s="84" t="s">
        <v>336</v>
      </c>
      <c r="F10" s="84" t="s">
        <v>337</v>
      </c>
      <c r="G10" s="84" t="s">
        <v>338</v>
      </c>
    </row>
    <row r="11" spans="1:7" x14ac:dyDescent="0.2">
      <c r="A11" s="83">
        <v>4</v>
      </c>
      <c r="B11" s="83">
        <v>2</v>
      </c>
      <c r="C11" s="84" t="s">
        <v>339</v>
      </c>
      <c r="D11" s="84" t="s">
        <v>60</v>
      </c>
      <c r="E11" s="84" t="s">
        <v>340</v>
      </c>
      <c r="F11" s="84" t="s">
        <v>341</v>
      </c>
      <c r="G11" s="84" t="s">
        <v>342</v>
      </c>
    </row>
    <row r="12" spans="1:7" x14ac:dyDescent="0.2">
      <c r="A12" s="83">
        <v>4</v>
      </c>
      <c r="B12" s="83">
        <v>3</v>
      </c>
      <c r="C12" s="84" t="s">
        <v>343</v>
      </c>
      <c r="D12" s="84" t="s">
        <v>60</v>
      </c>
      <c r="E12" s="84" t="s">
        <v>344</v>
      </c>
      <c r="F12" s="84" t="s">
        <v>345</v>
      </c>
      <c r="G12" s="84" t="s">
        <v>346</v>
      </c>
    </row>
    <row r="13" spans="1:7" x14ac:dyDescent="0.2">
      <c r="A13" s="83">
        <v>5</v>
      </c>
      <c r="B13" s="83">
        <v>1</v>
      </c>
      <c r="C13" s="84" t="s">
        <v>347</v>
      </c>
      <c r="D13" s="84" t="s">
        <v>60</v>
      </c>
      <c r="E13" s="84" t="s">
        <v>348</v>
      </c>
      <c r="F13" s="84" t="s">
        <v>349</v>
      </c>
      <c r="G13" s="84" t="s">
        <v>350</v>
      </c>
    </row>
    <row r="14" spans="1:7" x14ac:dyDescent="0.2">
      <c r="A14" s="83">
        <v>5</v>
      </c>
      <c r="B14" s="83">
        <v>2</v>
      </c>
      <c r="C14" s="84" t="s">
        <v>351</v>
      </c>
      <c r="D14" s="84" t="s">
        <v>82</v>
      </c>
      <c r="E14" s="84" t="s">
        <v>352</v>
      </c>
      <c r="F14" s="84" t="s">
        <v>353</v>
      </c>
      <c r="G14" s="84" t="s">
        <v>354</v>
      </c>
    </row>
    <row r="15" spans="1:7" x14ac:dyDescent="0.2">
      <c r="A15" s="83">
        <v>5</v>
      </c>
      <c r="B15" s="83">
        <v>2</v>
      </c>
      <c r="C15" s="84" t="s">
        <v>351</v>
      </c>
      <c r="D15" s="84" t="s">
        <v>60</v>
      </c>
      <c r="E15" s="84" t="s">
        <v>352</v>
      </c>
      <c r="F15" s="84" t="s">
        <v>355</v>
      </c>
      <c r="G15" s="84" t="s">
        <v>356</v>
      </c>
    </row>
    <row r="16" spans="1:7" x14ac:dyDescent="0.2">
      <c r="A16" s="83">
        <v>5</v>
      </c>
      <c r="B16" s="83">
        <v>3</v>
      </c>
      <c r="C16" s="84" t="s">
        <v>357</v>
      </c>
      <c r="D16" s="84" t="s">
        <v>82</v>
      </c>
      <c r="E16" s="84" t="s">
        <v>358</v>
      </c>
      <c r="F16" s="84" t="s">
        <v>359</v>
      </c>
      <c r="G16" s="84" t="s">
        <v>360</v>
      </c>
    </row>
    <row r="17" spans="1:7" x14ac:dyDescent="0.2">
      <c r="A17" s="83">
        <v>5</v>
      </c>
      <c r="B17" s="83">
        <v>3</v>
      </c>
      <c r="C17" s="84" t="s">
        <v>357</v>
      </c>
      <c r="D17" s="84" t="s">
        <v>60</v>
      </c>
      <c r="E17" s="84" t="s">
        <v>358</v>
      </c>
      <c r="F17" s="84" t="s">
        <v>361</v>
      </c>
      <c r="G17" s="84" t="s">
        <v>362</v>
      </c>
    </row>
    <row r="18" spans="1:7" x14ac:dyDescent="0.2">
      <c r="A18" s="83">
        <v>5</v>
      </c>
      <c r="B18" s="83">
        <v>4</v>
      </c>
      <c r="C18" s="84" t="s">
        <v>363</v>
      </c>
      <c r="D18" s="84" t="s">
        <v>82</v>
      </c>
      <c r="E18" s="84" t="s">
        <v>364</v>
      </c>
      <c r="F18" s="84" t="s">
        <v>365</v>
      </c>
      <c r="G18" s="84" t="s">
        <v>366</v>
      </c>
    </row>
    <row r="19" spans="1:7" x14ac:dyDescent="0.2">
      <c r="A19" s="83">
        <v>5</v>
      </c>
      <c r="B19" s="83">
        <v>5</v>
      </c>
      <c r="C19" s="84" t="s">
        <v>367</v>
      </c>
      <c r="D19" s="84" t="s">
        <v>82</v>
      </c>
      <c r="E19" s="84" t="s">
        <v>368</v>
      </c>
      <c r="F19" s="84" t="s">
        <v>369</v>
      </c>
      <c r="G19" s="84" t="s">
        <v>370</v>
      </c>
    </row>
    <row r="20" spans="1:7" x14ac:dyDescent="0.2">
      <c r="A20" s="83">
        <v>5</v>
      </c>
      <c r="B20" s="83">
        <v>6</v>
      </c>
      <c r="C20" s="84" t="s">
        <v>371</v>
      </c>
      <c r="D20" s="84" t="s">
        <v>60</v>
      </c>
      <c r="E20" s="84" t="s">
        <v>372</v>
      </c>
      <c r="F20" s="84" t="s">
        <v>373</v>
      </c>
      <c r="G20" s="84" t="s">
        <v>374</v>
      </c>
    </row>
    <row r="21" spans="1:7" x14ac:dyDescent="0.2">
      <c r="A21" s="83">
        <v>6</v>
      </c>
      <c r="B21" s="83">
        <v>1</v>
      </c>
      <c r="C21" s="84" t="s">
        <v>375</v>
      </c>
      <c r="D21" s="84" t="s">
        <v>60</v>
      </c>
      <c r="E21" s="84" t="s">
        <v>376</v>
      </c>
      <c r="F21" s="84" t="s">
        <v>377</v>
      </c>
      <c r="G21" s="84" t="s">
        <v>378</v>
      </c>
    </row>
    <row r="22" spans="1:7" x14ac:dyDescent="0.2">
      <c r="A22" s="83">
        <v>7</v>
      </c>
      <c r="B22" s="83">
        <v>1</v>
      </c>
      <c r="C22" s="84" t="s">
        <v>379</v>
      </c>
      <c r="D22" s="84" t="s">
        <v>60</v>
      </c>
      <c r="E22" s="84" t="s">
        <v>380</v>
      </c>
      <c r="F22" s="84" t="s">
        <v>381</v>
      </c>
      <c r="G22" s="84" t="s">
        <v>382</v>
      </c>
    </row>
    <row r="23" spans="1:7" x14ac:dyDescent="0.2">
      <c r="A23" s="83">
        <v>8</v>
      </c>
      <c r="B23" s="83">
        <v>1</v>
      </c>
      <c r="C23" s="84" t="s">
        <v>383</v>
      </c>
      <c r="D23" s="84" t="s">
        <v>60</v>
      </c>
      <c r="E23" s="84" t="s">
        <v>384</v>
      </c>
      <c r="F23" s="84" t="s">
        <v>385</v>
      </c>
      <c r="G23" s="84" t="s">
        <v>386</v>
      </c>
    </row>
    <row r="24" spans="1:7" x14ac:dyDescent="0.2">
      <c r="A24" s="83">
        <v>9</v>
      </c>
      <c r="B24" s="83">
        <v>1</v>
      </c>
      <c r="C24" s="84" t="s">
        <v>387</v>
      </c>
      <c r="D24" s="84" t="s">
        <v>82</v>
      </c>
      <c r="E24" s="84" t="s">
        <v>388</v>
      </c>
      <c r="F24" s="84" t="s">
        <v>389</v>
      </c>
      <c r="G24" s="84" t="s">
        <v>390</v>
      </c>
    </row>
    <row r="25" spans="1:7" x14ac:dyDescent="0.2">
      <c r="A25" s="83">
        <v>9</v>
      </c>
      <c r="B25" s="83">
        <v>1</v>
      </c>
      <c r="C25" s="84" t="s">
        <v>387</v>
      </c>
      <c r="D25" s="84" t="s">
        <v>60</v>
      </c>
      <c r="E25" s="84" t="s">
        <v>388</v>
      </c>
      <c r="F25" s="84" t="s">
        <v>391</v>
      </c>
      <c r="G25" s="84" t="s">
        <v>392</v>
      </c>
    </row>
    <row r="26" spans="1:7" x14ac:dyDescent="0.2">
      <c r="A26" s="83">
        <v>9</v>
      </c>
      <c r="B26" s="83">
        <v>2</v>
      </c>
      <c r="C26" s="84" t="s">
        <v>393</v>
      </c>
      <c r="D26" s="84" t="s">
        <v>82</v>
      </c>
      <c r="E26" s="84" t="s">
        <v>394</v>
      </c>
      <c r="F26" s="84" t="s">
        <v>395</v>
      </c>
      <c r="G26" s="84" t="s">
        <v>396</v>
      </c>
    </row>
    <row r="27" spans="1:7" x14ac:dyDescent="0.2">
      <c r="A27" s="83">
        <v>9</v>
      </c>
      <c r="B27" s="83">
        <v>3</v>
      </c>
      <c r="C27" s="84" t="s">
        <v>397</v>
      </c>
      <c r="D27" s="84" t="s">
        <v>82</v>
      </c>
      <c r="E27" s="84" t="s">
        <v>398</v>
      </c>
      <c r="F27" s="84" t="s">
        <v>399</v>
      </c>
      <c r="G27" s="84" t="s">
        <v>400</v>
      </c>
    </row>
    <row r="28" spans="1:7" x14ac:dyDescent="0.2">
      <c r="A28" s="83">
        <v>9</v>
      </c>
      <c r="B28" s="83">
        <v>4</v>
      </c>
      <c r="C28" s="84" t="s">
        <v>401</v>
      </c>
      <c r="D28" s="84" t="s">
        <v>82</v>
      </c>
      <c r="E28" s="84" t="s">
        <v>402</v>
      </c>
      <c r="F28" s="84" t="s">
        <v>403</v>
      </c>
      <c r="G28" s="84" t="s">
        <v>404</v>
      </c>
    </row>
    <row r="29" spans="1:7" x14ac:dyDescent="0.2">
      <c r="A29" s="83">
        <v>9</v>
      </c>
      <c r="B29" s="83">
        <v>5</v>
      </c>
      <c r="C29" s="84" t="s">
        <v>405</v>
      </c>
      <c r="D29" s="84" t="s">
        <v>82</v>
      </c>
      <c r="E29" s="84" t="s">
        <v>406</v>
      </c>
      <c r="F29" s="84" t="s">
        <v>407</v>
      </c>
      <c r="G29" s="84" t="s">
        <v>408</v>
      </c>
    </row>
    <row r="30" spans="1:7" x14ac:dyDescent="0.2">
      <c r="A30" s="83">
        <v>9</v>
      </c>
      <c r="B30" s="83">
        <v>6</v>
      </c>
      <c r="C30" s="84" t="s">
        <v>409</v>
      </c>
      <c r="D30" s="84" t="s">
        <v>82</v>
      </c>
      <c r="E30" s="84" t="s">
        <v>410</v>
      </c>
      <c r="F30" s="84" t="s">
        <v>411</v>
      </c>
      <c r="G30" s="84" t="s">
        <v>412</v>
      </c>
    </row>
    <row r="31" spans="1:7" x14ac:dyDescent="0.2">
      <c r="A31" s="83">
        <v>10</v>
      </c>
      <c r="B31" s="83">
        <v>1</v>
      </c>
      <c r="C31" s="84" t="s">
        <v>413</v>
      </c>
      <c r="D31" s="84" t="s">
        <v>82</v>
      </c>
      <c r="E31" s="84" t="s">
        <v>414</v>
      </c>
      <c r="F31" s="84" t="s">
        <v>415</v>
      </c>
      <c r="G31" s="84" t="s">
        <v>416</v>
      </c>
    </row>
    <row r="32" spans="1:7" x14ac:dyDescent="0.2">
      <c r="A32" s="83">
        <v>10</v>
      </c>
      <c r="B32" s="83">
        <v>2</v>
      </c>
      <c r="C32" s="84" t="s">
        <v>417</v>
      </c>
      <c r="D32" s="84" t="s">
        <v>82</v>
      </c>
      <c r="E32" s="84" t="s">
        <v>418</v>
      </c>
      <c r="F32" s="84" t="s">
        <v>419</v>
      </c>
      <c r="G32" s="84" t="s">
        <v>420</v>
      </c>
    </row>
    <row r="33" spans="1:7" x14ac:dyDescent="0.2">
      <c r="A33" s="83">
        <v>10</v>
      </c>
      <c r="B33" s="83">
        <v>3</v>
      </c>
      <c r="C33" s="84" t="s">
        <v>421</v>
      </c>
      <c r="D33" s="84" t="s">
        <v>82</v>
      </c>
      <c r="E33" s="84" t="s">
        <v>422</v>
      </c>
      <c r="F33" s="84" t="s">
        <v>423</v>
      </c>
      <c r="G33" s="84" t="s">
        <v>424</v>
      </c>
    </row>
    <row r="34" spans="1:7" x14ac:dyDescent="0.2">
      <c r="A34" s="83">
        <v>10</v>
      </c>
      <c r="B34" s="83">
        <v>4</v>
      </c>
      <c r="C34" s="84" t="s">
        <v>425</v>
      </c>
      <c r="D34" s="84" t="s">
        <v>82</v>
      </c>
      <c r="E34" s="84" t="s">
        <v>426</v>
      </c>
      <c r="F34" s="84" t="s">
        <v>427</v>
      </c>
      <c r="G34" s="84" t="s">
        <v>428</v>
      </c>
    </row>
    <row r="35" spans="1:7" x14ac:dyDescent="0.2">
      <c r="A35" s="83">
        <v>10</v>
      </c>
      <c r="B35" s="83">
        <v>5</v>
      </c>
      <c r="C35" s="84" t="s">
        <v>429</v>
      </c>
      <c r="D35" s="84" t="s">
        <v>82</v>
      </c>
      <c r="E35" s="84" t="s">
        <v>430</v>
      </c>
      <c r="F35" s="84" t="s">
        <v>431</v>
      </c>
      <c r="G35" s="84" t="s">
        <v>432</v>
      </c>
    </row>
    <row r="36" spans="1:7" x14ac:dyDescent="0.2">
      <c r="A36" s="83">
        <v>10</v>
      </c>
      <c r="B36" s="83">
        <v>6</v>
      </c>
      <c r="C36" s="84" t="s">
        <v>433</v>
      </c>
      <c r="D36" s="84" t="s">
        <v>82</v>
      </c>
      <c r="E36" s="84" t="s">
        <v>434</v>
      </c>
      <c r="F36" s="84" t="s">
        <v>435</v>
      </c>
      <c r="G36" s="84" t="s">
        <v>436</v>
      </c>
    </row>
    <row r="37" spans="1:7" x14ac:dyDescent="0.2">
      <c r="A37" s="83">
        <v>11</v>
      </c>
      <c r="B37" s="83">
        <v>1</v>
      </c>
      <c r="C37" s="84" t="s">
        <v>437</v>
      </c>
      <c r="D37" s="84" t="s">
        <v>82</v>
      </c>
      <c r="E37" s="84" t="s">
        <v>438</v>
      </c>
      <c r="F37" s="84" t="s">
        <v>439</v>
      </c>
      <c r="G37" s="84" t="s">
        <v>440</v>
      </c>
    </row>
    <row r="38" spans="1:7" x14ac:dyDescent="0.2">
      <c r="A38" s="83">
        <v>11</v>
      </c>
      <c r="B38" s="83">
        <v>1</v>
      </c>
      <c r="C38" s="84" t="s">
        <v>437</v>
      </c>
      <c r="D38" s="84" t="s">
        <v>60</v>
      </c>
      <c r="E38" s="84" t="s">
        <v>438</v>
      </c>
      <c r="F38" s="84" t="s">
        <v>441</v>
      </c>
      <c r="G38" s="84" t="s">
        <v>442</v>
      </c>
    </row>
    <row r="39" spans="1:7" x14ac:dyDescent="0.2">
      <c r="A39" s="83">
        <v>11</v>
      </c>
      <c r="B39" s="83">
        <v>2</v>
      </c>
      <c r="C39" s="84" t="s">
        <v>443</v>
      </c>
      <c r="D39" s="84" t="s">
        <v>82</v>
      </c>
      <c r="E39" s="84" t="s">
        <v>444</v>
      </c>
      <c r="F39" s="84" t="s">
        <v>445</v>
      </c>
      <c r="G39" s="84" t="s">
        <v>446</v>
      </c>
    </row>
    <row r="40" spans="1:7" x14ac:dyDescent="0.2">
      <c r="A40" s="83">
        <v>11</v>
      </c>
      <c r="B40" s="83">
        <v>3</v>
      </c>
      <c r="C40" s="84" t="s">
        <v>447</v>
      </c>
      <c r="D40" s="84" t="s">
        <v>82</v>
      </c>
      <c r="E40" s="84" t="s">
        <v>448</v>
      </c>
      <c r="F40" s="84" t="s">
        <v>449</v>
      </c>
      <c r="G40" s="84" t="s">
        <v>450</v>
      </c>
    </row>
    <row r="41" spans="1:7" x14ac:dyDescent="0.2">
      <c r="A41" s="83">
        <v>11</v>
      </c>
      <c r="B41" s="83">
        <v>4</v>
      </c>
      <c r="C41" s="84" t="s">
        <v>451</v>
      </c>
      <c r="D41" s="84" t="s">
        <v>82</v>
      </c>
      <c r="E41" s="84" t="s">
        <v>452</v>
      </c>
      <c r="F41" s="84" t="s">
        <v>453</v>
      </c>
      <c r="G41" s="84" t="s">
        <v>454</v>
      </c>
    </row>
    <row r="42" spans="1:7" x14ac:dyDescent="0.2">
      <c r="A42" s="83">
        <v>11</v>
      </c>
      <c r="B42" s="83">
        <v>5</v>
      </c>
      <c r="C42" s="84" t="s">
        <v>455</v>
      </c>
      <c r="D42" s="84" t="s">
        <v>82</v>
      </c>
      <c r="E42" s="84" t="s">
        <v>456</v>
      </c>
      <c r="F42" s="84" t="s">
        <v>457</v>
      </c>
      <c r="G42" s="84" t="s">
        <v>458</v>
      </c>
    </row>
    <row r="43" spans="1:7" x14ac:dyDescent="0.2">
      <c r="A43" s="83">
        <v>11</v>
      </c>
      <c r="B43" s="83">
        <v>6</v>
      </c>
      <c r="C43" s="84" t="s">
        <v>459</v>
      </c>
      <c r="D43" s="84" t="s">
        <v>82</v>
      </c>
      <c r="E43" s="84" t="s">
        <v>460</v>
      </c>
      <c r="F43" s="84" t="s">
        <v>461</v>
      </c>
      <c r="G43" s="84" t="s">
        <v>462</v>
      </c>
    </row>
    <row r="44" spans="1:7" x14ac:dyDescent="0.2">
      <c r="A44" s="83">
        <v>12</v>
      </c>
      <c r="B44" s="83">
        <v>1</v>
      </c>
      <c r="C44" s="84" t="s">
        <v>463</v>
      </c>
      <c r="D44" s="84" t="s">
        <v>82</v>
      </c>
      <c r="E44" s="84" t="s">
        <v>464</v>
      </c>
      <c r="F44" s="84" t="s">
        <v>465</v>
      </c>
      <c r="G44" s="84" t="s">
        <v>466</v>
      </c>
    </row>
    <row r="45" spans="1:7" x14ac:dyDescent="0.2">
      <c r="A45" s="83">
        <v>12</v>
      </c>
      <c r="B45" s="83">
        <v>1</v>
      </c>
      <c r="C45" s="84" t="s">
        <v>463</v>
      </c>
      <c r="D45" s="84" t="s">
        <v>60</v>
      </c>
      <c r="E45" s="84" t="s">
        <v>464</v>
      </c>
      <c r="F45" s="84" t="s">
        <v>467</v>
      </c>
      <c r="G45" s="84" t="s">
        <v>468</v>
      </c>
    </row>
    <row r="46" spans="1:7" x14ac:dyDescent="0.2">
      <c r="A46" s="83">
        <v>12</v>
      </c>
      <c r="B46" s="83">
        <v>2</v>
      </c>
      <c r="C46" s="84" t="s">
        <v>469</v>
      </c>
      <c r="D46" s="84" t="s">
        <v>82</v>
      </c>
      <c r="E46" s="84" t="s">
        <v>470</v>
      </c>
      <c r="F46" s="84" t="s">
        <v>471</v>
      </c>
      <c r="G46" s="84" t="s">
        <v>472</v>
      </c>
    </row>
    <row r="47" spans="1:7" x14ac:dyDescent="0.2">
      <c r="A47" s="83">
        <v>12</v>
      </c>
      <c r="B47" s="83">
        <v>3</v>
      </c>
      <c r="C47" s="84" t="s">
        <v>473</v>
      </c>
      <c r="D47" s="84" t="s">
        <v>82</v>
      </c>
      <c r="E47" s="84" t="s">
        <v>474</v>
      </c>
      <c r="F47" s="84" t="s">
        <v>475</v>
      </c>
      <c r="G47" s="84" t="s">
        <v>476</v>
      </c>
    </row>
    <row r="48" spans="1:7" x14ac:dyDescent="0.2">
      <c r="A48" s="83">
        <v>12</v>
      </c>
      <c r="B48" s="83">
        <v>4</v>
      </c>
      <c r="C48" s="84" t="s">
        <v>477</v>
      </c>
      <c r="D48" s="84" t="s">
        <v>82</v>
      </c>
      <c r="E48" s="84" t="s">
        <v>478</v>
      </c>
      <c r="F48" s="84" t="s">
        <v>479</v>
      </c>
      <c r="G48" s="84" t="s">
        <v>480</v>
      </c>
    </row>
    <row r="49" spans="1:7" x14ac:dyDescent="0.2">
      <c r="A49" s="83">
        <v>12</v>
      </c>
      <c r="B49" s="83">
        <v>5</v>
      </c>
      <c r="C49" s="84" t="s">
        <v>481</v>
      </c>
      <c r="D49" s="84" t="s">
        <v>82</v>
      </c>
      <c r="E49" s="84" t="s">
        <v>482</v>
      </c>
      <c r="F49" s="84" t="s">
        <v>483</v>
      </c>
      <c r="G49" s="84" t="s">
        <v>484</v>
      </c>
    </row>
    <row r="50" spans="1:7" x14ac:dyDescent="0.2">
      <c r="A50" s="83">
        <v>12</v>
      </c>
      <c r="B50" s="83">
        <v>6</v>
      </c>
      <c r="C50" s="84" t="s">
        <v>485</v>
      </c>
      <c r="D50" s="84" t="s">
        <v>82</v>
      </c>
      <c r="E50" s="84" t="s">
        <v>486</v>
      </c>
      <c r="F50" s="84" t="s">
        <v>487</v>
      </c>
      <c r="G50" s="84" t="s">
        <v>488</v>
      </c>
    </row>
    <row r="51" spans="1:7" x14ac:dyDescent="0.2">
      <c r="A51" s="83">
        <v>13</v>
      </c>
      <c r="B51" s="83">
        <v>1</v>
      </c>
      <c r="C51" s="84" t="s">
        <v>489</v>
      </c>
      <c r="D51" s="84" t="s">
        <v>82</v>
      </c>
      <c r="E51" s="84" t="s">
        <v>490</v>
      </c>
      <c r="F51" s="84" t="s">
        <v>491</v>
      </c>
      <c r="G51" s="84" t="s">
        <v>492</v>
      </c>
    </row>
    <row r="52" spans="1:7" x14ac:dyDescent="0.2">
      <c r="A52" s="83">
        <v>13</v>
      </c>
      <c r="B52" s="83">
        <v>2</v>
      </c>
      <c r="C52" s="84" t="s">
        <v>493</v>
      </c>
      <c r="D52" s="84" t="s">
        <v>82</v>
      </c>
      <c r="E52" s="84" t="s">
        <v>494</v>
      </c>
      <c r="F52" s="84" t="s">
        <v>495</v>
      </c>
      <c r="G52" s="84" t="s">
        <v>496</v>
      </c>
    </row>
    <row r="53" spans="1:7" x14ac:dyDescent="0.2">
      <c r="A53" s="83">
        <v>13</v>
      </c>
      <c r="B53" s="83">
        <v>3</v>
      </c>
      <c r="C53" s="84" t="s">
        <v>497</v>
      </c>
      <c r="D53" s="84" t="s">
        <v>82</v>
      </c>
      <c r="E53" s="84" t="s">
        <v>498</v>
      </c>
      <c r="F53" s="84" t="s">
        <v>499</v>
      </c>
      <c r="G53" s="84" t="s">
        <v>500</v>
      </c>
    </row>
    <row r="54" spans="1:7" x14ac:dyDescent="0.2">
      <c r="A54" s="83">
        <v>13</v>
      </c>
      <c r="B54" s="83">
        <v>4</v>
      </c>
      <c r="C54" s="84" t="s">
        <v>501</v>
      </c>
      <c r="D54" s="84" t="s">
        <v>82</v>
      </c>
      <c r="E54" s="84" t="s">
        <v>502</v>
      </c>
      <c r="F54" s="84" t="s">
        <v>503</v>
      </c>
      <c r="G54" s="84" t="s">
        <v>504</v>
      </c>
    </row>
    <row r="55" spans="1:7" x14ac:dyDescent="0.2">
      <c r="A55" s="83">
        <v>13</v>
      </c>
      <c r="B55" s="83">
        <v>5</v>
      </c>
      <c r="C55" s="84" t="s">
        <v>505</v>
      </c>
      <c r="D55" s="84" t="s">
        <v>82</v>
      </c>
      <c r="E55" s="84" t="s">
        <v>506</v>
      </c>
      <c r="F55" s="84" t="s">
        <v>507</v>
      </c>
      <c r="G55" s="84" t="s">
        <v>508</v>
      </c>
    </row>
    <row r="56" spans="1:7" x14ac:dyDescent="0.2">
      <c r="A56" s="83">
        <v>13</v>
      </c>
      <c r="B56" s="83">
        <v>6</v>
      </c>
      <c r="C56" s="84" t="s">
        <v>509</v>
      </c>
      <c r="D56" s="84" t="s">
        <v>82</v>
      </c>
      <c r="E56" s="84" t="s">
        <v>510</v>
      </c>
      <c r="F56" s="84" t="s">
        <v>511</v>
      </c>
      <c r="G56" s="84" t="s">
        <v>512</v>
      </c>
    </row>
    <row r="57" spans="1:7" x14ac:dyDescent="0.2">
      <c r="A57" s="83">
        <v>14</v>
      </c>
      <c r="B57" s="83">
        <v>1</v>
      </c>
      <c r="C57" s="84" t="s">
        <v>513</v>
      </c>
      <c r="D57" s="84" t="s">
        <v>514</v>
      </c>
      <c r="E57" s="84" t="s">
        <v>515</v>
      </c>
      <c r="F57" s="84" t="s">
        <v>516</v>
      </c>
      <c r="G57" s="84" t="s">
        <v>517</v>
      </c>
    </row>
    <row r="58" spans="1:7" x14ac:dyDescent="0.2">
      <c r="A58" s="83">
        <v>14</v>
      </c>
      <c r="B58" s="83">
        <v>2</v>
      </c>
      <c r="C58" s="84" t="s">
        <v>518</v>
      </c>
      <c r="D58" s="84" t="s">
        <v>82</v>
      </c>
      <c r="E58" s="84" t="s">
        <v>519</v>
      </c>
      <c r="F58" s="84" t="s">
        <v>520</v>
      </c>
      <c r="G58" s="84" t="s">
        <v>521</v>
      </c>
    </row>
    <row r="59" spans="1:7" x14ac:dyDescent="0.2">
      <c r="A59" s="83">
        <v>14</v>
      </c>
      <c r="B59" s="83">
        <v>3</v>
      </c>
      <c r="C59" s="84" t="s">
        <v>522</v>
      </c>
      <c r="D59" s="84" t="s">
        <v>82</v>
      </c>
      <c r="E59" s="84" t="s">
        <v>523</v>
      </c>
      <c r="F59" s="84" t="s">
        <v>524</v>
      </c>
      <c r="G59" s="84" t="s">
        <v>525</v>
      </c>
    </row>
    <row r="60" spans="1:7" x14ac:dyDescent="0.2">
      <c r="A60" s="83">
        <v>14</v>
      </c>
      <c r="B60" s="83">
        <v>4</v>
      </c>
      <c r="C60" s="84" t="s">
        <v>526</v>
      </c>
      <c r="D60" s="84" t="s">
        <v>82</v>
      </c>
      <c r="E60" s="84" t="s">
        <v>527</v>
      </c>
      <c r="F60" s="84" t="s">
        <v>528</v>
      </c>
      <c r="G60" s="84" t="s">
        <v>529</v>
      </c>
    </row>
    <row r="61" spans="1:7" x14ac:dyDescent="0.2">
      <c r="A61" s="83">
        <v>14</v>
      </c>
      <c r="B61" s="83">
        <v>5</v>
      </c>
      <c r="C61" s="84" t="s">
        <v>530</v>
      </c>
      <c r="D61" s="84" t="s">
        <v>82</v>
      </c>
      <c r="E61" s="84" t="s">
        <v>531</v>
      </c>
      <c r="F61" s="84" t="s">
        <v>532</v>
      </c>
      <c r="G61" s="84" t="s">
        <v>533</v>
      </c>
    </row>
    <row r="62" spans="1:7" x14ac:dyDescent="0.2">
      <c r="A62" s="83">
        <v>14</v>
      </c>
      <c r="B62" s="83">
        <v>6</v>
      </c>
      <c r="C62" s="84" t="s">
        <v>534</v>
      </c>
      <c r="D62" s="84" t="s">
        <v>82</v>
      </c>
      <c r="E62" s="84" t="s">
        <v>535</v>
      </c>
      <c r="F62" s="84" t="s">
        <v>536</v>
      </c>
      <c r="G62" s="84" t="s">
        <v>537</v>
      </c>
    </row>
    <row r="63" spans="1:7" x14ac:dyDescent="0.2">
      <c r="A63" s="83">
        <v>15</v>
      </c>
      <c r="B63" s="83">
        <v>1</v>
      </c>
      <c r="C63" s="84" t="s">
        <v>538</v>
      </c>
      <c r="D63" s="84" t="s">
        <v>82</v>
      </c>
      <c r="E63" s="84" t="s">
        <v>539</v>
      </c>
      <c r="F63" s="84" t="s">
        <v>540</v>
      </c>
      <c r="G63" s="84" t="s">
        <v>541</v>
      </c>
    </row>
    <row r="64" spans="1:7" x14ac:dyDescent="0.2">
      <c r="A64" s="83">
        <v>15</v>
      </c>
      <c r="B64" s="83">
        <v>2</v>
      </c>
      <c r="C64" s="84" t="s">
        <v>542</v>
      </c>
      <c r="D64" s="84" t="s">
        <v>82</v>
      </c>
      <c r="E64" s="84" t="s">
        <v>543</v>
      </c>
      <c r="F64" s="84" t="s">
        <v>544</v>
      </c>
      <c r="G64" s="84" t="s">
        <v>545</v>
      </c>
    </row>
    <row r="65" spans="1:7" x14ac:dyDescent="0.2">
      <c r="A65" s="83">
        <v>15</v>
      </c>
      <c r="B65" s="83">
        <v>3</v>
      </c>
      <c r="C65" s="84" t="s">
        <v>546</v>
      </c>
      <c r="D65" s="84" t="s">
        <v>82</v>
      </c>
      <c r="E65" s="84" t="s">
        <v>547</v>
      </c>
      <c r="F65" s="84" t="s">
        <v>548</v>
      </c>
      <c r="G65" s="84" t="s">
        <v>549</v>
      </c>
    </row>
    <row r="66" spans="1:7" x14ac:dyDescent="0.2">
      <c r="A66" s="83">
        <v>15</v>
      </c>
      <c r="B66" s="83">
        <v>4</v>
      </c>
      <c r="C66" s="84" t="s">
        <v>550</v>
      </c>
      <c r="D66" s="84" t="s">
        <v>82</v>
      </c>
      <c r="E66" s="84" t="s">
        <v>551</v>
      </c>
      <c r="F66" s="84" t="s">
        <v>552</v>
      </c>
      <c r="G66" s="84" t="s">
        <v>553</v>
      </c>
    </row>
    <row r="67" spans="1:7" x14ac:dyDescent="0.2">
      <c r="A67" s="83">
        <v>15</v>
      </c>
      <c r="B67" s="83">
        <v>5</v>
      </c>
      <c r="C67" s="84" t="s">
        <v>554</v>
      </c>
      <c r="D67" s="84" t="s">
        <v>82</v>
      </c>
      <c r="E67" s="84" t="s">
        <v>555</v>
      </c>
      <c r="F67" s="84" t="s">
        <v>556</v>
      </c>
      <c r="G67" s="84" t="s">
        <v>557</v>
      </c>
    </row>
    <row r="68" spans="1:7" x14ac:dyDescent="0.2">
      <c r="A68" s="83">
        <v>15</v>
      </c>
      <c r="B68" s="83">
        <v>6</v>
      </c>
      <c r="C68" s="84" t="s">
        <v>558</v>
      </c>
      <c r="D68" s="84" t="s">
        <v>82</v>
      </c>
      <c r="E68" s="84" t="s">
        <v>559</v>
      </c>
      <c r="F68" s="84" t="s">
        <v>560</v>
      </c>
      <c r="G68" s="84" t="s">
        <v>561</v>
      </c>
    </row>
    <row r="69" spans="1:7" x14ac:dyDescent="0.2">
      <c r="A69" s="83">
        <v>16</v>
      </c>
      <c r="B69" s="83">
        <v>2</v>
      </c>
      <c r="C69" s="84" t="s">
        <v>562</v>
      </c>
      <c r="D69" s="84" t="s">
        <v>82</v>
      </c>
      <c r="E69" s="84" t="s">
        <v>563</v>
      </c>
      <c r="F69" s="84" t="s">
        <v>564</v>
      </c>
      <c r="G69" s="84" t="s">
        <v>565</v>
      </c>
    </row>
    <row r="70" spans="1:7" x14ac:dyDescent="0.2">
      <c r="A70" s="83">
        <v>16</v>
      </c>
      <c r="B70" s="83">
        <v>3</v>
      </c>
      <c r="C70" s="84" t="s">
        <v>566</v>
      </c>
      <c r="D70" s="84" t="s">
        <v>82</v>
      </c>
      <c r="E70" s="84" t="s">
        <v>567</v>
      </c>
      <c r="F70" s="84" t="s">
        <v>568</v>
      </c>
      <c r="G70" s="84" t="s">
        <v>569</v>
      </c>
    </row>
    <row r="71" spans="1:7" x14ac:dyDescent="0.2">
      <c r="A71" s="83">
        <v>16</v>
      </c>
      <c r="B71" s="83">
        <v>4</v>
      </c>
      <c r="C71" s="84" t="s">
        <v>570</v>
      </c>
      <c r="D71" s="84" t="s">
        <v>82</v>
      </c>
      <c r="E71" s="84" t="s">
        <v>571</v>
      </c>
      <c r="F71" s="84" t="s">
        <v>572</v>
      </c>
      <c r="G71" s="84" t="s">
        <v>573</v>
      </c>
    </row>
  </sheetData>
  <autoFilter ref="A1:G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3"/>
  <sheetViews>
    <sheetView topLeftCell="A73" workbookViewId="0">
      <selection activeCell="C103" sqref="C103"/>
    </sheetView>
  </sheetViews>
  <sheetFormatPr defaultRowHeight="12.75" x14ac:dyDescent="0.2"/>
  <cols>
    <col min="1" max="1" width="42.7109375" bestFit="1" customWidth="1"/>
    <col min="2" max="2" width="9.42578125" bestFit="1" customWidth="1"/>
    <col min="3" max="3" width="14.5703125" bestFit="1" customWidth="1"/>
    <col min="4" max="4" width="14.42578125" bestFit="1" customWidth="1"/>
    <col min="5" max="5" width="35.85546875" bestFit="1" customWidth="1"/>
    <col min="6" max="6" width="21" bestFit="1" customWidth="1"/>
  </cols>
  <sheetData>
    <row r="1" spans="1:6" ht="15" x14ac:dyDescent="0.25">
      <c r="A1" s="96" t="s">
        <v>788</v>
      </c>
      <c r="B1" s="96" t="s">
        <v>785</v>
      </c>
      <c r="C1" s="96" t="s">
        <v>786</v>
      </c>
      <c r="D1" s="96" t="s">
        <v>787</v>
      </c>
      <c r="E1" s="96" t="s">
        <v>789</v>
      </c>
      <c r="F1" s="96" t="s">
        <v>790</v>
      </c>
    </row>
    <row r="2" spans="1:6" ht="15" x14ac:dyDescent="0.2">
      <c r="A2" s="93" t="s">
        <v>653</v>
      </c>
      <c r="B2" s="95" t="str">
        <f t="shared" ref="B2:B23" si="0">MID(A:A,1,1)</f>
        <v>0</v>
      </c>
      <c r="C2" s="95" t="str">
        <f t="shared" ref="C2:C23" si="1">MID(A:A,2,1)</f>
        <v>1</v>
      </c>
      <c r="D2" s="95" t="str">
        <f>MID(A:A,3,4)</f>
        <v>CREW</v>
      </c>
      <c r="E2" s="95" t="str">
        <f>RIGHT(A:A,20)</f>
        <v>NCS S0502-Y 30 GLOSS</v>
      </c>
      <c r="F2" s="94" t="s">
        <v>77</v>
      </c>
    </row>
    <row r="3" spans="1:6" ht="15" x14ac:dyDescent="0.2">
      <c r="A3" s="93" t="s">
        <v>654</v>
      </c>
      <c r="B3" s="95" t="str">
        <f t="shared" si="0"/>
        <v>0</v>
      </c>
      <c r="C3" s="95" t="str">
        <f t="shared" si="1"/>
        <v>0</v>
      </c>
      <c r="D3" s="95" t="str">
        <f>MID(A:A,3,3)</f>
        <v>PAX</v>
      </c>
      <c r="E3" s="95" t="str">
        <f>RIGHT(A:A,32)</f>
        <v>PREPAINTED NCS S 0300-N 30 GLOSS</v>
      </c>
      <c r="F3" s="94" t="s">
        <v>83</v>
      </c>
    </row>
    <row r="4" spans="1:6" ht="15" x14ac:dyDescent="0.2">
      <c r="A4" s="93" t="s">
        <v>791</v>
      </c>
      <c r="B4" s="95" t="str">
        <f t="shared" si="0"/>
        <v>0</v>
      </c>
      <c r="C4" s="95" t="str">
        <f t="shared" si="1"/>
        <v>2</v>
      </c>
      <c r="D4" s="95" t="str">
        <f>MID(A:A,3,3)</f>
        <v>PAX</v>
      </c>
      <c r="E4" s="95" t="str">
        <f>RIGHT(A:A,16)</f>
        <v>RAL9005 30 GLOSS</v>
      </c>
      <c r="F4" s="94" t="s">
        <v>108</v>
      </c>
    </row>
    <row r="5" spans="1:6" ht="15" x14ac:dyDescent="0.2">
      <c r="A5" s="93" t="s">
        <v>655</v>
      </c>
      <c r="B5" s="95" t="str">
        <f t="shared" si="0"/>
        <v>2</v>
      </c>
      <c r="C5" s="95" t="str">
        <f t="shared" si="1"/>
        <v>3</v>
      </c>
      <c r="D5" s="95" t="str">
        <f t="shared" ref="D5:D23" si="2">MID(A:A,3,4)</f>
        <v>CREW</v>
      </c>
      <c r="E5" s="95" t="str">
        <f t="shared" ref="E5:E27" si="3">RIGHT(A:A,20)</f>
        <v>NCS S0502-Y 30 GLOSS</v>
      </c>
      <c r="F5" s="94" t="s">
        <v>576</v>
      </c>
    </row>
    <row r="6" spans="1:6" ht="15" x14ac:dyDescent="0.2">
      <c r="A6" s="93" t="s">
        <v>656</v>
      </c>
      <c r="B6" s="95" t="str">
        <f t="shared" si="0"/>
        <v>3</v>
      </c>
      <c r="C6" s="95" t="str">
        <f t="shared" si="1"/>
        <v>3</v>
      </c>
      <c r="D6" s="95" t="str">
        <f t="shared" si="2"/>
        <v>CREW</v>
      </c>
      <c r="E6" s="95" t="str">
        <f t="shared" si="3"/>
        <v>NCS S0502-Y 30 GLOSS</v>
      </c>
      <c r="F6" s="94" t="s">
        <v>577</v>
      </c>
    </row>
    <row r="7" spans="1:6" ht="15" x14ac:dyDescent="0.2">
      <c r="A7" s="93" t="s">
        <v>657</v>
      </c>
      <c r="B7" s="95" t="str">
        <f t="shared" si="0"/>
        <v>3</v>
      </c>
      <c r="C7" s="95" t="str">
        <f t="shared" si="1"/>
        <v>4</v>
      </c>
      <c r="D7" s="95" t="str">
        <f t="shared" si="2"/>
        <v>CREW</v>
      </c>
      <c r="E7" s="95" t="str">
        <f t="shared" si="3"/>
        <v>NCS S0502-Y 30 GLOSS</v>
      </c>
      <c r="F7" s="94" t="s">
        <v>578</v>
      </c>
    </row>
    <row r="8" spans="1:6" ht="15" x14ac:dyDescent="0.2">
      <c r="A8" s="93" t="s">
        <v>658</v>
      </c>
      <c r="B8" s="95" t="str">
        <f t="shared" si="0"/>
        <v>4</v>
      </c>
      <c r="C8" s="95" t="str">
        <f t="shared" si="1"/>
        <v>3</v>
      </c>
      <c r="D8" s="95" t="str">
        <f t="shared" si="2"/>
        <v>CREW</v>
      </c>
      <c r="E8" s="95" t="str">
        <f t="shared" si="3"/>
        <v>NCS S0502-Y 30 GLOSS</v>
      </c>
      <c r="F8" s="94" t="s">
        <v>579</v>
      </c>
    </row>
    <row r="9" spans="1:6" ht="15" x14ac:dyDescent="0.2">
      <c r="A9" s="93" t="s">
        <v>659</v>
      </c>
      <c r="B9" s="95" t="str">
        <f t="shared" si="0"/>
        <v>5</v>
      </c>
      <c r="C9" s="95" t="str">
        <f t="shared" si="1"/>
        <v>3</v>
      </c>
      <c r="D9" s="95" t="str">
        <f t="shared" si="2"/>
        <v>CREW</v>
      </c>
      <c r="E9" s="95" t="str">
        <f t="shared" si="3"/>
        <v>NCS S0502-Y 30 GLOSS</v>
      </c>
      <c r="F9" s="94" t="s">
        <v>580</v>
      </c>
    </row>
    <row r="10" spans="1:6" ht="15" x14ac:dyDescent="0.2">
      <c r="A10" s="93" t="s">
        <v>660</v>
      </c>
      <c r="B10" s="95" t="str">
        <f t="shared" si="0"/>
        <v>2</v>
      </c>
      <c r="C10" s="95" t="str">
        <f t="shared" si="1"/>
        <v>2</v>
      </c>
      <c r="D10" s="95" t="str">
        <f t="shared" si="2"/>
        <v>CREW</v>
      </c>
      <c r="E10" s="95" t="str">
        <f t="shared" si="3"/>
        <v>NCS S0502-Y 30 GLOSS</v>
      </c>
      <c r="F10" s="94" t="s">
        <v>581</v>
      </c>
    </row>
    <row r="11" spans="1:6" ht="15" x14ac:dyDescent="0.2">
      <c r="A11" s="93" t="s">
        <v>661</v>
      </c>
      <c r="B11" s="95" t="str">
        <f t="shared" si="0"/>
        <v>3</v>
      </c>
      <c r="C11" s="95" t="str">
        <f t="shared" si="1"/>
        <v>5</v>
      </c>
      <c r="D11" s="95" t="str">
        <f t="shared" si="2"/>
        <v>CREW</v>
      </c>
      <c r="E11" s="95" t="str">
        <f t="shared" si="3"/>
        <v>NCS S0502-Y 30 GLOSS</v>
      </c>
      <c r="F11" s="94" t="s">
        <v>582</v>
      </c>
    </row>
    <row r="12" spans="1:6" ht="15" x14ac:dyDescent="0.2">
      <c r="A12" s="93" t="s">
        <v>662</v>
      </c>
      <c r="B12" s="95" t="str">
        <f t="shared" si="0"/>
        <v>4</v>
      </c>
      <c r="C12" s="95" t="str">
        <f t="shared" si="1"/>
        <v>2</v>
      </c>
      <c r="D12" s="95" t="str">
        <f t="shared" si="2"/>
        <v>CREW</v>
      </c>
      <c r="E12" s="95" t="str">
        <f t="shared" si="3"/>
        <v>NCS S0502-Y 30 GLOSS</v>
      </c>
      <c r="F12" s="94" t="s">
        <v>583</v>
      </c>
    </row>
    <row r="13" spans="1:6" ht="15" x14ac:dyDescent="0.2">
      <c r="A13" s="93" t="s">
        <v>663</v>
      </c>
      <c r="B13" s="95" t="str">
        <f t="shared" si="0"/>
        <v>5</v>
      </c>
      <c r="C13" s="95" t="str">
        <f t="shared" si="1"/>
        <v>2</v>
      </c>
      <c r="D13" s="95" t="str">
        <f t="shared" si="2"/>
        <v>CREW</v>
      </c>
      <c r="E13" s="95" t="str">
        <f t="shared" si="3"/>
        <v>NCS S0502-Y 30 GLOSS</v>
      </c>
      <c r="F13" s="94" t="s">
        <v>584</v>
      </c>
    </row>
    <row r="14" spans="1:6" ht="15" x14ac:dyDescent="0.2">
      <c r="A14" s="93" t="s">
        <v>664</v>
      </c>
      <c r="B14" s="95" t="str">
        <f t="shared" si="0"/>
        <v>3</v>
      </c>
      <c r="C14" s="95" t="str">
        <f t="shared" si="1"/>
        <v>6</v>
      </c>
      <c r="D14" s="95" t="str">
        <f t="shared" si="2"/>
        <v>CREW</v>
      </c>
      <c r="E14" s="95" t="str">
        <f t="shared" si="3"/>
        <v>NCS S0502-Y 30 GLOSS</v>
      </c>
      <c r="F14" s="94" t="s">
        <v>585</v>
      </c>
    </row>
    <row r="15" spans="1:6" ht="15" x14ac:dyDescent="0.2">
      <c r="A15" s="93" t="s">
        <v>665</v>
      </c>
      <c r="B15" s="95" t="str">
        <f t="shared" si="0"/>
        <v>3</v>
      </c>
      <c r="C15" s="95" t="str">
        <f t="shared" si="1"/>
        <v>2</v>
      </c>
      <c r="D15" s="95" t="str">
        <f t="shared" si="2"/>
        <v>CREW</v>
      </c>
      <c r="E15" s="95" t="str">
        <f t="shared" si="3"/>
        <v>NCS S0502-Y 30 GLOSS</v>
      </c>
      <c r="F15" s="94" t="s">
        <v>586</v>
      </c>
    </row>
    <row r="16" spans="1:6" ht="15" x14ac:dyDescent="0.2">
      <c r="A16" s="93" t="s">
        <v>666</v>
      </c>
      <c r="B16" s="95" t="str">
        <f t="shared" si="0"/>
        <v>4</v>
      </c>
      <c r="C16" s="95" t="str">
        <f t="shared" si="1"/>
        <v>1</v>
      </c>
      <c r="D16" s="95" t="str">
        <f t="shared" si="2"/>
        <v>CREW</v>
      </c>
      <c r="E16" s="95" t="str">
        <f t="shared" si="3"/>
        <v>NCS S0502-Y 30 GLOSS</v>
      </c>
      <c r="F16" s="94" t="s">
        <v>587</v>
      </c>
    </row>
    <row r="17" spans="1:6" ht="15" x14ac:dyDescent="0.2">
      <c r="A17" s="93" t="s">
        <v>667</v>
      </c>
      <c r="B17" s="95" t="str">
        <f t="shared" si="0"/>
        <v>5</v>
      </c>
      <c r="C17" s="95" t="str">
        <f t="shared" si="1"/>
        <v>1</v>
      </c>
      <c r="D17" s="95" t="str">
        <f t="shared" si="2"/>
        <v>CREW</v>
      </c>
      <c r="E17" s="95" t="str">
        <f t="shared" si="3"/>
        <v>NCS S0502-Y 30 GLOSS</v>
      </c>
      <c r="F17" s="94" t="s">
        <v>588</v>
      </c>
    </row>
    <row r="18" spans="1:6" ht="15" x14ac:dyDescent="0.2">
      <c r="A18" s="93" t="s">
        <v>668</v>
      </c>
      <c r="B18" s="95" t="str">
        <f t="shared" si="0"/>
        <v>3</v>
      </c>
      <c r="C18" s="95" t="str">
        <f t="shared" si="1"/>
        <v>1</v>
      </c>
      <c r="D18" s="95" t="str">
        <f t="shared" si="2"/>
        <v>CREW</v>
      </c>
      <c r="E18" s="95" t="str">
        <f t="shared" si="3"/>
        <v>NCS S0502-Y 30 GLOSS</v>
      </c>
      <c r="F18" s="94" t="s">
        <v>589</v>
      </c>
    </row>
    <row r="19" spans="1:6" ht="15" x14ac:dyDescent="0.2">
      <c r="A19" s="93" t="s">
        <v>669</v>
      </c>
      <c r="B19" s="95" t="str">
        <f t="shared" si="0"/>
        <v>5</v>
      </c>
      <c r="C19" s="95" t="str">
        <f t="shared" si="1"/>
        <v>6</v>
      </c>
      <c r="D19" s="95" t="str">
        <f t="shared" si="2"/>
        <v>CREW</v>
      </c>
      <c r="E19" s="95" t="str">
        <f t="shared" si="3"/>
        <v>NCS S0502-Y 30 GLOSS</v>
      </c>
      <c r="F19" s="94" t="s">
        <v>590</v>
      </c>
    </row>
    <row r="20" spans="1:6" ht="15" x14ac:dyDescent="0.2">
      <c r="A20" s="93" t="s">
        <v>670</v>
      </c>
      <c r="B20" s="95" t="str">
        <f t="shared" si="0"/>
        <v>6</v>
      </c>
      <c r="C20" s="95" t="str">
        <f t="shared" si="1"/>
        <v>1</v>
      </c>
      <c r="D20" s="95" t="str">
        <f t="shared" si="2"/>
        <v>CREW</v>
      </c>
      <c r="E20" s="95" t="str">
        <f t="shared" si="3"/>
        <v>NCS S0502-Y 30 GLOSS</v>
      </c>
      <c r="F20" s="94" t="s">
        <v>591</v>
      </c>
    </row>
    <row r="21" spans="1:6" ht="15" x14ac:dyDescent="0.2">
      <c r="A21" s="93" t="s">
        <v>671</v>
      </c>
      <c r="B21" s="95" t="str">
        <f t="shared" si="0"/>
        <v>7</v>
      </c>
      <c r="C21" s="95" t="str">
        <f t="shared" si="1"/>
        <v>1</v>
      </c>
      <c r="D21" s="95" t="str">
        <f t="shared" si="2"/>
        <v>CREW</v>
      </c>
      <c r="E21" s="95" t="str">
        <f t="shared" si="3"/>
        <v>NCS S0502-Y 30 GLOSS</v>
      </c>
      <c r="F21" s="94" t="s">
        <v>592</v>
      </c>
    </row>
    <row r="22" spans="1:6" ht="15" x14ac:dyDescent="0.2">
      <c r="A22" s="93" t="s">
        <v>672</v>
      </c>
      <c r="B22" s="95" t="str">
        <f t="shared" si="0"/>
        <v>8</v>
      </c>
      <c r="C22" s="95" t="str">
        <f t="shared" si="1"/>
        <v>1</v>
      </c>
      <c r="D22" s="95" t="str">
        <f t="shared" si="2"/>
        <v>CREW</v>
      </c>
      <c r="E22" s="95" t="str">
        <f t="shared" si="3"/>
        <v>NCS S0502-Y 30 GLOSS</v>
      </c>
      <c r="F22" s="94" t="s">
        <v>593</v>
      </c>
    </row>
    <row r="23" spans="1:6" ht="15" x14ac:dyDescent="0.2">
      <c r="A23" s="93" t="s">
        <v>673</v>
      </c>
      <c r="B23" s="95" t="str">
        <f t="shared" si="0"/>
        <v>9</v>
      </c>
      <c r="C23" s="95" t="str">
        <f t="shared" si="1"/>
        <v>1</v>
      </c>
      <c r="D23" s="95" t="str">
        <f t="shared" si="2"/>
        <v>CREW</v>
      </c>
      <c r="E23" s="95" t="str">
        <f t="shared" si="3"/>
        <v>NCS S0502-Y 30 GLOSS</v>
      </c>
      <c r="F23" s="94" t="s">
        <v>594</v>
      </c>
    </row>
    <row r="24" spans="1:6" ht="15" x14ac:dyDescent="0.2">
      <c r="A24" s="93" t="s">
        <v>674</v>
      </c>
      <c r="B24" s="95" t="str">
        <f>MID(A:A,1,2)</f>
        <v>11</v>
      </c>
      <c r="C24" s="95" t="str">
        <f>MID(A:A,3,1)</f>
        <v>1</v>
      </c>
      <c r="D24" s="95" t="str">
        <f>MID(A:A,4,4)</f>
        <v>CREW</v>
      </c>
      <c r="E24" s="95" t="str">
        <f t="shared" si="3"/>
        <v>NCS S0502-Y 30 GLOSS</v>
      </c>
      <c r="F24" s="94" t="s">
        <v>595</v>
      </c>
    </row>
    <row r="25" spans="1:6" ht="15" x14ac:dyDescent="0.2">
      <c r="A25" s="93" t="s">
        <v>675</v>
      </c>
      <c r="B25" s="95" t="str">
        <f>MID(A:A,1,2)</f>
        <v>12</v>
      </c>
      <c r="C25" s="95" t="str">
        <f>MID(A:A,3,1)</f>
        <v>1</v>
      </c>
      <c r="D25" s="95" t="str">
        <f>MID(A:A,4,4)</f>
        <v>CREW</v>
      </c>
      <c r="E25" s="95" t="str">
        <f t="shared" si="3"/>
        <v>NCS S0502-Y 30 GLOSS</v>
      </c>
      <c r="F25" s="94" t="s">
        <v>596</v>
      </c>
    </row>
    <row r="26" spans="1:6" ht="15" x14ac:dyDescent="0.2">
      <c r="A26" s="93" t="s">
        <v>676</v>
      </c>
      <c r="B26" s="95" t="str">
        <f>MID(A:A,1,2)</f>
        <v>13</v>
      </c>
      <c r="C26" s="95" t="str">
        <f>MID(A:A,3,1)</f>
        <v>1</v>
      </c>
      <c r="D26" s="95" t="str">
        <f>MID(A:A,4,4)</f>
        <v>CREW</v>
      </c>
      <c r="E26" s="95" t="str">
        <f t="shared" si="3"/>
        <v>NCS S0502-Y 30 GLOSS</v>
      </c>
      <c r="F26" s="94" t="s">
        <v>597</v>
      </c>
    </row>
    <row r="27" spans="1:6" ht="15" x14ac:dyDescent="0.2">
      <c r="A27" s="93" t="s">
        <v>677</v>
      </c>
      <c r="B27" s="95" t="str">
        <f>MID(A:A,1,2)</f>
        <v>14</v>
      </c>
      <c r="C27" s="95" t="str">
        <f>MID(A:A,3,1)</f>
        <v>1</v>
      </c>
      <c r="D27" s="95" t="str">
        <f>MID(A:A,4,4)</f>
        <v>CREW</v>
      </c>
      <c r="E27" s="95" t="str">
        <f t="shared" si="3"/>
        <v>NCS S0502-Y 30 GLOSS</v>
      </c>
      <c r="F27" s="94" t="s">
        <v>598</v>
      </c>
    </row>
    <row r="28" spans="1:6" ht="15" x14ac:dyDescent="0.2">
      <c r="A28" s="93" t="s">
        <v>678</v>
      </c>
      <c r="B28" s="95" t="str">
        <f t="shared" ref="B28:B38" si="4">MID(A:A,1,1)</f>
        <v>5</v>
      </c>
      <c r="C28" s="95" t="str">
        <f t="shared" ref="C28:C38" si="5">MID(A:A,2,1)</f>
        <v>2</v>
      </c>
      <c r="D28" s="95" t="str">
        <f>MID(A:A,3,3)</f>
        <v>PAX</v>
      </c>
      <c r="E28" s="95" t="str">
        <f t="shared" ref="E28:E31" si="6">RIGHT(A:A,32)</f>
        <v>PREPAINTED NCS S 0300-N 30 GLOSS</v>
      </c>
      <c r="F28" s="94" t="s">
        <v>599</v>
      </c>
    </row>
    <row r="29" spans="1:6" ht="15" x14ac:dyDescent="0.2">
      <c r="A29" s="93" t="s">
        <v>679</v>
      </c>
      <c r="B29" s="95" t="str">
        <f t="shared" si="4"/>
        <v>5</v>
      </c>
      <c r="C29" s="95" t="str">
        <f t="shared" si="5"/>
        <v>3</v>
      </c>
      <c r="D29" s="95" t="str">
        <f>MID(A:A,3,3)</f>
        <v>PAX</v>
      </c>
      <c r="E29" s="95" t="str">
        <f t="shared" si="6"/>
        <v>PREPAINTED NCS S 0300-N 30 GLOSS</v>
      </c>
      <c r="F29" s="94" t="s">
        <v>600</v>
      </c>
    </row>
    <row r="30" spans="1:6" ht="15" x14ac:dyDescent="0.2">
      <c r="A30" s="93" t="s">
        <v>680</v>
      </c>
      <c r="B30" s="95" t="str">
        <f t="shared" si="4"/>
        <v>5</v>
      </c>
      <c r="C30" s="95" t="str">
        <f t="shared" si="5"/>
        <v>4</v>
      </c>
      <c r="D30" s="95" t="str">
        <f>MID(A:A,3,3)</f>
        <v>PAX</v>
      </c>
      <c r="E30" s="95" t="str">
        <f t="shared" si="6"/>
        <v>PREPAINTED NCS S 0300-N 30 GLOSS</v>
      </c>
      <c r="F30" s="94" t="s">
        <v>601</v>
      </c>
    </row>
    <row r="31" spans="1:6" ht="15" x14ac:dyDescent="0.2">
      <c r="A31" s="93" t="s">
        <v>681</v>
      </c>
      <c r="B31" s="95" t="str">
        <f t="shared" si="4"/>
        <v>5</v>
      </c>
      <c r="C31" s="95" t="str">
        <f t="shared" si="5"/>
        <v>5</v>
      </c>
      <c r="D31" s="95" t="str">
        <f>MID(A:A,3,3)</f>
        <v>PAX</v>
      </c>
      <c r="E31" s="95" t="str">
        <f t="shared" si="6"/>
        <v>PREPAINTED NCS S 0300-N 30 GLOSS</v>
      </c>
      <c r="F31" s="94" t="s">
        <v>602</v>
      </c>
    </row>
    <row r="32" spans="1:6" ht="15" x14ac:dyDescent="0.2">
      <c r="A32" s="93" t="s">
        <v>682</v>
      </c>
      <c r="B32" s="95" t="str">
        <f t="shared" si="4"/>
        <v>5</v>
      </c>
      <c r="C32" s="95" t="str">
        <f t="shared" si="5"/>
        <v>5</v>
      </c>
      <c r="D32" s="95" t="str">
        <f>MID(A:A,3,4)</f>
        <v>CREW</v>
      </c>
      <c r="E32" s="95" t="str">
        <f>RIGHT(A:A,20)</f>
        <v>NCS S0502-Y 30 GLOSS</v>
      </c>
      <c r="F32" s="94" t="s">
        <v>603</v>
      </c>
    </row>
    <row r="33" spans="1:6" ht="15" x14ac:dyDescent="0.2">
      <c r="A33" s="93" t="s">
        <v>683</v>
      </c>
      <c r="B33" s="95" t="str">
        <f t="shared" si="4"/>
        <v>9</v>
      </c>
      <c r="C33" s="95" t="str">
        <f t="shared" si="5"/>
        <v>1</v>
      </c>
      <c r="D33" s="95" t="str">
        <f t="shared" ref="D33:D38" si="7">MID(A:A,3,3)</f>
        <v>PAX</v>
      </c>
      <c r="E33" s="95" t="str">
        <f t="shared" ref="E33:E54" si="8">RIGHT(A:A,32)</f>
        <v>PREPAINTED NCS S 0300-N 30 GLOSS</v>
      </c>
      <c r="F33" s="94" t="s">
        <v>604</v>
      </c>
    </row>
    <row r="34" spans="1:6" ht="15" x14ac:dyDescent="0.2">
      <c r="A34" s="93" t="s">
        <v>684</v>
      </c>
      <c r="B34" s="95" t="str">
        <f t="shared" si="4"/>
        <v>9</v>
      </c>
      <c r="C34" s="95" t="str">
        <f t="shared" si="5"/>
        <v>2</v>
      </c>
      <c r="D34" s="95" t="str">
        <f t="shared" si="7"/>
        <v>PAX</v>
      </c>
      <c r="E34" s="95" t="str">
        <f t="shared" si="8"/>
        <v>PREPAINTED NCS S 0300-N 30 GLOSS</v>
      </c>
      <c r="F34" s="94" t="s">
        <v>605</v>
      </c>
    </row>
    <row r="35" spans="1:6" ht="15" x14ac:dyDescent="0.2">
      <c r="A35" s="93" t="s">
        <v>685</v>
      </c>
      <c r="B35" s="95" t="str">
        <f t="shared" si="4"/>
        <v>9</v>
      </c>
      <c r="C35" s="95" t="str">
        <f t="shared" si="5"/>
        <v>3</v>
      </c>
      <c r="D35" s="95" t="str">
        <f t="shared" si="7"/>
        <v>PAX</v>
      </c>
      <c r="E35" s="95" t="str">
        <f t="shared" si="8"/>
        <v>PREPAINTED NCS S 0300-N 30 GLOSS</v>
      </c>
      <c r="F35" s="94" t="s">
        <v>606</v>
      </c>
    </row>
    <row r="36" spans="1:6" ht="15" x14ac:dyDescent="0.2">
      <c r="A36" s="93" t="s">
        <v>686</v>
      </c>
      <c r="B36" s="95" t="str">
        <f t="shared" si="4"/>
        <v>9</v>
      </c>
      <c r="C36" s="95" t="str">
        <f t="shared" si="5"/>
        <v>4</v>
      </c>
      <c r="D36" s="95" t="str">
        <f t="shared" si="7"/>
        <v>PAX</v>
      </c>
      <c r="E36" s="95" t="str">
        <f t="shared" si="8"/>
        <v>PREPAINTED NCS S 0300-N 30 GLOSS</v>
      </c>
      <c r="F36" s="94" t="s">
        <v>607</v>
      </c>
    </row>
    <row r="37" spans="1:6" ht="15" x14ac:dyDescent="0.2">
      <c r="A37" s="93" t="s">
        <v>687</v>
      </c>
      <c r="B37" s="95" t="str">
        <f t="shared" si="4"/>
        <v>9</v>
      </c>
      <c r="C37" s="95" t="str">
        <f t="shared" si="5"/>
        <v>5</v>
      </c>
      <c r="D37" s="95" t="str">
        <f t="shared" si="7"/>
        <v>PAX</v>
      </c>
      <c r="E37" s="95" t="str">
        <f t="shared" si="8"/>
        <v>PREPAINTED NCS S 0300-N 30 GLOSS</v>
      </c>
      <c r="F37" s="94" t="s">
        <v>608</v>
      </c>
    </row>
    <row r="38" spans="1:6" ht="15" x14ac:dyDescent="0.2">
      <c r="A38" s="93" t="s">
        <v>688</v>
      </c>
      <c r="B38" s="95" t="str">
        <f t="shared" si="4"/>
        <v>9</v>
      </c>
      <c r="C38" s="95" t="str">
        <f t="shared" si="5"/>
        <v>6</v>
      </c>
      <c r="D38" s="95" t="str">
        <f t="shared" si="7"/>
        <v>PAX</v>
      </c>
      <c r="E38" s="95" t="str">
        <f t="shared" si="8"/>
        <v>PREPAINTED NCS S 0300-N 30 GLOSS</v>
      </c>
      <c r="F38" s="94" t="s">
        <v>609</v>
      </c>
    </row>
    <row r="39" spans="1:6" ht="15" x14ac:dyDescent="0.2">
      <c r="A39" s="93" t="s">
        <v>689</v>
      </c>
      <c r="B39" s="95" t="str">
        <f t="shared" ref="B39:B59" si="9">MID(A:A,1,2)</f>
        <v>10</v>
      </c>
      <c r="C39" s="95" t="str">
        <f t="shared" ref="C39:C59" si="10">MID(A:A,3,1)</f>
        <v>1</v>
      </c>
      <c r="D39" s="95" t="str">
        <f t="shared" ref="D39:D55" si="11">MID(A:A,4,3)</f>
        <v>PAX</v>
      </c>
      <c r="E39" s="95" t="str">
        <f t="shared" si="8"/>
        <v>PREPAINTED NCS S 0300-N 30 GLOSS</v>
      </c>
      <c r="F39" s="94" t="s">
        <v>610</v>
      </c>
    </row>
    <row r="40" spans="1:6" ht="15" x14ac:dyDescent="0.2">
      <c r="A40" s="93" t="s">
        <v>690</v>
      </c>
      <c r="B40" s="95" t="str">
        <f t="shared" si="9"/>
        <v>10</v>
      </c>
      <c r="C40" s="95" t="str">
        <f t="shared" si="10"/>
        <v>2</v>
      </c>
      <c r="D40" s="95" t="str">
        <f t="shared" si="11"/>
        <v>PAX</v>
      </c>
      <c r="E40" s="95" t="str">
        <f t="shared" si="8"/>
        <v>PREPAINTED NCS S 0300-N 30 GLOSS</v>
      </c>
      <c r="F40" s="94" t="s">
        <v>611</v>
      </c>
    </row>
    <row r="41" spans="1:6" ht="15" x14ac:dyDescent="0.2">
      <c r="A41" s="93" t="s">
        <v>691</v>
      </c>
      <c r="B41" s="95" t="str">
        <f t="shared" si="9"/>
        <v>10</v>
      </c>
      <c r="C41" s="95" t="str">
        <f t="shared" si="10"/>
        <v>3</v>
      </c>
      <c r="D41" s="95" t="str">
        <f t="shared" si="11"/>
        <v>PAX</v>
      </c>
      <c r="E41" s="95" t="str">
        <f t="shared" si="8"/>
        <v>PREPAINTED NCS S 0300-N 30 GLOSS</v>
      </c>
      <c r="F41" s="94" t="s">
        <v>612</v>
      </c>
    </row>
    <row r="42" spans="1:6" ht="15" x14ac:dyDescent="0.2">
      <c r="A42" s="93" t="s">
        <v>692</v>
      </c>
      <c r="B42" s="95" t="str">
        <f t="shared" si="9"/>
        <v>10</v>
      </c>
      <c r="C42" s="95" t="str">
        <f t="shared" si="10"/>
        <v>4</v>
      </c>
      <c r="D42" s="95" t="str">
        <f t="shared" si="11"/>
        <v>PAX</v>
      </c>
      <c r="E42" s="95" t="str">
        <f t="shared" si="8"/>
        <v>PREPAINTED NCS S 0300-N 30 GLOSS</v>
      </c>
      <c r="F42" s="94" t="s">
        <v>613</v>
      </c>
    </row>
    <row r="43" spans="1:6" ht="15" x14ac:dyDescent="0.2">
      <c r="A43" s="93" t="s">
        <v>693</v>
      </c>
      <c r="B43" s="95" t="str">
        <f t="shared" si="9"/>
        <v>10</v>
      </c>
      <c r="C43" s="95" t="str">
        <f t="shared" si="10"/>
        <v>5</v>
      </c>
      <c r="D43" s="95" t="str">
        <f t="shared" si="11"/>
        <v>PAX</v>
      </c>
      <c r="E43" s="95" t="str">
        <f t="shared" si="8"/>
        <v>PREPAINTED NCS S 0300-N 30 GLOSS</v>
      </c>
      <c r="F43" s="94" t="s">
        <v>614</v>
      </c>
    </row>
    <row r="44" spans="1:6" ht="15" x14ac:dyDescent="0.2">
      <c r="A44" s="93" t="s">
        <v>694</v>
      </c>
      <c r="B44" s="95" t="str">
        <f t="shared" si="9"/>
        <v>10</v>
      </c>
      <c r="C44" s="95" t="str">
        <f t="shared" si="10"/>
        <v>6</v>
      </c>
      <c r="D44" s="95" t="str">
        <f t="shared" si="11"/>
        <v>PAX</v>
      </c>
      <c r="E44" s="95" t="str">
        <f t="shared" si="8"/>
        <v>PREPAINTED NCS S 0300-N 30 GLOSS</v>
      </c>
      <c r="F44" s="94" t="s">
        <v>615</v>
      </c>
    </row>
    <row r="45" spans="1:6" ht="15" x14ac:dyDescent="0.2">
      <c r="A45" s="93" t="s">
        <v>695</v>
      </c>
      <c r="B45" s="95" t="str">
        <f t="shared" si="9"/>
        <v>11</v>
      </c>
      <c r="C45" s="95" t="str">
        <f t="shared" si="10"/>
        <v>1</v>
      </c>
      <c r="D45" s="95" t="str">
        <f t="shared" si="11"/>
        <v>PAX</v>
      </c>
      <c r="E45" s="95" t="str">
        <f t="shared" si="8"/>
        <v>PREPAINTED NCS S 0300-N 30 GLOSS</v>
      </c>
      <c r="F45" s="94" t="s">
        <v>616</v>
      </c>
    </row>
    <row r="46" spans="1:6" ht="15" x14ac:dyDescent="0.2">
      <c r="A46" s="93" t="s">
        <v>696</v>
      </c>
      <c r="B46" s="95" t="str">
        <f t="shared" si="9"/>
        <v>11</v>
      </c>
      <c r="C46" s="95" t="str">
        <f t="shared" si="10"/>
        <v>2</v>
      </c>
      <c r="D46" s="95" t="str">
        <f t="shared" si="11"/>
        <v>PAX</v>
      </c>
      <c r="E46" s="95" t="str">
        <f t="shared" si="8"/>
        <v>PREPAINTED NCS S 0300-N 30 GLOSS</v>
      </c>
      <c r="F46" s="94" t="s">
        <v>617</v>
      </c>
    </row>
    <row r="47" spans="1:6" ht="15" x14ac:dyDescent="0.2">
      <c r="A47" s="93" t="s">
        <v>697</v>
      </c>
      <c r="B47" s="95" t="str">
        <f t="shared" si="9"/>
        <v>11</v>
      </c>
      <c r="C47" s="95" t="str">
        <f t="shared" si="10"/>
        <v>3</v>
      </c>
      <c r="D47" s="95" t="str">
        <f t="shared" si="11"/>
        <v>PAX</v>
      </c>
      <c r="E47" s="95" t="str">
        <f t="shared" si="8"/>
        <v>PREPAINTED NCS S 0300-N 30 GLOSS</v>
      </c>
      <c r="F47" s="94" t="s">
        <v>618</v>
      </c>
    </row>
    <row r="48" spans="1:6" ht="15" x14ac:dyDescent="0.2">
      <c r="A48" s="93" t="s">
        <v>698</v>
      </c>
      <c r="B48" s="95" t="str">
        <f t="shared" si="9"/>
        <v>11</v>
      </c>
      <c r="C48" s="95" t="str">
        <f t="shared" si="10"/>
        <v>4</v>
      </c>
      <c r="D48" s="95" t="str">
        <f t="shared" si="11"/>
        <v>PAX</v>
      </c>
      <c r="E48" s="95" t="str">
        <f t="shared" si="8"/>
        <v>PREPAINTED NCS S 0300-N 30 GLOSS</v>
      </c>
      <c r="F48" s="94" t="s">
        <v>619</v>
      </c>
    </row>
    <row r="49" spans="1:6" ht="15" x14ac:dyDescent="0.2">
      <c r="A49" s="93" t="s">
        <v>699</v>
      </c>
      <c r="B49" s="95" t="str">
        <f t="shared" si="9"/>
        <v>11</v>
      </c>
      <c r="C49" s="95" t="str">
        <f t="shared" si="10"/>
        <v>5</v>
      </c>
      <c r="D49" s="95" t="str">
        <f t="shared" si="11"/>
        <v>PAX</v>
      </c>
      <c r="E49" s="95" t="str">
        <f t="shared" si="8"/>
        <v>PREPAINTED NCS S 0300-N 30 GLOSS</v>
      </c>
      <c r="F49" s="94" t="s">
        <v>620</v>
      </c>
    </row>
    <row r="50" spans="1:6" ht="15" x14ac:dyDescent="0.2">
      <c r="A50" s="93" t="s">
        <v>700</v>
      </c>
      <c r="B50" s="95" t="str">
        <f t="shared" si="9"/>
        <v>11</v>
      </c>
      <c r="C50" s="95" t="str">
        <f t="shared" si="10"/>
        <v>6</v>
      </c>
      <c r="D50" s="95" t="str">
        <f t="shared" si="11"/>
        <v>PAX</v>
      </c>
      <c r="E50" s="95" t="str">
        <f t="shared" si="8"/>
        <v>PREPAINTED NCS S 0300-N 30 GLOSS</v>
      </c>
      <c r="F50" s="94" t="s">
        <v>621</v>
      </c>
    </row>
    <row r="51" spans="1:6" ht="15" x14ac:dyDescent="0.2">
      <c r="A51" s="93" t="s">
        <v>701</v>
      </c>
      <c r="B51" s="95" t="str">
        <f t="shared" si="9"/>
        <v>12</v>
      </c>
      <c r="C51" s="95" t="str">
        <f t="shared" si="10"/>
        <v>1</v>
      </c>
      <c r="D51" s="95" t="str">
        <f t="shared" si="11"/>
        <v>PAX</v>
      </c>
      <c r="E51" s="95" t="str">
        <f t="shared" si="8"/>
        <v>PREPAINTED NCS S 0300-N 30 GLOSS</v>
      </c>
      <c r="F51" s="94" t="s">
        <v>622</v>
      </c>
    </row>
    <row r="52" spans="1:6" ht="15" x14ac:dyDescent="0.2">
      <c r="A52" s="93" t="s">
        <v>702</v>
      </c>
      <c r="B52" s="95" t="str">
        <f t="shared" si="9"/>
        <v>12</v>
      </c>
      <c r="C52" s="95" t="str">
        <f t="shared" si="10"/>
        <v>2</v>
      </c>
      <c r="D52" s="95" t="str">
        <f t="shared" si="11"/>
        <v>PAX</v>
      </c>
      <c r="E52" s="95" t="str">
        <f t="shared" si="8"/>
        <v>PREPAINTED NCS S 0300-N 30 GLOSS</v>
      </c>
      <c r="F52" s="94" t="s">
        <v>623</v>
      </c>
    </row>
    <row r="53" spans="1:6" ht="15" x14ac:dyDescent="0.2">
      <c r="A53" s="93" t="s">
        <v>703</v>
      </c>
      <c r="B53" s="95" t="str">
        <f t="shared" si="9"/>
        <v>12</v>
      </c>
      <c r="C53" s="95" t="str">
        <f t="shared" si="10"/>
        <v>3</v>
      </c>
      <c r="D53" s="95" t="str">
        <f t="shared" si="11"/>
        <v>PAX</v>
      </c>
      <c r="E53" s="95" t="str">
        <f t="shared" si="8"/>
        <v>PREPAINTED NCS S 0300-N 30 GLOSS</v>
      </c>
      <c r="F53" s="94" t="s">
        <v>624</v>
      </c>
    </row>
    <row r="54" spans="1:6" ht="15" x14ac:dyDescent="0.2">
      <c r="A54" s="93" t="s">
        <v>704</v>
      </c>
      <c r="B54" s="95" t="str">
        <f t="shared" si="9"/>
        <v>12</v>
      </c>
      <c r="C54" s="95" t="str">
        <f t="shared" si="10"/>
        <v>4</v>
      </c>
      <c r="D54" s="95" t="str">
        <f t="shared" si="11"/>
        <v>PAX</v>
      </c>
      <c r="E54" s="95" t="str">
        <f t="shared" si="8"/>
        <v>PREPAINTED NCS S 0300-N 30 GLOSS</v>
      </c>
      <c r="F54" s="94" t="s">
        <v>625</v>
      </c>
    </row>
    <row r="55" spans="1:6" ht="15" x14ac:dyDescent="0.2">
      <c r="A55" s="93" t="s">
        <v>792</v>
      </c>
      <c r="B55" s="95" t="str">
        <f t="shared" si="9"/>
        <v>12</v>
      </c>
      <c r="C55" s="95" t="str">
        <f t="shared" si="10"/>
        <v>5</v>
      </c>
      <c r="D55" s="95" t="str">
        <f t="shared" si="11"/>
        <v>PAX</v>
      </c>
      <c r="E55" s="95" t="str">
        <f t="shared" ref="E55:E58" si="12">RIGHT(A:A,16)</f>
        <v>RAL9005 30 GLOSS</v>
      </c>
      <c r="F55" s="94" t="s">
        <v>626</v>
      </c>
    </row>
    <row r="56" spans="1:6" ht="15" x14ac:dyDescent="0.2">
      <c r="A56" s="93" t="s">
        <v>793</v>
      </c>
      <c r="B56" s="95" t="str">
        <f t="shared" si="9"/>
        <v>12</v>
      </c>
      <c r="C56" s="95" t="str">
        <f t="shared" si="10"/>
        <v>6</v>
      </c>
      <c r="D56" s="95" t="str">
        <f t="shared" ref="D56:D58" si="13">MID(A:A,4,3)</f>
        <v>PAX</v>
      </c>
      <c r="E56" s="95" t="str">
        <f t="shared" si="12"/>
        <v>RAL9005 30 GLOSS</v>
      </c>
      <c r="F56" s="94" t="s">
        <v>627</v>
      </c>
    </row>
    <row r="57" spans="1:6" ht="15" x14ac:dyDescent="0.2">
      <c r="A57" s="93" t="s">
        <v>794</v>
      </c>
      <c r="B57" s="95" t="str">
        <f t="shared" si="9"/>
        <v>10</v>
      </c>
      <c r="C57" s="95" t="str">
        <f t="shared" si="10"/>
        <v>6</v>
      </c>
      <c r="D57" s="95" t="str">
        <f t="shared" si="13"/>
        <v>PAX</v>
      </c>
      <c r="E57" s="95" t="str">
        <f t="shared" si="12"/>
        <v>RAL9005 30 GLOSS</v>
      </c>
      <c r="F57" s="94" t="s">
        <v>741</v>
      </c>
    </row>
    <row r="58" spans="1:6" ht="15" x14ac:dyDescent="0.2">
      <c r="A58" s="93" t="s">
        <v>795</v>
      </c>
      <c r="B58" s="95" t="str">
        <f t="shared" si="9"/>
        <v>11</v>
      </c>
      <c r="C58" s="95" t="str">
        <f t="shared" si="10"/>
        <v>6</v>
      </c>
      <c r="D58" s="95" t="str">
        <f t="shared" si="13"/>
        <v>PAX</v>
      </c>
      <c r="E58" s="95" t="str">
        <f t="shared" si="12"/>
        <v>RAL9005 30 GLOSS</v>
      </c>
      <c r="F58" s="94" t="s">
        <v>742</v>
      </c>
    </row>
    <row r="59" spans="1:6" ht="15" x14ac:dyDescent="0.2">
      <c r="A59" s="93" t="s">
        <v>705</v>
      </c>
      <c r="B59" s="95" t="str">
        <f t="shared" si="9"/>
        <v>10</v>
      </c>
      <c r="C59" s="95" t="str">
        <f t="shared" si="10"/>
        <v>1</v>
      </c>
      <c r="D59" s="95" t="str">
        <f>MID(A:A,4,4)</f>
        <v>CREW</v>
      </c>
      <c r="E59" s="95" t="str">
        <f t="shared" ref="E59:E69" si="14">RIGHT(A:A,20)</f>
        <v>NCS S0502-Y 30 GLOSS</v>
      </c>
      <c r="F59" s="94" t="s">
        <v>743</v>
      </c>
    </row>
    <row r="60" spans="1:6" ht="15" x14ac:dyDescent="0.2">
      <c r="A60" s="93" t="s">
        <v>706</v>
      </c>
      <c r="B60" s="95" t="str">
        <f>MID(A:A,1,1)</f>
        <v>9</v>
      </c>
      <c r="C60" s="95" t="str">
        <f>MID(A:A,2,1)</f>
        <v>4</v>
      </c>
      <c r="D60" s="95" t="str">
        <f>MID(A:A,3,4)</f>
        <v>CREW</v>
      </c>
      <c r="E60" s="95" t="str">
        <f t="shared" si="14"/>
        <v>NCS S0502-Y 30 GLOSS</v>
      </c>
      <c r="F60" s="94" t="s">
        <v>744</v>
      </c>
    </row>
    <row r="61" spans="1:6" ht="15" x14ac:dyDescent="0.2">
      <c r="A61" s="93" t="s">
        <v>707</v>
      </c>
      <c r="B61" s="95" t="str">
        <f t="shared" ref="B61:B100" si="15">MID(A:A,1,2)</f>
        <v>10</v>
      </c>
      <c r="C61" s="95" t="str">
        <f t="shared" ref="C61:C100" si="16">MID(A:A,3,1)</f>
        <v>2</v>
      </c>
      <c r="D61" s="95" t="str">
        <f t="shared" ref="D61:D69" si="17">MID(A:A,4,4)</f>
        <v>CREW</v>
      </c>
      <c r="E61" s="95" t="str">
        <f t="shared" si="14"/>
        <v>NCS S0502-Y 30 GLOSS</v>
      </c>
      <c r="F61" s="94" t="s">
        <v>745</v>
      </c>
    </row>
    <row r="62" spans="1:6" ht="15" x14ac:dyDescent="0.2">
      <c r="A62" s="93" t="s">
        <v>708</v>
      </c>
      <c r="B62" s="95" t="str">
        <f t="shared" si="15"/>
        <v>10</v>
      </c>
      <c r="C62" s="95" t="str">
        <f t="shared" si="16"/>
        <v>3</v>
      </c>
      <c r="D62" s="95" t="str">
        <f t="shared" si="17"/>
        <v>CREW</v>
      </c>
      <c r="E62" s="95" t="str">
        <f t="shared" si="14"/>
        <v>NCS S0502-Y 30 GLOSS</v>
      </c>
      <c r="F62" s="94" t="s">
        <v>746</v>
      </c>
    </row>
    <row r="63" spans="1:6" ht="15" x14ac:dyDescent="0.2">
      <c r="A63" s="93" t="s">
        <v>709</v>
      </c>
      <c r="B63" s="95" t="str">
        <f t="shared" si="15"/>
        <v>10</v>
      </c>
      <c r="C63" s="95" t="str">
        <f t="shared" si="16"/>
        <v>4</v>
      </c>
      <c r="D63" s="95" t="str">
        <f t="shared" si="17"/>
        <v>CREW</v>
      </c>
      <c r="E63" s="95" t="str">
        <f t="shared" si="14"/>
        <v>NCS S0502-Y 30 GLOSS</v>
      </c>
      <c r="F63" s="94" t="s">
        <v>747</v>
      </c>
    </row>
    <row r="64" spans="1:6" ht="15" x14ac:dyDescent="0.2">
      <c r="A64" s="93" t="s">
        <v>710</v>
      </c>
      <c r="B64" s="95" t="str">
        <f t="shared" si="15"/>
        <v>10</v>
      </c>
      <c r="C64" s="95" t="str">
        <f t="shared" si="16"/>
        <v>6</v>
      </c>
      <c r="D64" s="95" t="str">
        <f t="shared" si="17"/>
        <v>CREW</v>
      </c>
      <c r="E64" s="95" t="str">
        <f t="shared" si="14"/>
        <v>NCS S0502-Y 30 GLOSS</v>
      </c>
      <c r="F64" s="94" t="s">
        <v>748</v>
      </c>
    </row>
    <row r="65" spans="1:6" ht="15" x14ac:dyDescent="0.2">
      <c r="A65" s="93" t="s">
        <v>711</v>
      </c>
      <c r="B65" s="95" t="str">
        <f t="shared" si="15"/>
        <v>11</v>
      </c>
      <c r="C65" s="95" t="str">
        <f t="shared" si="16"/>
        <v>2</v>
      </c>
      <c r="D65" s="95" t="str">
        <f t="shared" si="17"/>
        <v>CREW</v>
      </c>
      <c r="E65" s="95" t="str">
        <f t="shared" si="14"/>
        <v>NCS S0502-Y 30 GLOSS</v>
      </c>
      <c r="F65" s="94" t="s">
        <v>749</v>
      </c>
    </row>
    <row r="66" spans="1:6" ht="15" x14ac:dyDescent="0.2">
      <c r="A66" s="93" t="s">
        <v>712</v>
      </c>
      <c r="B66" s="95" t="str">
        <f t="shared" si="15"/>
        <v>11</v>
      </c>
      <c r="C66" s="95" t="str">
        <f t="shared" si="16"/>
        <v>3</v>
      </c>
      <c r="D66" s="95" t="str">
        <f t="shared" si="17"/>
        <v>CREW</v>
      </c>
      <c r="E66" s="95" t="str">
        <f t="shared" si="14"/>
        <v>NCS S0502-Y 30 GLOSS</v>
      </c>
      <c r="F66" s="94" t="s">
        <v>750</v>
      </c>
    </row>
    <row r="67" spans="1:6" ht="15" x14ac:dyDescent="0.2">
      <c r="A67" s="93" t="s">
        <v>713</v>
      </c>
      <c r="B67" s="95" t="str">
        <f t="shared" si="15"/>
        <v>11</v>
      </c>
      <c r="C67" s="95" t="str">
        <f t="shared" si="16"/>
        <v>4</v>
      </c>
      <c r="D67" s="95" t="str">
        <f t="shared" si="17"/>
        <v>CREW</v>
      </c>
      <c r="E67" s="95" t="str">
        <f t="shared" si="14"/>
        <v>NCS S0502-Y 30 GLOSS</v>
      </c>
      <c r="F67" s="94" t="s">
        <v>751</v>
      </c>
    </row>
    <row r="68" spans="1:6" ht="15" x14ac:dyDescent="0.2">
      <c r="A68" s="93" t="s">
        <v>714</v>
      </c>
      <c r="B68" s="95" t="str">
        <f t="shared" si="15"/>
        <v>11</v>
      </c>
      <c r="C68" s="95" t="str">
        <f t="shared" si="16"/>
        <v>6</v>
      </c>
      <c r="D68" s="95" t="str">
        <f t="shared" si="17"/>
        <v>CREW</v>
      </c>
      <c r="E68" s="95" t="str">
        <f t="shared" si="14"/>
        <v>NCS S0502-Y 30 GLOSS</v>
      </c>
      <c r="F68" s="94" t="s">
        <v>752</v>
      </c>
    </row>
    <row r="69" spans="1:6" ht="15" x14ac:dyDescent="0.2">
      <c r="A69" s="93" t="s">
        <v>715</v>
      </c>
      <c r="B69" s="95" t="str">
        <f t="shared" si="15"/>
        <v>12</v>
      </c>
      <c r="C69" s="95" t="str">
        <f t="shared" si="16"/>
        <v>4</v>
      </c>
      <c r="D69" s="95" t="str">
        <f t="shared" si="17"/>
        <v>CREW</v>
      </c>
      <c r="E69" s="95" t="str">
        <f t="shared" si="14"/>
        <v>NCS S0502-Y 30 GLOSS</v>
      </c>
      <c r="F69" s="94" t="s">
        <v>753</v>
      </c>
    </row>
    <row r="70" spans="1:6" ht="15" x14ac:dyDescent="0.2">
      <c r="A70" s="93" t="s">
        <v>716</v>
      </c>
      <c r="B70" s="95" t="str">
        <f t="shared" si="15"/>
        <v>13</v>
      </c>
      <c r="C70" s="95" t="str">
        <f t="shared" si="16"/>
        <v>1</v>
      </c>
      <c r="D70" s="95" t="str">
        <f>MID(A:A,4,3)</f>
        <v>PAX</v>
      </c>
      <c r="E70" s="95" t="str">
        <f t="shared" ref="E70:E72" si="18">RIGHT(A:A,32)</f>
        <v>PREPAINTED NCS S 0300-N 30 GLOSS</v>
      </c>
      <c r="F70" s="94" t="s">
        <v>754</v>
      </c>
    </row>
    <row r="71" spans="1:6" ht="15" x14ac:dyDescent="0.2">
      <c r="A71" s="93" t="s">
        <v>717</v>
      </c>
      <c r="B71" s="95" t="str">
        <f t="shared" si="15"/>
        <v>13</v>
      </c>
      <c r="C71" s="95" t="str">
        <f t="shared" si="16"/>
        <v>2</v>
      </c>
      <c r="D71" s="95" t="str">
        <f>MID(A:A,4,3)</f>
        <v>PAX</v>
      </c>
      <c r="E71" s="95" t="str">
        <f t="shared" si="18"/>
        <v>PREPAINTED NCS S 0300-N 30 GLOSS</v>
      </c>
      <c r="F71" s="94" t="s">
        <v>755</v>
      </c>
    </row>
    <row r="72" spans="1:6" ht="15" x14ac:dyDescent="0.2">
      <c r="A72" s="93" t="s">
        <v>718</v>
      </c>
      <c r="B72" s="95" t="str">
        <f t="shared" si="15"/>
        <v>13</v>
      </c>
      <c r="C72" s="95" t="str">
        <f t="shared" si="16"/>
        <v>3</v>
      </c>
      <c r="D72" s="95" t="str">
        <f>MID(A:A,4,3)</f>
        <v>PAX</v>
      </c>
      <c r="E72" s="95" t="str">
        <f t="shared" si="18"/>
        <v>PREPAINTED NCS S 0300-N 30 GLOSS</v>
      </c>
      <c r="F72" s="94" t="s">
        <v>756</v>
      </c>
    </row>
    <row r="73" spans="1:6" ht="15" x14ac:dyDescent="0.2">
      <c r="A73" s="93" t="s">
        <v>719</v>
      </c>
      <c r="B73" s="95" t="str">
        <f t="shared" si="15"/>
        <v>13</v>
      </c>
      <c r="C73" s="95" t="str">
        <f t="shared" si="16"/>
        <v>3</v>
      </c>
      <c r="D73" s="95" t="str">
        <f>MID(A:A,4,4)</f>
        <v>CREW</v>
      </c>
      <c r="E73" s="95" t="str">
        <f>RIGHT(A:A,20)</f>
        <v>NCS S0502-Y 30 GLOSS</v>
      </c>
      <c r="F73" s="94" t="s">
        <v>757</v>
      </c>
    </row>
    <row r="74" spans="1:6" ht="15" x14ac:dyDescent="0.2">
      <c r="A74" s="93" t="s">
        <v>720</v>
      </c>
      <c r="B74" s="95" t="str">
        <f t="shared" si="15"/>
        <v>13</v>
      </c>
      <c r="C74" s="95" t="str">
        <f t="shared" si="16"/>
        <v>4</v>
      </c>
      <c r="D74" s="95" t="str">
        <f>MID(A:A,4,3)</f>
        <v>PAX</v>
      </c>
      <c r="E74" s="95" t="str">
        <f>RIGHT(A:A,32)</f>
        <v>PREPAINTED NCS S 0300-N 30 GLOSS</v>
      </c>
      <c r="F74" s="94" t="s">
        <v>758</v>
      </c>
    </row>
    <row r="75" spans="1:6" ht="15" x14ac:dyDescent="0.2">
      <c r="A75" s="93" t="s">
        <v>721</v>
      </c>
      <c r="B75" s="95" t="str">
        <f t="shared" si="15"/>
        <v>13</v>
      </c>
      <c r="C75" s="95" t="str">
        <f t="shared" si="16"/>
        <v>4</v>
      </c>
      <c r="D75" s="95" t="str">
        <f>MID(A:A,4,4)</f>
        <v>CREW</v>
      </c>
      <c r="E75" s="95" t="str">
        <f>RIGHT(A:A,20)</f>
        <v>NCS S0502-Y 30 GLOSS</v>
      </c>
      <c r="F75" s="94" t="s">
        <v>759</v>
      </c>
    </row>
    <row r="76" spans="1:6" ht="15" x14ac:dyDescent="0.2">
      <c r="A76" s="93" t="s">
        <v>796</v>
      </c>
      <c r="B76" s="95" t="str">
        <f t="shared" si="15"/>
        <v>13</v>
      </c>
      <c r="C76" s="95" t="str">
        <f t="shared" si="16"/>
        <v>5</v>
      </c>
      <c r="D76" s="95" t="str">
        <f>MID(A:A,4,3)</f>
        <v>PAX</v>
      </c>
      <c r="E76" s="95" t="str">
        <f>RIGHT(A:A,16)</f>
        <v>RAL9005 30 GLOSS</v>
      </c>
      <c r="F76" s="94" t="s">
        <v>760</v>
      </c>
    </row>
    <row r="77" spans="1:6" ht="15" x14ac:dyDescent="0.2">
      <c r="A77" s="93" t="s">
        <v>722</v>
      </c>
      <c r="B77" s="95" t="str">
        <f t="shared" si="15"/>
        <v>12</v>
      </c>
      <c r="C77" s="95" t="str">
        <f t="shared" si="16"/>
        <v>6</v>
      </c>
      <c r="D77" s="95" t="str">
        <f>MID(A:A,4,4)</f>
        <v>CREW</v>
      </c>
      <c r="E77" s="95" t="str">
        <f>RIGHT(A:A,20)</f>
        <v>NCS S0502-Y 30 GLOSS</v>
      </c>
      <c r="F77" s="94" t="s">
        <v>761</v>
      </c>
    </row>
    <row r="78" spans="1:6" ht="15" x14ac:dyDescent="0.2">
      <c r="A78" s="93" t="s">
        <v>797</v>
      </c>
      <c r="B78" s="95" t="str">
        <f t="shared" si="15"/>
        <v>13</v>
      </c>
      <c r="C78" s="95" t="str">
        <f t="shared" si="16"/>
        <v>6</v>
      </c>
      <c r="D78" s="95" t="str">
        <f>MID(A:A,4,3)</f>
        <v>PAX</v>
      </c>
      <c r="E78" s="95" t="str">
        <f>RIGHT(A:A,16)</f>
        <v>RAL9005 30 GLOSS</v>
      </c>
      <c r="F78" s="94" t="s">
        <v>762</v>
      </c>
    </row>
    <row r="79" spans="1:6" ht="15" x14ac:dyDescent="0.2">
      <c r="A79" s="93" t="s">
        <v>723</v>
      </c>
      <c r="B79" s="95" t="str">
        <f t="shared" si="15"/>
        <v>13</v>
      </c>
      <c r="C79" s="95" t="str">
        <f t="shared" si="16"/>
        <v>6</v>
      </c>
      <c r="D79" s="95" t="str">
        <f>MID(A:A,4,4)</f>
        <v>CREW</v>
      </c>
      <c r="E79" s="95" t="str">
        <f>RIGHT(A:A,20)</f>
        <v>NCS S0502-Y 30 GLOSS</v>
      </c>
      <c r="F79" s="94" t="s">
        <v>763</v>
      </c>
    </row>
    <row r="80" spans="1:6" ht="15" x14ac:dyDescent="0.2">
      <c r="A80" s="93" t="s">
        <v>724</v>
      </c>
      <c r="B80" s="95" t="str">
        <f t="shared" si="15"/>
        <v>14</v>
      </c>
      <c r="C80" s="95" t="str">
        <f t="shared" si="16"/>
        <v>2</v>
      </c>
      <c r="D80" s="95" t="str">
        <f>MID(A:A,4,3)</f>
        <v>PAX</v>
      </c>
      <c r="E80" s="95" t="str">
        <f t="shared" ref="E80:E81" si="19">RIGHT(A:A,32)</f>
        <v>PREPAINTED NCS S 0300-N 30 GLOSS</v>
      </c>
      <c r="F80" s="94" t="s">
        <v>764</v>
      </c>
    </row>
    <row r="81" spans="1:6" ht="15" x14ac:dyDescent="0.2">
      <c r="A81" s="93" t="s">
        <v>725</v>
      </c>
      <c r="B81" s="95" t="str">
        <f t="shared" si="15"/>
        <v>14</v>
      </c>
      <c r="C81" s="95" t="str">
        <f t="shared" si="16"/>
        <v>3</v>
      </c>
      <c r="D81" s="95" t="str">
        <f>MID(A:A,4,3)</f>
        <v>PAX</v>
      </c>
      <c r="E81" s="95" t="str">
        <f t="shared" si="19"/>
        <v>PREPAINTED NCS S 0300-N 30 GLOSS</v>
      </c>
      <c r="F81" s="94" t="s">
        <v>765</v>
      </c>
    </row>
    <row r="82" spans="1:6" ht="15" x14ac:dyDescent="0.2">
      <c r="A82" s="93" t="s">
        <v>726</v>
      </c>
      <c r="B82" s="95" t="str">
        <f t="shared" si="15"/>
        <v>14</v>
      </c>
      <c r="C82" s="95" t="str">
        <f t="shared" si="16"/>
        <v>3</v>
      </c>
      <c r="D82" s="95" t="str">
        <f>MID(A:A,4,4)</f>
        <v>CREW</v>
      </c>
      <c r="E82" s="95" t="str">
        <f t="shared" ref="E82:E83" si="20">RIGHT(A:A,20)</f>
        <v>NCS S0502-Y 30 GLOSS</v>
      </c>
      <c r="F82" s="94" t="s">
        <v>766</v>
      </c>
    </row>
    <row r="83" spans="1:6" ht="15" x14ac:dyDescent="0.2">
      <c r="A83" s="93" t="s">
        <v>727</v>
      </c>
      <c r="B83" s="95" t="str">
        <f t="shared" si="15"/>
        <v>14</v>
      </c>
      <c r="C83" s="95" t="str">
        <f t="shared" si="16"/>
        <v>4</v>
      </c>
      <c r="D83" s="95" t="str">
        <f>MID(A:A,4,4)</f>
        <v>CREW</v>
      </c>
      <c r="E83" s="95" t="str">
        <f t="shared" si="20"/>
        <v>NCS S0502-Y 30 GLOSS</v>
      </c>
      <c r="F83" s="94" t="s">
        <v>767</v>
      </c>
    </row>
    <row r="84" spans="1:6" ht="15" x14ac:dyDescent="0.2">
      <c r="A84" s="93" t="s">
        <v>798</v>
      </c>
      <c r="B84" s="95" t="str">
        <f t="shared" si="15"/>
        <v>14</v>
      </c>
      <c r="C84" s="95" t="str">
        <f t="shared" si="16"/>
        <v>5</v>
      </c>
      <c r="D84" s="95" t="str">
        <f t="shared" ref="D84:D85" si="21">MID(A:A,4,3)</f>
        <v>PAX</v>
      </c>
      <c r="E84" s="95" t="str">
        <f t="shared" ref="E84:E85" si="22">RIGHT(A:A,16)</f>
        <v>RAL9005 30 GLOSS</v>
      </c>
      <c r="F84" s="94" t="s">
        <v>768</v>
      </c>
    </row>
    <row r="85" spans="1:6" ht="15" x14ac:dyDescent="0.2">
      <c r="A85" s="93" t="s">
        <v>799</v>
      </c>
      <c r="B85" s="95" t="str">
        <f t="shared" si="15"/>
        <v>14</v>
      </c>
      <c r="C85" s="95" t="str">
        <f t="shared" si="16"/>
        <v>6</v>
      </c>
      <c r="D85" s="95" t="str">
        <f t="shared" si="21"/>
        <v>PAX</v>
      </c>
      <c r="E85" s="95" t="str">
        <f t="shared" si="22"/>
        <v>RAL9005 30 GLOSS</v>
      </c>
      <c r="F85" s="94" t="s">
        <v>769</v>
      </c>
    </row>
    <row r="86" spans="1:6" ht="15" x14ac:dyDescent="0.2">
      <c r="A86" s="93" t="s">
        <v>728</v>
      </c>
      <c r="B86" s="95" t="str">
        <f t="shared" si="15"/>
        <v>14</v>
      </c>
      <c r="C86" s="95" t="str">
        <f t="shared" si="16"/>
        <v>6</v>
      </c>
      <c r="D86" s="95" t="str">
        <f>MID(A:A,4,4)</f>
        <v>CREW</v>
      </c>
      <c r="E86" s="95" t="str">
        <f>RIGHT(A:A,20)</f>
        <v>NCS S0502-Y 30 GLOSS</v>
      </c>
      <c r="F86" s="94" t="s">
        <v>770</v>
      </c>
    </row>
    <row r="87" spans="1:6" ht="15" x14ac:dyDescent="0.2">
      <c r="A87" s="93" t="s">
        <v>729</v>
      </c>
      <c r="B87" s="95" t="str">
        <f t="shared" si="15"/>
        <v>15</v>
      </c>
      <c r="C87" s="95" t="str">
        <f t="shared" si="16"/>
        <v>1</v>
      </c>
      <c r="D87" s="95" t="str">
        <f>MID(A:A,4,3)</f>
        <v>PAX</v>
      </c>
      <c r="E87" s="95" t="str">
        <f t="shared" ref="E87:E89" si="23">RIGHT(A:A,32)</f>
        <v>PREPAINTED NCS S 0300-N 30 GLOSS</v>
      </c>
      <c r="F87" s="94" t="s">
        <v>771</v>
      </c>
    </row>
    <row r="88" spans="1:6" ht="15" x14ac:dyDescent="0.2">
      <c r="A88" s="93" t="s">
        <v>730</v>
      </c>
      <c r="B88" s="95" t="str">
        <f t="shared" si="15"/>
        <v>15</v>
      </c>
      <c r="C88" s="95" t="str">
        <f t="shared" si="16"/>
        <v>2</v>
      </c>
      <c r="D88" s="95" t="str">
        <f>MID(A:A,4,3)</f>
        <v>PAX</v>
      </c>
      <c r="E88" s="95" t="str">
        <f t="shared" si="23"/>
        <v>PREPAINTED NCS S 0300-N 30 GLOSS</v>
      </c>
      <c r="F88" s="94" t="s">
        <v>772</v>
      </c>
    </row>
    <row r="89" spans="1:6" ht="15" x14ac:dyDescent="0.2">
      <c r="A89" s="93" t="s">
        <v>731</v>
      </c>
      <c r="B89" s="95" t="str">
        <f t="shared" si="15"/>
        <v>15</v>
      </c>
      <c r="C89" s="95" t="str">
        <f t="shared" si="16"/>
        <v>3</v>
      </c>
      <c r="D89" s="95" t="str">
        <f>MID(A:A,4,3)</f>
        <v>PAX</v>
      </c>
      <c r="E89" s="95" t="str">
        <f t="shared" si="23"/>
        <v>PREPAINTED NCS S 0300-N 30 GLOSS</v>
      </c>
      <c r="F89" s="94" t="s">
        <v>773</v>
      </c>
    </row>
    <row r="90" spans="1:6" ht="15" x14ac:dyDescent="0.2">
      <c r="A90" s="93" t="s">
        <v>732</v>
      </c>
      <c r="B90" s="95" t="str">
        <f t="shared" si="15"/>
        <v>15</v>
      </c>
      <c r="C90" s="95" t="str">
        <f t="shared" si="16"/>
        <v>3</v>
      </c>
      <c r="D90" s="95" t="str">
        <f>MID(A:A,4,4)</f>
        <v>CREW</v>
      </c>
      <c r="E90" s="95" t="str">
        <f>RIGHT(A:A,20)</f>
        <v>NCS S0502-Y 30 GLOSS</v>
      </c>
      <c r="F90" s="94" t="s">
        <v>774</v>
      </c>
    </row>
    <row r="91" spans="1:6" ht="15" x14ac:dyDescent="0.2">
      <c r="A91" s="93" t="s">
        <v>733</v>
      </c>
      <c r="B91" s="95" t="str">
        <f t="shared" si="15"/>
        <v>15</v>
      </c>
      <c r="C91" s="95" t="str">
        <f t="shared" si="16"/>
        <v>4</v>
      </c>
      <c r="D91" s="95" t="str">
        <f>MID(A:A,4,3)</f>
        <v>PAX</v>
      </c>
      <c r="E91" s="95" t="str">
        <f>RIGHT(A:A,32)</f>
        <v>PREPAINTED NCS S 0300-N 30 GLOSS</v>
      </c>
      <c r="F91" s="94" t="s">
        <v>775</v>
      </c>
    </row>
    <row r="92" spans="1:6" ht="15" x14ac:dyDescent="0.2">
      <c r="A92" s="103" t="s">
        <v>734</v>
      </c>
      <c r="B92" s="95" t="str">
        <f t="shared" si="15"/>
        <v>15</v>
      </c>
      <c r="C92" s="95" t="str">
        <f t="shared" si="16"/>
        <v>4</v>
      </c>
      <c r="D92" s="95" t="str">
        <f>MID(A:A,4,4)</f>
        <v>CREW</v>
      </c>
      <c r="E92" s="95" t="str">
        <f>RIGHT(A:A,20)</f>
        <v>NCS S0502-Y 30 GLOSS</v>
      </c>
      <c r="F92" s="94" t="s">
        <v>776</v>
      </c>
    </row>
    <row r="93" spans="1:6" ht="15" x14ac:dyDescent="0.2">
      <c r="A93" s="103" t="s">
        <v>800</v>
      </c>
      <c r="B93" s="95" t="str">
        <f t="shared" si="15"/>
        <v>15</v>
      </c>
      <c r="C93" s="95" t="str">
        <f t="shared" si="16"/>
        <v>5</v>
      </c>
      <c r="D93" s="95" t="str">
        <f t="shared" ref="D93:D94" si="24">MID(A:A,4,3)</f>
        <v>PAX</v>
      </c>
      <c r="E93" s="95" t="str">
        <f t="shared" ref="E93:E94" si="25">RIGHT(A:A,16)</f>
        <v>RAL9005 30 GLOSS</v>
      </c>
      <c r="F93" s="94" t="s">
        <v>777</v>
      </c>
    </row>
    <row r="94" spans="1:6" ht="15" x14ac:dyDescent="0.2">
      <c r="A94" s="103" t="s">
        <v>801</v>
      </c>
      <c r="B94" s="95" t="str">
        <f t="shared" si="15"/>
        <v>15</v>
      </c>
      <c r="C94" s="95" t="str">
        <f t="shared" si="16"/>
        <v>6</v>
      </c>
      <c r="D94" s="95" t="str">
        <f t="shared" si="24"/>
        <v>PAX</v>
      </c>
      <c r="E94" s="95" t="str">
        <f t="shared" si="25"/>
        <v>RAL9005 30 GLOSS</v>
      </c>
      <c r="F94" s="94" t="s">
        <v>778</v>
      </c>
    </row>
    <row r="95" spans="1:6" ht="15" x14ac:dyDescent="0.2">
      <c r="A95" s="103" t="s">
        <v>735</v>
      </c>
      <c r="B95" s="95" t="str">
        <f t="shared" si="15"/>
        <v>15</v>
      </c>
      <c r="C95" s="95" t="str">
        <f t="shared" si="16"/>
        <v>6</v>
      </c>
      <c r="D95" s="95" t="str">
        <f>MID(A:A,4,4)</f>
        <v>CREW</v>
      </c>
      <c r="E95" s="95" t="str">
        <f>RIGHT(A:A,20)</f>
        <v>NCS S0502-Y 30 GLOSS</v>
      </c>
      <c r="F95" s="94" t="s">
        <v>779</v>
      </c>
    </row>
    <row r="96" spans="1:6" ht="15" x14ac:dyDescent="0.2">
      <c r="A96" s="103" t="s">
        <v>736</v>
      </c>
      <c r="B96" s="95" t="str">
        <f t="shared" si="15"/>
        <v>16</v>
      </c>
      <c r="C96" s="95" t="str">
        <f t="shared" si="16"/>
        <v>2</v>
      </c>
      <c r="D96" s="95" t="str">
        <f>MID(A:A,4,3)</f>
        <v>PAX</v>
      </c>
      <c r="E96" s="95" t="str">
        <f t="shared" ref="E96:E97" si="26">RIGHT(A:A,32)</f>
        <v>PREPAINTED NCS S 0300-N 30 GLOSS</v>
      </c>
      <c r="F96" s="94" t="s">
        <v>780</v>
      </c>
    </row>
    <row r="97" spans="1:6" ht="15" x14ac:dyDescent="0.2">
      <c r="A97" s="103" t="s">
        <v>737</v>
      </c>
      <c r="B97" s="95" t="str">
        <f t="shared" si="15"/>
        <v>16</v>
      </c>
      <c r="C97" s="95" t="str">
        <f t="shared" si="16"/>
        <v>3</v>
      </c>
      <c r="D97" s="95" t="str">
        <f>MID(A:A,4,3)</f>
        <v>PAX</v>
      </c>
      <c r="E97" s="95" t="str">
        <f t="shared" si="26"/>
        <v>PREPAINTED NCS S 0300-N 30 GLOSS</v>
      </c>
      <c r="F97" s="94" t="s">
        <v>781</v>
      </c>
    </row>
    <row r="98" spans="1:6" ht="15" x14ac:dyDescent="0.2">
      <c r="A98" s="103" t="s">
        <v>738</v>
      </c>
      <c r="B98" s="95" t="str">
        <f t="shared" si="15"/>
        <v>16</v>
      </c>
      <c r="C98" s="95" t="str">
        <f t="shared" si="16"/>
        <v>3</v>
      </c>
      <c r="D98" s="95" t="str">
        <f>MID(A:A,4,4)</f>
        <v>CREW</v>
      </c>
      <c r="E98" s="95" t="str">
        <f>RIGHT(A:A,20)</f>
        <v>NCS S0502-Y 30 GLOSS</v>
      </c>
      <c r="F98" s="94" t="s">
        <v>782</v>
      </c>
    </row>
    <row r="99" spans="1:6" ht="15" x14ac:dyDescent="0.2">
      <c r="A99" s="103" t="s">
        <v>739</v>
      </c>
      <c r="B99" s="95" t="str">
        <f t="shared" si="15"/>
        <v>16</v>
      </c>
      <c r="C99" s="95" t="str">
        <f t="shared" si="16"/>
        <v>4</v>
      </c>
      <c r="D99" s="95" t="str">
        <f>MID(A:A,4,3)</f>
        <v>PAX</v>
      </c>
      <c r="E99" s="95" t="str">
        <f>RIGHT(A:A,32)</f>
        <v>PREPAINTED NCS S 0300-N 30 GLOSS</v>
      </c>
      <c r="F99" s="94" t="s">
        <v>783</v>
      </c>
    </row>
    <row r="100" spans="1:6" ht="15" x14ac:dyDescent="0.2">
      <c r="A100" s="103" t="s">
        <v>740</v>
      </c>
      <c r="B100" s="95" t="str">
        <f t="shared" si="15"/>
        <v>16</v>
      </c>
      <c r="C100" s="95" t="str">
        <f t="shared" si="16"/>
        <v>4</v>
      </c>
      <c r="D100" s="95" t="str">
        <f>MID(A:A,4,4)</f>
        <v>CREW</v>
      </c>
      <c r="E100" s="95" t="str">
        <f>RIGHT(A:A,20)</f>
        <v>NCS S0502-Y 30 GLOSS</v>
      </c>
      <c r="F100" s="94" t="s">
        <v>784</v>
      </c>
    </row>
    <row r="101" spans="1:6" ht="15" x14ac:dyDescent="0.2">
      <c r="A101" s="104" t="s">
        <v>876</v>
      </c>
      <c r="B101" s="95" t="str">
        <f>MID(A:A,1,1)</f>
        <v>9</v>
      </c>
      <c r="C101" s="95" t="str">
        <f>MID(A:A,2,1)</f>
        <v>3</v>
      </c>
      <c r="D101" s="95" t="str">
        <f>MID(A:A,3,4)</f>
        <v>CREW</v>
      </c>
      <c r="E101" s="95" t="str">
        <f>RIGHT(A:A,20)</f>
        <v>NCS S0502-Y 30 GLOSS</v>
      </c>
      <c r="F101" s="94" t="s">
        <v>877</v>
      </c>
    </row>
    <row r="102" spans="1:6" ht="15" x14ac:dyDescent="0.2">
      <c r="A102" s="103" t="s">
        <v>894</v>
      </c>
      <c r="B102" s="95" t="str">
        <f>MID(A:A,1,2)</f>
        <v>12</v>
      </c>
      <c r="C102" s="95" t="str">
        <f>MID(A:A,3,1)</f>
        <v>2</v>
      </c>
      <c r="D102" s="95" t="str">
        <f>MID(A:A,4,3)</f>
        <v>PAX</v>
      </c>
      <c r="E102" s="95" t="str">
        <f>RIGHT(A:A,16)</f>
        <v>RAL9003 30 GLOSS</v>
      </c>
      <c r="F102" s="94" t="s">
        <v>895</v>
      </c>
    </row>
    <row r="103" spans="1:6" ht="15" x14ac:dyDescent="0.2">
      <c r="A103" s="103" t="s">
        <v>897</v>
      </c>
      <c r="B103" s="95" t="str">
        <f>MID(A:A,1,2)</f>
        <v>13</v>
      </c>
      <c r="C103" s="95" t="str">
        <f>MID(A:A,3,1)</f>
        <v>2</v>
      </c>
      <c r="D103" s="95" t="str">
        <f>MID(A:A,4,3)</f>
        <v>PAX</v>
      </c>
      <c r="E103" s="95" t="str">
        <f>RIGHT(A:A,16)</f>
        <v>RAL9003 30 GLOSS</v>
      </c>
      <c r="F103" s="94" t="s">
        <v>896</v>
      </c>
    </row>
  </sheetData>
  <autoFilter ref="A1:E100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6298</vt:lpstr>
      <vt:lpstr>Access</vt:lpstr>
      <vt:lpstr>MARINE CORR</vt:lpstr>
      <vt:lpstr>Codice Soffitto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cad3</dc:creator>
  <cp:lastModifiedBy>Maronese Daniel</cp:lastModifiedBy>
  <cp:lastPrinted>2018-05-28T06:28:57Z</cp:lastPrinted>
  <dcterms:created xsi:type="dcterms:W3CDTF">2001-09-29T09:34:46Z</dcterms:created>
  <dcterms:modified xsi:type="dcterms:W3CDTF">2021-04-27T08:22:55Z</dcterms:modified>
</cp:coreProperties>
</file>