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m/Projects/DataViz_CensusLanguages/"/>
    </mc:Choice>
  </mc:AlternateContent>
  <bookViews>
    <workbookView xWindow="2820" yWindow="1640" windowWidth="27760" windowHeight="15200" tabRatio="500" activeTab="4"/>
  </bookViews>
  <sheets>
    <sheet name="LanguageColumns" sheetId="1" r:id="rId1"/>
    <sheet name="LanguageRows" sheetId="2" r:id="rId2"/>
    <sheet name="Sheet7" sheetId="10" r:id="rId3"/>
    <sheet name="Sheet8" sheetId="11" r:id="rId4"/>
    <sheet name="Sheet9" sheetId="12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15" i="1" l="1"/>
  <c r="CK16" i="1"/>
  <c r="CK17" i="1"/>
  <c r="CK18" i="1"/>
  <c r="CK19" i="1"/>
  <c r="CK14" i="1"/>
  <c r="CI15" i="1"/>
  <c r="CI16" i="1"/>
  <c r="CI17" i="1"/>
  <c r="CI18" i="1"/>
  <c r="CI19" i="1"/>
  <c r="CI14" i="1"/>
  <c r="V24" i="2"/>
  <c r="W24" i="2"/>
  <c r="X24" i="2"/>
  <c r="Y24" i="2"/>
  <c r="Z24" i="2"/>
  <c r="V31" i="2"/>
  <c r="W31" i="2"/>
  <c r="X31" i="2"/>
  <c r="Y31" i="2"/>
  <c r="Z31" i="2"/>
  <c r="V25" i="2"/>
  <c r="W25" i="2"/>
  <c r="X25" i="2"/>
  <c r="Y25" i="2"/>
  <c r="Z25" i="2"/>
  <c r="V17" i="2"/>
  <c r="W17" i="2"/>
  <c r="X17" i="2"/>
  <c r="Y17" i="2"/>
  <c r="Z17" i="2"/>
  <c r="V29" i="2"/>
  <c r="W29" i="2"/>
  <c r="X29" i="2"/>
  <c r="Y29" i="2"/>
  <c r="Z29" i="2"/>
  <c r="V20" i="2"/>
  <c r="W20" i="2"/>
  <c r="X20" i="2"/>
  <c r="Y20" i="2"/>
  <c r="Z20" i="2"/>
  <c r="V14" i="2"/>
  <c r="W14" i="2"/>
  <c r="X14" i="2"/>
  <c r="Y14" i="2"/>
  <c r="Z14" i="2"/>
  <c r="V27" i="2"/>
  <c r="W27" i="2"/>
  <c r="X27" i="2"/>
  <c r="Y27" i="2"/>
  <c r="Z27" i="2"/>
  <c r="V21" i="2"/>
  <c r="W21" i="2"/>
  <c r="X21" i="2"/>
  <c r="Y21" i="2"/>
  <c r="Z21" i="2"/>
  <c r="V16" i="2"/>
  <c r="W16" i="2"/>
  <c r="X16" i="2"/>
  <c r="Y16" i="2"/>
  <c r="Z16" i="2"/>
  <c r="V6" i="2"/>
  <c r="W6" i="2"/>
  <c r="X6" i="2"/>
  <c r="Y6" i="2"/>
  <c r="Z6" i="2"/>
  <c r="V13" i="2"/>
  <c r="W13" i="2"/>
  <c r="X13" i="2"/>
  <c r="Y13" i="2"/>
  <c r="Z13" i="2"/>
  <c r="V12" i="2"/>
  <c r="W12" i="2"/>
  <c r="X12" i="2"/>
  <c r="Y12" i="2"/>
  <c r="Z12" i="2"/>
  <c r="V2" i="2"/>
  <c r="W2" i="2"/>
  <c r="X2" i="2"/>
  <c r="Y2" i="2"/>
  <c r="Z2" i="2"/>
  <c r="V4" i="2"/>
  <c r="W4" i="2"/>
  <c r="X4" i="2"/>
  <c r="Y4" i="2"/>
  <c r="Z4" i="2"/>
  <c r="V15" i="2"/>
  <c r="W15" i="2"/>
  <c r="X15" i="2"/>
  <c r="Y15" i="2"/>
  <c r="Z15" i="2"/>
  <c r="V3" i="2"/>
  <c r="W3" i="2"/>
  <c r="X3" i="2"/>
  <c r="Y3" i="2"/>
  <c r="Z3" i="2"/>
  <c r="V5" i="2"/>
  <c r="W5" i="2"/>
  <c r="X5" i="2"/>
  <c r="Y5" i="2"/>
  <c r="Z5" i="2"/>
  <c r="V8" i="2"/>
  <c r="W8" i="2"/>
  <c r="X8" i="2"/>
  <c r="Y8" i="2"/>
  <c r="Z8" i="2"/>
  <c r="V10" i="2"/>
  <c r="W10" i="2"/>
  <c r="X10" i="2"/>
  <c r="Y10" i="2"/>
  <c r="Z10" i="2"/>
  <c r="V9" i="2"/>
  <c r="W9" i="2"/>
  <c r="X9" i="2"/>
  <c r="Y9" i="2"/>
  <c r="Z9" i="2"/>
  <c r="V7" i="2"/>
  <c r="W7" i="2"/>
  <c r="X7" i="2"/>
  <c r="Y7" i="2"/>
  <c r="Z7" i="2"/>
  <c r="V11" i="2"/>
  <c r="W11" i="2"/>
  <c r="X11" i="2"/>
  <c r="Y11" i="2"/>
  <c r="Z11" i="2"/>
  <c r="V18" i="2"/>
  <c r="W18" i="2"/>
  <c r="X18" i="2"/>
  <c r="Y18" i="2"/>
  <c r="Z18" i="2"/>
  <c r="V22" i="2"/>
  <c r="W22" i="2"/>
  <c r="X22" i="2"/>
  <c r="Y22" i="2"/>
  <c r="Z22" i="2"/>
  <c r="V23" i="2"/>
  <c r="W23" i="2"/>
  <c r="X23" i="2"/>
  <c r="Y23" i="2"/>
  <c r="Z23" i="2"/>
  <c r="V35" i="2"/>
  <c r="W35" i="2"/>
  <c r="X35" i="2"/>
  <c r="Y35" i="2"/>
  <c r="Z35" i="2"/>
  <c r="V19" i="2"/>
  <c r="W19" i="2"/>
  <c r="X19" i="2"/>
  <c r="Y19" i="2"/>
  <c r="Z19" i="2"/>
  <c r="V26" i="2"/>
  <c r="W26" i="2"/>
  <c r="X26" i="2"/>
  <c r="Y26" i="2"/>
  <c r="Z26" i="2"/>
  <c r="V34" i="2"/>
  <c r="W34" i="2"/>
  <c r="X34" i="2"/>
  <c r="Y34" i="2"/>
  <c r="Z34" i="2"/>
  <c r="V28" i="2"/>
  <c r="W28" i="2"/>
  <c r="X28" i="2"/>
  <c r="Y28" i="2"/>
  <c r="Z28" i="2"/>
  <c r="V38" i="2"/>
  <c r="W38" i="2"/>
  <c r="X38" i="2"/>
  <c r="Y38" i="2"/>
  <c r="Z38" i="2"/>
  <c r="V36" i="2"/>
  <c r="W36" i="2"/>
  <c r="X36" i="2"/>
  <c r="Y36" i="2"/>
  <c r="Z36" i="2"/>
  <c r="V30" i="2"/>
  <c r="W30" i="2"/>
  <c r="X30" i="2"/>
  <c r="Y30" i="2"/>
  <c r="Z30" i="2"/>
  <c r="V33" i="2"/>
  <c r="W33" i="2"/>
  <c r="X33" i="2"/>
  <c r="Y33" i="2"/>
  <c r="Z33" i="2"/>
  <c r="V37" i="2"/>
  <c r="W37" i="2"/>
  <c r="X37" i="2"/>
  <c r="Y37" i="2"/>
  <c r="Z37" i="2"/>
  <c r="V39" i="2"/>
  <c r="W39" i="2"/>
  <c r="X39" i="2"/>
  <c r="Y39" i="2"/>
  <c r="Z39" i="2"/>
  <c r="V40" i="2"/>
  <c r="W40" i="2"/>
  <c r="X40" i="2"/>
  <c r="Y40" i="2"/>
  <c r="Z40" i="2"/>
  <c r="V41" i="2"/>
  <c r="W41" i="2"/>
  <c r="X41" i="2"/>
  <c r="Y41" i="2"/>
  <c r="Z41" i="2"/>
  <c r="V42" i="2"/>
  <c r="W42" i="2"/>
  <c r="X42" i="2"/>
  <c r="Y42" i="2"/>
  <c r="Z42" i="2"/>
  <c r="X32" i="2"/>
  <c r="Y32" i="2"/>
  <c r="Z32" i="2"/>
  <c r="W32" i="2"/>
  <c r="V32" i="2"/>
  <c r="P24" i="2"/>
  <c r="Q24" i="2"/>
  <c r="P31" i="2"/>
  <c r="Q31" i="2"/>
  <c r="P25" i="2"/>
  <c r="Q25" i="2"/>
  <c r="P17" i="2"/>
  <c r="Q17" i="2"/>
  <c r="P29" i="2"/>
  <c r="Q29" i="2"/>
  <c r="P20" i="2"/>
  <c r="Q20" i="2"/>
  <c r="P14" i="2"/>
  <c r="Q14" i="2"/>
  <c r="P27" i="2"/>
  <c r="Q27" i="2"/>
  <c r="P21" i="2"/>
  <c r="Q21" i="2"/>
  <c r="P16" i="2"/>
  <c r="Q16" i="2"/>
  <c r="P6" i="2"/>
  <c r="Q6" i="2"/>
  <c r="P13" i="2"/>
  <c r="Q13" i="2"/>
  <c r="P12" i="2"/>
  <c r="Q12" i="2"/>
  <c r="P2" i="2"/>
  <c r="Q2" i="2"/>
  <c r="P4" i="2"/>
  <c r="Q4" i="2"/>
  <c r="P15" i="2"/>
  <c r="Q15" i="2"/>
  <c r="P3" i="2"/>
  <c r="Q3" i="2"/>
  <c r="P5" i="2"/>
  <c r="Q5" i="2"/>
  <c r="P8" i="2"/>
  <c r="Q8" i="2"/>
  <c r="P10" i="2"/>
  <c r="Q10" i="2"/>
  <c r="P9" i="2"/>
  <c r="Q9" i="2"/>
  <c r="P7" i="2"/>
  <c r="Q7" i="2"/>
  <c r="P11" i="2"/>
  <c r="Q11" i="2"/>
  <c r="P18" i="2"/>
  <c r="Q18" i="2"/>
  <c r="P22" i="2"/>
  <c r="Q22" i="2"/>
  <c r="P23" i="2"/>
  <c r="Q23" i="2"/>
  <c r="P35" i="2"/>
  <c r="Q35" i="2"/>
  <c r="P19" i="2"/>
  <c r="Q19" i="2"/>
  <c r="P26" i="2"/>
  <c r="Q26" i="2"/>
  <c r="P34" i="2"/>
  <c r="Q34" i="2"/>
  <c r="P28" i="2"/>
  <c r="Q28" i="2"/>
  <c r="P38" i="2"/>
  <c r="Q38" i="2"/>
  <c r="P36" i="2"/>
  <c r="Q36" i="2"/>
  <c r="P30" i="2"/>
  <c r="Q30" i="2"/>
  <c r="P33" i="2"/>
  <c r="Q33" i="2"/>
  <c r="P37" i="2"/>
  <c r="Q37" i="2"/>
  <c r="P39" i="2"/>
  <c r="Q39" i="2"/>
  <c r="P40" i="2"/>
  <c r="Q40" i="2"/>
  <c r="P41" i="2"/>
  <c r="Q41" i="2"/>
  <c r="P42" i="2"/>
  <c r="Q42" i="2"/>
  <c r="P32" i="2"/>
  <c r="Q32" i="2"/>
  <c r="R24" i="2"/>
  <c r="R31" i="2"/>
  <c r="R25" i="2"/>
  <c r="R17" i="2"/>
  <c r="R29" i="2"/>
  <c r="R20" i="2"/>
  <c r="R14" i="2"/>
  <c r="R27" i="2"/>
  <c r="R21" i="2"/>
  <c r="R16" i="2"/>
  <c r="R6" i="2"/>
  <c r="R13" i="2"/>
  <c r="R12" i="2"/>
  <c r="R2" i="2"/>
  <c r="R4" i="2"/>
  <c r="R15" i="2"/>
  <c r="R3" i="2"/>
  <c r="R5" i="2"/>
  <c r="R8" i="2"/>
  <c r="R10" i="2"/>
  <c r="R9" i="2"/>
  <c r="R7" i="2"/>
  <c r="R11" i="2"/>
  <c r="R18" i="2"/>
  <c r="R22" i="2"/>
  <c r="R23" i="2"/>
  <c r="R35" i="2"/>
  <c r="R19" i="2"/>
  <c r="R26" i="2"/>
  <c r="R34" i="2"/>
  <c r="R28" i="2"/>
  <c r="R38" i="2"/>
  <c r="R36" i="2"/>
  <c r="R30" i="2"/>
  <c r="R33" i="2"/>
  <c r="R37" i="2"/>
  <c r="R39" i="2"/>
  <c r="R40" i="2"/>
  <c r="R41" i="2"/>
  <c r="R42" i="2"/>
  <c r="R32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41" i="2"/>
  <c r="U30" i="2"/>
  <c r="U7" i="2"/>
  <c r="U39" i="2"/>
  <c r="U34" i="2"/>
  <c r="U36" i="2"/>
  <c r="U20" i="2"/>
  <c r="U24" i="2"/>
  <c r="U14" i="2"/>
  <c r="U25" i="2"/>
  <c r="U22" i="2"/>
  <c r="U2" i="2"/>
  <c r="U13" i="2"/>
  <c r="U32" i="2"/>
  <c r="U21" i="2"/>
  <c r="U31" i="2"/>
  <c r="U4" i="2"/>
  <c r="U6" i="2"/>
  <c r="U3" i="2"/>
  <c r="U41" i="2"/>
  <c r="U5" i="2"/>
  <c r="U23" i="2"/>
  <c r="U37" i="2"/>
  <c r="U28" i="2"/>
  <c r="U11" i="2"/>
  <c r="U12" i="2"/>
  <c r="U19" i="2"/>
  <c r="U8" i="2"/>
  <c r="U16" i="2"/>
  <c r="U29" i="2"/>
  <c r="U18" i="2"/>
  <c r="U38" i="2"/>
  <c r="U9" i="2"/>
  <c r="U17" i="2"/>
  <c r="U40" i="2"/>
  <c r="U27" i="2"/>
  <c r="U10" i="2"/>
  <c r="U26" i="2"/>
  <c r="U15" i="2"/>
  <c r="U35" i="2"/>
  <c r="U33" i="2"/>
  <c r="S30" i="2"/>
  <c r="S7" i="2"/>
  <c r="S39" i="2"/>
  <c r="S34" i="2"/>
  <c r="S36" i="2"/>
  <c r="S20" i="2"/>
  <c r="S24" i="2"/>
  <c r="S14" i="2"/>
  <c r="S25" i="2"/>
  <c r="S22" i="2"/>
  <c r="S2" i="2"/>
  <c r="S13" i="2"/>
  <c r="S32" i="2"/>
  <c r="S21" i="2"/>
  <c r="S31" i="2"/>
  <c r="S4" i="2"/>
  <c r="S6" i="2"/>
  <c r="S3" i="2"/>
  <c r="S41" i="2"/>
  <c r="S5" i="2"/>
  <c r="S23" i="2"/>
  <c r="S37" i="2"/>
  <c r="S28" i="2"/>
  <c r="S11" i="2"/>
  <c r="S12" i="2"/>
  <c r="S19" i="2"/>
  <c r="S8" i="2"/>
  <c r="S16" i="2"/>
  <c r="S29" i="2"/>
  <c r="S18" i="2"/>
  <c r="S38" i="2"/>
  <c r="S9" i="2"/>
  <c r="S17" i="2"/>
  <c r="S40" i="2"/>
  <c r="S27" i="2"/>
  <c r="S10" i="2"/>
  <c r="S26" i="2"/>
  <c r="S15" i="2"/>
  <c r="S35" i="2"/>
  <c r="S33" i="2"/>
  <c r="AR27" i="1"/>
  <c r="AR28" i="1"/>
  <c r="AR29" i="1"/>
  <c r="AR30" i="1"/>
  <c r="AR31" i="1"/>
  <c r="AR32" i="1"/>
  <c r="AS27" i="1"/>
  <c r="AS28" i="1"/>
  <c r="AS29" i="1"/>
  <c r="AS30" i="1"/>
  <c r="AS31" i="1"/>
  <c r="AS32" i="1"/>
  <c r="AT27" i="1"/>
  <c r="AT28" i="1"/>
  <c r="AT29" i="1"/>
  <c r="AT30" i="1"/>
  <c r="AT31" i="1"/>
  <c r="AT32" i="1"/>
  <c r="AU27" i="1"/>
  <c r="AU28" i="1"/>
  <c r="AU29" i="1"/>
  <c r="AU30" i="1"/>
  <c r="AU31" i="1"/>
  <c r="AU32" i="1"/>
  <c r="AV27" i="1"/>
  <c r="AV28" i="1"/>
  <c r="AV29" i="1"/>
  <c r="AV30" i="1"/>
  <c r="AV31" i="1"/>
  <c r="AV32" i="1"/>
  <c r="AW27" i="1"/>
  <c r="AW28" i="1"/>
  <c r="AW29" i="1"/>
  <c r="AW30" i="1"/>
  <c r="AW31" i="1"/>
  <c r="AW32" i="1"/>
  <c r="AX27" i="1"/>
  <c r="AX28" i="1"/>
  <c r="AX29" i="1"/>
  <c r="AX30" i="1"/>
  <c r="AX31" i="1"/>
  <c r="AX32" i="1"/>
  <c r="AY27" i="1"/>
  <c r="AY28" i="1"/>
  <c r="AY29" i="1"/>
  <c r="AY30" i="1"/>
  <c r="AY31" i="1"/>
  <c r="AY32" i="1"/>
  <c r="AZ27" i="1"/>
  <c r="AZ28" i="1"/>
  <c r="AZ29" i="1"/>
  <c r="AZ30" i="1"/>
  <c r="AZ31" i="1"/>
  <c r="AZ32" i="1"/>
  <c r="BA27" i="1"/>
  <c r="BA28" i="1"/>
  <c r="BA29" i="1"/>
  <c r="BA30" i="1"/>
  <c r="BA31" i="1"/>
  <c r="BA32" i="1"/>
  <c r="BB27" i="1"/>
  <c r="BB28" i="1"/>
  <c r="BB29" i="1"/>
  <c r="BB30" i="1"/>
  <c r="BB31" i="1"/>
  <c r="BB32" i="1"/>
  <c r="BC27" i="1"/>
  <c r="BC28" i="1"/>
  <c r="BC29" i="1"/>
  <c r="BC30" i="1"/>
  <c r="BC31" i="1"/>
  <c r="BC32" i="1"/>
  <c r="BD27" i="1"/>
  <c r="BD28" i="1"/>
  <c r="BD29" i="1"/>
  <c r="BD30" i="1"/>
  <c r="BD31" i="1"/>
  <c r="BD32" i="1"/>
  <c r="BE27" i="1"/>
  <c r="BE28" i="1"/>
  <c r="BE29" i="1"/>
  <c r="BE30" i="1"/>
  <c r="BE31" i="1"/>
  <c r="BE32" i="1"/>
  <c r="BF27" i="1"/>
  <c r="BF28" i="1"/>
  <c r="BF29" i="1"/>
  <c r="BF30" i="1"/>
  <c r="BF31" i="1"/>
  <c r="BF32" i="1"/>
  <c r="BG27" i="1"/>
  <c r="BG28" i="1"/>
  <c r="BG29" i="1"/>
  <c r="BG30" i="1"/>
  <c r="BG31" i="1"/>
  <c r="BG32" i="1"/>
  <c r="BH27" i="1"/>
  <c r="BH28" i="1"/>
  <c r="BH29" i="1"/>
  <c r="BH30" i="1"/>
  <c r="BH31" i="1"/>
  <c r="BH32" i="1"/>
  <c r="BI27" i="1"/>
  <c r="BI28" i="1"/>
  <c r="BI29" i="1"/>
  <c r="BI30" i="1"/>
  <c r="BI31" i="1"/>
  <c r="BI32" i="1"/>
  <c r="BJ27" i="1"/>
  <c r="BJ28" i="1"/>
  <c r="BJ29" i="1"/>
  <c r="BJ30" i="1"/>
  <c r="BJ31" i="1"/>
  <c r="BJ32" i="1"/>
  <c r="BK27" i="1"/>
  <c r="BK28" i="1"/>
  <c r="BK29" i="1"/>
  <c r="BK30" i="1"/>
  <c r="BK31" i="1"/>
  <c r="BK32" i="1"/>
  <c r="BL27" i="1"/>
  <c r="BL28" i="1"/>
  <c r="BL29" i="1"/>
  <c r="BL30" i="1"/>
  <c r="BL31" i="1"/>
  <c r="BL32" i="1"/>
  <c r="BM27" i="1"/>
  <c r="BM28" i="1"/>
  <c r="BM29" i="1"/>
  <c r="BM30" i="1"/>
  <c r="BM31" i="1"/>
  <c r="BM32" i="1"/>
  <c r="BN27" i="1"/>
  <c r="BN28" i="1"/>
  <c r="BN29" i="1"/>
  <c r="BN30" i="1"/>
  <c r="BN31" i="1"/>
  <c r="BN32" i="1"/>
  <c r="BO27" i="1"/>
  <c r="BO28" i="1"/>
  <c r="BO29" i="1"/>
  <c r="BO30" i="1"/>
  <c r="BO31" i="1"/>
  <c r="BO32" i="1"/>
  <c r="BP27" i="1"/>
  <c r="BP28" i="1"/>
  <c r="BP29" i="1"/>
  <c r="BP30" i="1"/>
  <c r="BP31" i="1"/>
  <c r="BP32" i="1"/>
  <c r="BQ27" i="1"/>
  <c r="BQ28" i="1"/>
  <c r="BQ29" i="1"/>
  <c r="BQ30" i="1"/>
  <c r="BQ31" i="1"/>
  <c r="BQ32" i="1"/>
  <c r="BR27" i="1"/>
  <c r="BR28" i="1"/>
  <c r="BR29" i="1"/>
  <c r="BR30" i="1"/>
  <c r="BR31" i="1"/>
  <c r="BR32" i="1"/>
  <c r="BS27" i="1"/>
  <c r="BS28" i="1"/>
  <c r="BS29" i="1"/>
  <c r="BS30" i="1"/>
  <c r="BS31" i="1"/>
  <c r="BS32" i="1"/>
  <c r="BT27" i="1"/>
  <c r="BT28" i="1"/>
  <c r="BT29" i="1"/>
  <c r="BT30" i="1"/>
  <c r="BT31" i="1"/>
  <c r="BT32" i="1"/>
  <c r="BU27" i="1"/>
  <c r="BU28" i="1"/>
  <c r="BU29" i="1"/>
  <c r="BU30" i="1"/>
  <c r="BU31" i="1"/>
  <c r="BU32" i="1"/>
  <c r="BV27" i="1"/>
  <c r="BV28" i="1"/>
  <c r="BV29" i="1"/>
  <c r="BV30" i="1"/>
  <c r="BV31" i="1"/>
  <c r="BV32" i="1"/>
  <c r="BW27" i="1"/>
  <c r="BW28" i="1"/>
  <c r="BW29" i="1"/>
  <c r="BW30" i="1"/>
  <c r="BW31" i="1"/>
  <c r="BW32" i="1"/>
  <c r="BX27" i="1"/>
  <c r="BX28" i="1"/>
  <c r="BX29" i="1"/>
  <c r="BX30" i="1"/>
  <c r="BX31" i="1"/>
  <c r="BX32" i="1"/>
  <c r="BY27" i="1"/>
  <c r="BY28" i="1"/>
  <c r="BY29" i="1"/>
  <c r="BY30" i="1"/>
  <c r="BY31" i="1"/>
  <c r="BY32" i="1"/>
  <c r="BZ27" i="1"/>
  <c r="BZ28" i="1"/>
  <c r="BZ29" i="1"/>
  <c r="BZ30" i="1"/>
  <c r="BZ31" i="1"/>
  <c r="BZ32" i="1"/>
  <c r="CA27" i="1"/>
  <c r="CA28" i="1"/>
  <c r="CA29" i="1"/>
  <c r="CA30" i="1"/>
  <c r="CA31" i="1"/>
  <c r="CA32" i="1"/>
  <c r="CB27" i="1"/>
  <c r="CB28" i="1"/>
  <c r="CB29" i="1"/>
  <c r="CB30" i="1"/>
  <c r="CB31" i="1"/>
  <c r="CB32" i="1"/>
  <c r="CC27" i="1"/>
  <c r="CC28" i="1"/>
  <c r="CC29" i="1"/>
  <c r="CC30" i="1"/>
  <c r="CC31" i="1"/>
  <c r="CC32" i="1"/>
  <c r="CD27" i="1"/>
  <c r="CD28" i="1"/>
  <c r="CD29" i="1"/>
  <c r="CD30" i="1"/>
  <c r="CD31" i="1"/>
  <c r="CD32" i="1"/>
  <c r="CE27" i="1"/>
  <c r="CE28" i="1"/>
  <c r="CE29" i="1"/>
  <c r="CE30" i="1"/>
  <c r="CE31" i="1"/>
  <c r="CE32" i="1"/>
  <c r="D27" i="1"/>
  <c r="D28" i="1"/>
  <c r="D29" i="1"/>
  <c r="D30" i="1"/>
  <c r="D31" i="1"/>
  <c r="D32" i="1"/>
  <c r="E27" i="1"/>
  <c r="E28" i="1"/>
  <c r="E29" i="1"/>
  <c r="E30" i="1"/>
  <c r="E31" i="1"/>
  <c r="E32" i="1"/>
  <c r="F27" i="1"/>
  <c r="F28" i="1"/>
  <c r="F29" i="1"/>
  <c r="F30" i="1"/>
  <c r="F31" i="1"/>
  <c r="F32" i="1"/>
  <c r="G27" i="1"/>
  <c r="G28" i="1"/>
  <c r="G29" i="1"/>
  <c r="G30" i="1"/>
  <c r="G31" i="1"/>
  <c r="G32" i="1"/>
  <c r="H27" i="1"/>
  <c r="H28" i="1"/>
  <c r="H29" i="1"/>
  <c r="H30" i="1"/>
  <c r="H31" i="1"/>
  <c r="H32" i="1"/>
  <c r="I27" i="1"/>
  <c r="I28" i="1"/>
  <c r="I29" i="1"/>
  <c r="I30" i="1"/>
  <c r="I31" i="1"/>
  <c r="I32" i="1"/>
  <c r="J27" i="1"/>
  <c r="J28" i="1"/>
  <c r="J29" i="1"/>
  <c r="J30" i="1"/>
  <c r="J31" i="1"/>
  <c r="J32" i="1"/>
  <c r="K27" i="1"/>
  <c r="K28" i="1"/>
  <c r="K29" i="1"/>
  <c r="K30" i="1"/>
  <c r="K31" i="1"/>
  <c r="K32" i="1"/>
  <c r="L27" i="1"/>
  <c r="L28" i="1"/>
  <c r="L29" i="1"/>
  <c r="L30" i="1"/>
  <c r="L31" i="1"/>
  <c r="L32" i="1"/>
  <c r="M27" i="1"/>
  <c r="M28" i="1"/>
  <c r="M29" i="1"/>
  <c r="M30" i="1"/>
  <c r="M31" i="1"/>
  <c r="M32" i="1"/>
  <c r="N27" i="1"/>
  <c r="N28" i="1"/>
  <c r="N29" i="1"/>
  <c r="N30" i="1"/>
  <c r="N31" i="1"/>
  <c r="N32" i="1"/>
  <c r="O27" i="1"/>
  <c r="O28" i="1"/>
  <c r="O29" i="1"/>
  <c r="O30" i="1"/>
  <c r="O31" i="1"/>
  <c r="O32" i="1"/>
  <c r="P27" i="1"/>
  <c r="P28" i="1"/>
  <c r="P29" i="1"/>
  <c r="P30" i="1"/>
  <c r="P31" i="1"/>
  <c r="P32" i="1"/>
  <c r="Q27" i="1"/>
  <c r="Q28" i="1"/>
  <c r="Q29" i="1"/>
  <c r="Q30" i="1"/>
  <c r="Q31" i="1"/>
  <c r="Q32" i="1"/>
  <c r="R27" i="1"/>
  <c r="R28" i="1"/>
  <c r="R29" i="1"/>
  <c r="R30" i="1"/>
  <c r="R31" i="1"/>
  <c r="R32" i="1"/>
  <c r="S27" i="1"/>
  <c r="S28" i="1"/>
  <c r="S29" i="1"/>
  <c r="S30" i="1"/>
  <c r="S31" i="1"/>
  <c r="S32" i="1"/>
  <c r="T27" i="1"/>
  <c r="T28" i="1"/>
  <c r="T29" i="1"/>
  <c r="T30" i="1"/>
  <c r="T31" i="1"/>
  <c r="T32" i="1"/>
  <c r="U27" i="1"/>
  <c r="U28" i="1"/>
  <c r="U29" i="1"/>
  <c r="U30" i="1"/>
  <c r="U31" i="1"/>
  <c r="U32" i="1"/>
  <c r="V27" i="1"/>
  <c r="V28" i="1"/>
  <c r="V29" i="1"/>
  <c r="V30" i="1"/>
  <c r="V31" i="1"/>
  <c r="V32" i="1"/>
  <c r="W27" i="1"/>
  <c r="W28" i="1"/>
  <c r="W29" i="1"/>
  <c r="W30" i="1"/>
  <c r="W31" i="1"/>
  <c r="W32" i="1"/>
  <c r="X27" i="1"/>
  <c r="X28" i="1"/>
  <c r="X29" i="1"/>
  <c r="X30" i="1"/>
  <c r="X31" i="1"/>
  <c r="X32" i="1"/>
  <c r="Y27" i="1"/>
  <c r="Y28" i="1"/>
  <c r="Y29" i="1"/>
  <c r="Y30" i="1"/>
  <c r="Y31" i="1"/>
  <c r="Y32" i="1"/>
  <c r="Z27" i="1"/>
  <c r="Z28" i="1"/>
  <c r="Z29" i="1"/>
  <c r="Z30" i="1"/>
  <c r="Z31" i="1"/>
  <c r="Z32" i="1"/>
  <c r="AA27" i="1"/>
  <c r="AA28" i="1"/>
  <c r="AA29" i="1"/>
  <c r="AA30" i="1"/>
  <c r="AA31" i="1"/>
  <c r="AA32" i="1"/>
  <c r="AB27" i="1"/>
  <c r="AB28" i="1"/>
  <c r="AB29" i="1"/>
  <c r="AB30" i="1"/>
  <c r="AB31" i="1"/>
  <c r="AB32" i="1"/>
  <c r="AC27" i="1"/>
  <c r="AC28" i="1"/>
  <c r="AC29" i="1"/>
  <c r="AC30" i="1"/>
  <c r="AC31" i="1"/>
  <c r="AC32" i="1"/>
  <c r="AD27" i="1"/>
  <c r="AD28" i="1"/>
  <c r="AD29" i="1"/>
  <c r="AD30" i="1"/>
  <c r="AD31" i="1"/>
  <c r="AD32" i="1"/>
  <c r="AE27" i="1"/>
  <c r="AE28" i="1"/>
  <c r="AE29" i="1"/>
  <c r="AE30" i="1"/>
  <c r="AE31" i="1"/>
  <c r="AE32" i="1"/>
  <c r="AF27" i="1"/>
  <c r="AF28" i="1"/>
  <c r="AF29" i="1"/>
  <c r="AF30" i="1"/>
  <c r="AF31" i="1"/>
  <c r="AF32" i="1"/>
  <c r="AG27" i="1"/>
  <c r="AG28" i="1"/>
  <c r="AG29" i="1"/>
  <c r="AG30" i="1"/>
  <c r="AG31" i="1"/>
  <c r="AG32" i="1"/>
  <c r="AH27" i="1"/>
  <c r="AH28" i="1"/>
  <c r="AH29" i="1"/>
  <c r="AH30" i="1"/>
  <c r="AH31" i="1"/>
  <c r="AH32" i="1"/>
  <c r="AI27" i="1"/>
  <c r="AI28" i="1"/>
  <c r="AI29" i="1"/>
  <c r="AI30" i="1"/>
  <c r="AI31" i="1"/>
  <c r="AI32" i="1"/>
  <c r="AJ27" i="1"/>
  <c r="AJ28" i="1"/>
  <c r="AJ29" i="1"/>
  <c r="AJ30" i="1"/>
  <c r="AJ31" i="1"/>
  <c r="AJ32" i="1"/>
  <c r="AK27" i="1"/>
  <c r="AK28" i="1"/>
  <c r="AK29" i="1"/>
  <c r="AK30" i="1"/>
  <c r="AK31" i="1"/>
  <c r="AK32" i="1"/>
  <c r="AL27" i="1"/>
  <c r="AL28" i="1"/>
  <c r="AL29" i="1"/>
  <c r="AL30" i="1"/>
  <c r="AL31" i="1"/>
  <c r="AL32" i="1"/>
  <c r="AM27" i="1"/>
  <c r="AM28" i="1"/>
  <c r="AM29" i="1"/>
  <c r="AM30" i="1"/>
  <c r="AM31" i="1"/>
  <c r="AM32" i="1"/>
  <c r="AN27" i="1"/>
  <c r="AN28" i="1"/>
  <c r="AN29" i="1"/>
  <c r="AN30" i="1"/>
  <c r="AN31" i="1"/>
  <c r="AN32" i="1"/>
  <c r="AO27" i="1"/>
  <c r="AO28" i="1"/>
  <c r="AO29" i="1"/>
  <c r="AO30" i="1"/>
  <c r="AO31" i="1"/>
  <c r="AO32" i="1"/>
  <c r="AP27" i="1"/>
  <c r="AP28" i="1"/>
  <c r="AP29" i="1"/>
  <c r="AP30" i="1"/>
  <c r="AP31" i="1"/>
  <c r="AP32" i="1"/>
  <c r="AQ27" i="1"/>
  <c r="AQ28" i="1"/>
  <c r="AQ29" i="1"/>
  <c r="AQ30" i="1"/>
  <c r="AQ31" i="1"/>
  <c r="AQ32" i="1"/>
  <c r="C27" i="1"/>
  <c r="C28" i="1"/>
  <c r="C29" i="1"/>
  <c r="C30" i="1"/>
  <c r="C31" i="1"/>
  <c r="C32" i="1"/>
  <c r="CF27" i="1"/>
  <c r="CG27" i="1"/>
  <c r="CF28" i="1"/>
  <c r="CG28" i="1"/>
  <c r="CF29" i="1"/>
  <c r="CG29" i="1"/>
  <c r="CF30" i="1"/>
  <c r="CG30" i="1"/>
  <c r="CF31" i="1"/>
  <c r="CG31" i="1"/>
</calcChain>
</file>

<file path=xl/sharedStrings.xml><?xml version="1.0" encoding="utf-8"?>
<sst xmlns="http://schemas.openxmlformats.org/spreadsheetml/2006/main" count="350" uniqueCount="165">
  <si>
    <t>Bronx2006-10</t>
  </si>
  <si>
    <t>Broooklyn2006-10</t>
  </si>
  <si>
    <t>Manhattan2006-10</t>
  </si>
  <si>
    <t>Queens2006-10</t>
  </si>
  <si>
    <t>Staten Island2006-10</t>
  </si>
  <si>
    <t>Total2006-10</t>
  </si>
  <si>
    <t>African</t>
  </si>
  <si>
    <t>Chinese</t>
  </si>
  <si>
    <t>Russian</t>
  </si>
  <si>
    <t>Italian</t>
  </si>
  <si>
    <t>Bronx2011-15</t>
  </si>
  <si>
    <t>Brooklyn2011-15</t>
  </si>
  <si>
    <t>Manhattan2011-15</t>
  </si>
  <si>
    <t>Queens2011-15</t>
  </si>
  <si>
    <t>StatenIsland2011-15</t>
  </si>
  <si>
    <t>Total2011-15</t>
  </si>
  <si>
    <t>DIFFERENCES</t>
  </si>
  <si>
    <t>COUNTY</t>
  </si>
  <si>
    <t>Total</t>
  </si>
  <si>
    <t>OnlyEnglish</t>
  </si>
  <si>
    <t>Spanish</t>
  </si>
  <si>
    <t>French</t>
  </si>
  <si>
    <t>FrenchCreole</t>
  </si>
  <si>
    <t>Portuguese</t>
  </si>
  <si>
    <t>German</t>
  </si>
  <si>
    <t>Yiddish</t>
  </si>
  <si>
    <t>OWGermanic</t>
  </si>
  <si>
    <t>Scandinavian</t>
  </si>
  <si>
    <t>Greek</t>
  </si>
  <si>
    <t>Polish</t>
  </si>
  <si>
    <t>Serbo-Croatian</t>
  </si>
  <si>
    <t>Oslavic</t>
  </si>
  <si>
    <t>Armenian</t>
  </si>
  <si>
    <t>Persian</t>
  </si>
  <si>
    <t>Gujarati</t>
  </si>
  <si>
    <t>Hindi</t>
  </si>
  <si>
    <t>Urdu</t>
  </si>
  <si>
    <t>Oindic</t>
  </si>
  <si>
    <t>OIndo-Euro</t>
  </si>
  <si>
    <t>Japanese</t>
  </si>
  <si>
    <t>Korean</t>
  </si>
  <si>
    <t>Mon-Khmer</t>
  </si>
  <si>
    <t>Hmong</t>
  </si>
  <si>
    <t>Thai</t>
  </si>
  <si>
    <t>Laotian</t>
  </si>
  <si>
    <t>Vietnamese</t>
  </si>
  <si>
    <t>OAsian</t>
  </si>
  <si>
    <t>Tagalog</t>
  </si>
  <si>
    <t>OPacIsland</t>
  </si>
  <si>
    <t>Navajo</t>
  </si>
  <si>
    <t>OAmerIndian</t>
  </si>
  <si>
    <t>Hungarian</t>
  </si>
  <si>
    <t>Arabic</t>
  </si>
  <si>
    <t>Hebrew</t>
  </si>
  <si>
    <t>OtherOther</t>
  </si>
  <si>
    <t>howmanylanguagesatleast1%ofspeakers</t>
  </si>
  <si>
    <t>howmanylanguageshaveatleast1,000speakers</t>
  </si>
  <si>
    <t>ToplanguageCOUNT(noSpEn)</t>
  </si>
  <si>
    <t>Top%language(NoSpEn)</t>
  </si>
  <si>
    <t>Bronx</t>
  </si>
  <si>
    <t>Brooklyn</t>
  </si>
  <si>
    <t>Manhattan</t>
  </si>
  <si>
    <t>Queens</t>
  </si>
  <si>
    <t>Staten Island</t>
  </si>
  <si>
    <t>Total Change</t>
  </si>
  <si>
    <t>Rank</t>
  </si>
  <si>
    <t>OtherIndic</t>
  </si>
  <si>
    <t>OtherIndo-Euro</t>
  </si>
  <si>
    <t>OtherAsian</t>
  </si>
  <si>
    <t>OtherSlavic</t>
  </si>
  <si>
    <t>OtherPacIsland</t>
  </si>
  <si>
    <t>OtherWGermanic</t>
  </si>
  <si>
    <t>OtherAmerIndian</t>
  </si>
  <si>
    <t>RankChange</t>
  </si>
  <si>
    <t>RankPer2010</t>
  </si>
  <si>
    <t>RankPer2015</t>
  </si>
  <si>
    <t>PeopleChange</t>
  </si>
  <si>
    <t>GrowthChange</t>
  </si>
  <si>
    <t>PercentLoss</t>
  </si>
  <si>
    <t>percentOnlyEnglish</t>
  </si>
  <si>
    <t>percentSpanish</t>
  </si>
  <si>
    <t>percentFrench</t>
  </si>
  <si>
    <t>percentFrenchCreole</t>
  </si>
  <si>
    <t>percentItalian</t>
  </si>
  <si>
    <t>percentPortuguese</t>
  </si>
  <si>
    <t>percentGerman</t>
  </si>
  <si>
    <t>percentYiddish</t>
  </si>
  <si>
    <t>percentOWGermanic</t>
  </si>
  <si>
    <t>percentScandinavian</t>
  </si>
  <si>
    <t>percentGreek</t>
  </si>
  <si>
    <t>percentRussian</t>
  </si>
  <si>
    <t>percentPolish</t>
  </si>
  <si>
    <t>percentSerbo-Croatian</t>
  </si>
  <si>
    <t>percentOslavic</t>
  </si>
  <si>
    <t>percentArmenian</t>
  </si>
  <si>
    <t>percentPersian</t>
  </si>
  <si>
    <t>percentGujarati</t>
  </si>
  <si>
    <t>percentHindi</t>
  </si>
  <si>
    <t>percentUrdu</t>
  </si>
  <si>
    <t>percentOindic</t>
  </si>
  <si>
    <t>percentOIndo-Euro</t>
  </si>
  <si>
    <t>percentChinese</t>
  </si>
  <si>
    <t>percentJapanese</t>
  </si>
  <si>
    <t>percentKorean</t>
  </si>
  <si>
    <t>percentMon-Khmer</t>
  </si>
  <si>
    <t>percentHmong</t>
  </si>
  <si>
    <t>percentThai</t>
  </si>
  <si>
    <t>percentLaotian</t>
  </si>
  <si>
    <t>percentVietnamese</t>
  </si>
  <si>
    <t>percentOAsian</t>
  </si>
  <si>
    <t>percentTagalog</t>
  </si>
  <si>
    <t>percentOPacIsland</t>
  </si>
  <si>
    <t>percentNavajo</t>
  </si>
  <si>
    <t>percentOAmerIndian</t>
  </si>
  <si>
    <t>percentHungarian</t>
  </si>
  <si>
    <t>percentArabic</t>
  </si>
  <si>
    <t>percentHebrew</t>
  </si>
  <si>
    <t>percentAfrican</t>
  </si>
  <si>
    <t>Raw</t>
  </si>
  <si>
    <t>Percent_speakers_in</t>
  </si>
  <si>
    <t>topboroughOnlyEnglish</t>
  </si>
  <si>
    <t>topboroughSpanish</t>
  </si>
  <si>
    <t>topboroughFrench</t>
  </si>
  <si>
    <t>topboroughFrenchCreole</t>
  </si>
  <si>
    <t>topboroughItalian</t>
  </si>
  <si>
    <t>topboroughPortuguese</t>
  </si>
  <si>
    <t>topboroughGerman</t>
  </si>
  <si>
    <t>topboroughYiddish</t>
  </si>
  <si>
    <t>topboroughOWGermanic</t>
  </si>
  <si>
    <t>topboroughScandinavian</t>
  </si>
  <si>
    <t>topboroughGreek</t>
  </si>
  <si>
    <t>topboroughRussian</t>
  </si>
  <si>
    <t>topboroughPolish</t>
  </si>
  <si>
    <t>topboroughSerbo-Croatian</t>
  </si>
  <si>
    <t>topboroughOslavic</t>
  </si>
  <si>
    <t>topboroughArmenian</t>
  </si>
  <si>
    <t>topboroughPersian</t>
  </si>
  <si>
    <t>topboroughGujarati</t>
  </si>
  <si>
    <t>topboroughHindi</t>
  </si>
  <si>
    <t>topboroughUrdu</t>
  </si>
  <si>
    <t>topboroughOindic</t>
  </si>
  <si>
    <t>topboroughOIndo-Euro</t>
  </si>
  <si>
    <t>topboroughChinese</t>
  </si>
  <si>
    <t>topboroughJapanese</t>
  </si>
  <si>
    <t>topboroughKorean</t>
  </si>
  <si>
    <t>topboroughMon-Khmer</t>
  </si>
  <si>
    <t>topboroughHmong</t>
  </si>
  <si>
    <t>topboroughThai</t>
  </si>
  <si>
    <t>topboroughLaotian</t>
  </si>
  <si>
    <t>topboroughVietnamese</t>
  </si>
  <si>
    <t>topboroughOAsian</t>
  </si>
  <si>
    <t>topboroughTagalog</t>
  </si>
  <si>
    <t>topboroughOPacIsland</t>
  </si>
  <si>
    <t>topboroughNavajo</t>
  </si>
  <si>
    <t>topboroughOAmerIndian</t>
  </si>
  <si>
    <t>topboroughHungarian</t>
  </si>
  <si>
    <t>topboroughArabic</t>
  </si>
  <si>
    <t>topboroughHebrew</t>
  </si>
  <si>
    <t>topboroughAfrican</t>
  </si>
  <si>
    <t>topboroughOtherOther</t>
  </si>
  <si>
    <t>PplChngBx</t>
  </si>
  <si>
    <t>PplChngBk</t>
  </si>
  <si>
    <t>PplChngMn</t>
  </si>
  <si>
    <t>PplChngQn</t>
  </si>
  <si>
    <t>PplChngSI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</si>
</sst>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9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Where Vietnamese speakers live in NYC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-0.124809499618999"/>
                  <c:y val="0.164359431486159"/>
                </c:manualLayout>
              </c:layout>
              <c:tx>
                <c:rich>
                  <a:bodyPr/>
                  <a:lstStyle/>
                  <a:p>
                    <a:r>
                      <a:rPr lang="mr-IN" sz="1100" baseline="0"/>
                      <a:t>Bronx
</a:t>
                    </a:r>
                    <a:fld id="{B989ABFD-D6CF-7844-BF0B-91709A319350}" type="PERCENTAGE">
                      <a:rPr lang="mr-IN" sz="1100" baseline="0"/>
                      <a:pPr/>
                      <a:t>[PERCENTAGE]</a:t>
                    </a:fld>
                    <a:endParaRPr lang="mr-IN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0.0954697195108676"/>
                  <c:y val="-0.181716188778289"/>
                </c:manualLayout>
              </c:layout>
              <c:tx>
                <c:rich>
                  <a:bodyPr/>
                  <a:lstStyle/>
                  <a:p>
                    <a:r>
                      <a:rPr lang="en-US" sz="1100" baseline="0"/>
                      <a:t>Brooklyn
</a:t>
                    </a:r>
                    <a:fld id="{38B0AFEC-C240-884D-B0AC-E51DA6768D1E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050" baseline="0"/>
                      <a:t>Manhattan
</a:t>
                    </a:r>
                    <a:fld id="{B33A482B-98E8-764B-B30D-65BC4706FB10}" type="PERCENTAGE">
                      <a:rPr lang="en-US" sz="1050" baseline="0"/>
                      <a:pPr/>
                      <a:t>[PERCENTAGE]</a:t>
                    </a:fld>
                    <a:endParaRPr lang="en-US" sz="1050" baseline="0"/>
                  </a:p>
                </c:rich>
              </c:tx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39981312819768"/>
                  <c:y val="0.101888278116179"/>
                </c:manualLayout>
              </c:layout>
              <c:tx>
                <c:rich>
                  <a:bodyPr/>
                  <a:lstStyle/>
                  <a:p>
                    <a:r>
                      <a:rPr lang="en-US" sz="1100" baseline="0"/>
                      <a:t>Queens
</a:t>
                    </a:r>
                    <a:fld id="{68CFF76B-76F6-CD48-B9CD-D46DE696D060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0.04002159004318"/>
                  <c:y val="0.156593869162581"/>
                </c:manualLayout>
              </c:layout>
              <c:tx>
                <c:rich>
                  <a:bodyPr/>
                  <a:lstStyle/>
                  <a:p>
                    <a:r>
                      <a:rPr lang="en-US" sz="1100" baseline="0"/>
                      <a:t>Staten </a:t>
                    </a:r>
                  </a:p>
                  <a:p>
                    <a:r>
                      <a:rPr lang="en-US" sz="1100" baseline="0"/>
                      <a:t>Island
</a:t>
                    </a:r>
                    <a:fld id="{C79C9950-E17C-2E4B-AFCB-8F80F92DE485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LanguageColumns!$AG$20:$AG$24</c:f>
              <c:numCache>
                <c:formatCode>General</c:formatCode>
                <c:ptCount val="5"/>
                <c:pt idx="0">
                  <c:v>0.26777891695405</c:v>
                </c:pt>
                <c:pt idx="1">
                  <c:v>0.304967844160686</c:v>
                </c:pt>
                <c:pt idx="2">
                  <c:v>0.127225277285861</c:v>
                </c:pt>
                <c:pt idx="3">
                  <c:v>0.252772858607512</c:v>
                </c:pt>
                <c:pt idx="4">
                  <c:v>0.0472551029918911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3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LanguageColumns!$B$27:$B$31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32</xdr:row>
      <xdr:rowOff>114300</xdr:rowOff>
    </xdr:from>
    <xdr:to>
      <xdr:col>12</xdr:col>
      <xdr:colOff>635000</xdr:colOff>
      <xdr:row>52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32"/>
  <sheetViews>
    <sheetView topLeftCell="BV1" workbookViewId="0">
      <selection activeCell="CC14" sqref="CC14:CC19"/>
    </sheetView>
  </sheetViews>
  <sheetFormatPr baseColWidth="10" defaultRowHeight="16" x14ac:dyDescent="0.2"/>
  <cols>
    <col min="86" max="86" width="15.33203125" customWidth="1"/>
    <col min="87" max="87" width="7.1640625" bestFit="1" customWidth="1"/>
    <col min="88" max="88" width="15.5" customWidth="1"/>
    <col min="89" max="89" width="12.1640625" bestFit="1" customWidth="1"/>
  </cols>
  <sheetData>
    <row r="1" spans="1:129" s="2" customFormat="1" ht="64" x14ac:dyDescent="0.2"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9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7</v>
      </c>
      <c r="AA1" s="2" t="s">
        <v>39</v>
      </c>
      <c r="AB1" s="2" t="s">
        <v>40</v>
      </c>
      <c r="AC1" s="2" t="s">
        <v>41</v>
      </c>
      <c r="AD1" s="2" t="s">
        <v>42</v>
      </c>
      <c r="AE1" s="2" t="s">
        <v>43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48</v>
      </c>
      <c r="AK1" s="2" t="s">
        <v>49</v>
      </c>
      <c r="AL1" s="2" t="s">
        <v>50</v>
      </c>
      <c r="AM1" s="2" t="s">
        <v>51</v>
      </c>
      <c r="AN1" s="2" t="s">
        <v>52</v>
      </c>
      <c r="AO1" s="2" t="s">
        <v>53</v>
      </c>
      <c r="AP1" s="2" t="s">
        <v>6</v>
      </c>
      <c r="AQ1" s="2" t="s">
        <v>54</v>
      </c>
      <c r="AR1" s="2" t="s">
        <v>79</v>
      </c>
      <c r="AS1" s="2" t="s">
        <v>80</v>
      </c>
      <c r="AT1" s="2" t="s">
        <v>81</v>
      </c>
      <c r="AU1" s="2" t="s">
        <v>82</v>
      </c>
      <c r="AV1" s="2" t="s">
        <v>83</v>
      </c>
      <c r="AW1" s="2" t="s">
        <v>84</v>
      </c>
      <c r="AX1" s="2" t="s">
        <v>85</v>
      </c>
      <c r="AY1" s="2" t="s">
        <v>86</v>
      </c>
      <c r="AZ1" s="2" t="s">
        <v>87</v>
      </c>
      <c r="BA1" s="2" t="s">
        <v>88</v>
      </c>
      <c r="BB1" s="2" t="s">
        <v>89</v>
      </c>
      <c r="BC1" s="2" t="s">
        <v>90</v>
      </c>
      <c r="BD1" s="2" t="s">
        <v>91</v>
      </c>
      <c r="BE1" s="2" t="s">
        <v>92</v>
      </c>
      <c r="BF1" s="2" t="s">
        <v>93</v>
      </c>
      <c r="BG1" s="2" t="s">
        <v>94</v>
      </c>
      <c r="BH1" s="2" t="s">
        <v>95</v>
      </c>
      <c r="BI1" s="2" t="s">
        <v>96</v>
      </c>
      <c r="BJ1" s="2" t="s">
        <v>97</v>
      </c>
      <c r="BK1" s="2" t="s">
        <v>98</v>
      </c>
      <c r="BL1" s="2" t="s">
        <v>99</v>
      </c>
      <c r="BM1" s="2" t="s">
        <v>100</v>
      </c>
      <c r="BN1" s="2" t="s">
        <v>101</v>
      </c>
      <c r="BO1" s="2" t="s">
        <v>102</v>
      </c>
      <c r="BP1" s="2" t="s">
        <v>103</v>
      </c>
      <c r="BQ1" s="2" t="s">
        <v>104</v>
      </c>
      <c r="BR1" s="2" t="s">
        <v>105</v>
      </c>
      <c r="BS1" s="2" t="s">
        <v>106</v>
      </c>
      <c r="BT1" s="2" t="s">
        <v>107</v>
      </c>
      <c r="BU1" s="2" t="s">
        <v>108</v>
      </c>
      <c r="BV1" s="2" t="s">
        <v>109</v>
      </c>
      <c r="BW1" s="2" t="s">
        <v>110</v>
      </c>
      <c r="BX1" s="2" t="s">
        <v>111</v>
      </c>
      <c r="BY1" s="2" t="s">
        <v>112</v>
      </c>
      <c r="BZ1" s="2" t="s">
        <v>113</v>
      </c>
      <c r="CA1" s="2" t="s">
        <v>114</v>
      </c>
      <c r="CB1" s="2" t="s">
        <v>115</v>
      </c>
      <c r="CC1" s="2" t="s">
        <v>116</v>
      </c>
      <c r="CD1" s="2" t="s">
        <v>117</v>
      </c>
      <c r="CE1" s="2" t="s">
        <v>54</v>
      </c>
      <c r="CF1" s="2" t="s">
        <v>55</v>
      </c>
      <c r="CG1" s="2" t="s">
        <v>56</v>
      </c>
      <c r="CH1" s="2" t="s">
        <v>57</v>
      </c>
      <c r="CJ1" s="2" t="s">
        <v>58</v>
      </c>
      <c r="CL1" s="2" t="s">
        <v>120</v>
      </c>
      <c r="CM1" s="2" t="s">
        <v>121</v>
      </c>
      <c r="CN1" s="2" t="s">
        <v>122</v>
      </c>
      <c r="CO1" s="2" t="s">
        <v>123</v>
      </c>
      <c r="CP1" s="2" t="s">
        <v>124</v>
      </c>
      <c r="CQ1" s="2" t="s">
        <v>125</v>
      </c>
      <c r="CR1" s="2" t="s">
        <v>126</v>
      </c>
      <c r="CS1" s="2" t="s">
        <v>127</v>
      </c>
      <c r="CT1" s="2" t="s">
        <v>128</v>
      </c>
      <c r="CU1" s="2" t="s">
        <v>129</v>
      </c>
      <c r="CV1" s="2" t="s">
        <v>130</v>
      </c>
      <c r="CW1" s="2" t="s">
        <v>131</v>
      </c>
      <c r="CX1" s="2" t="s">
        <v>132</v>
      </c>
      <c r="CY1" s="2" t="s">
        <v>133</v>
      </c>
      <c r="CZ1" s="2" t="s">
        <v>134</v>
      </c>
      <c r="DA1" s="2" t="s">
        <v>135</v>
      </c>
      <c r="DB1" s="2" t="s">
        <v>136</v>
      </c>
      <c r="DC1" s="2" t="s">
        <v>137</v>
      </c>
      <c r="DD1" s="2" t="s">
        <v>138</v>
      </c>
      <c r="DE1" s="2" t="s">
        <v>139</v>
      </c>
      <c r="DF1" s="2" t="s">
        <v>140</v>
      </c>
      <c r="DG1" s="2" t="s">
        <v>141</v>
      </c>
      <c r="DH1" s="2" t="s">
        <v>142</v>
      </c>
      <c r="DI1" s="2" t="s">
        <v>143</v>
      </c>
      <c r="DJ1" s="2" t="s">
        <v>144</v>
      </c>
      <c r="DK1" s="2" t="s">
        <v>145</v>
      </c>
      <c r="DL1" s="2" t="s">
        <v>146</v>
      </c>
      <c r="DM1" s="2" t="s">
        <v>147</v>
      </c>
      <c r="DN1" s="2" t="s">
        <v>148</v>
      </c>
      <c r="DO1" s="2" t="s">
        <v>149</v>
      </c>
      <c r="DP1" s="2" t="s">
        <v>150</v>
      </c>
      <c r="DQ1" s="2" t="s">
        <v>151</v>
      </c>
      <c r="DR1" s="2" t="s">
        <v>152</v>
      </c>
      <c r="DS1" s="2" t="s">
        <v>153</v>
      </c>
      <c r="DT1" s="2" t="s">
        <v>154</v>
      </c>
      <c r="DU1" s="2" t="s">
        <v>155</v>
      </c>
      <c r="DV1" s="2" t="s">
        <v>156</v>
      </c>
      <c r="DW1" s="2" t="s">
        <v>157</v>
      </c>
      <c r="DX1" s="2" t="s">
        <v>158</v>
      </c>
      <c r="DY1" s="2" t="s">
        <v>159</v>
      </c>
    </row>
    <row r="2" spans="1:129" x14ac:dyDescent="0.2">
      <c r="B2" t="s">
        <v>0</v>
      </c>
      <c r="C2">
        <v>1262550</v>
      </c>
      <c r="D2">
        <v>555767</v>
      </c>
      <c r="E2">
        <v>584463</v>
      </c>
      <c r="F2">
        <v>11455</v>
      </c>
      <c r="G2">
        <v>4174</v>
      </c>
      <c r="H2">
        <v>11355</v>
      </c>
      <c r="I2">
        <v>501</v>
      </c>
      <c r="J2">
        <v>1222</v>
      </c>
      <c r="K2">
        <v>529</v>
      </c>
      <c r="L2">
        <v>396</v>
      </c>
      <c r="M2">
        <v>84</v>
      </c>
      <c r="N2">
        <v>2125</v>
      </c>
      <c r="O2">
        <v>3712</v>
      </c>
      <c r="P2">
        <v>1157</v>
      </c>
      <c r="Q2">
        <v>1498</v>
      </c>
      <c r="R2">
        <v>768</v>
      </c>
      <c r="S2">
        <v>30</v>
      </c>
      <c r="T2">
        <v>234</v>
      </c>
      <c r="U2">
        <v>355</v>
      </c>
      <c r="V2">
        <v>1043</v>
      </c>
      <c r="W2">
        <v>2738</v>
      </c>
      <c r="X2">
        <v>10946</v>
      </c>
      <c r="Y2">
        <v>8836</v>
      </c>
      <c r="Z2">
        <v>6610</v>
      </c>
      <c r="AA2">
        <v>656</v>
      </c>
      <c r="AB2">
        <v>2533</v>
      </c>
      <c r="AC2">
        <v>1400</v>
      </c>
      <c r="AD2">
        <v>0</v>
      </c>
      <c r="AE2">
        <v>279</v>
      </c>
      <c r="AF2">
        <v>0</v>
      </c>
      <c r="AG2">
        <v>3175</v>
      </c>
      <c r="AH2">
        <v>1890</v>
      </c>
      <c r="AI2">
        <v>4263</v>
      </c>
      <c r="AJ2">
        <v>640</v>
      </c>
      <c r="AK2">
        <v>0</v>
      </c>
      <c r="AL2">
        <v>268</v>
      </c>
      <c r="AM2">
        <v>407</v>
      </c>
      <c r="AN2">
        <v>3418</v>
      </c>
      <c r="AO2">
        <v>1493</v>
      </c>
      <c r="AP2">
        <v>31361</v>
      </c>
      <c r="AQ2">
        <v>769</v>
      </c>
      <c r="AR2">
        <v>0.44</v>
      </c>
      <c r="AS2">
        <v>0.46</v>
      </c>
      <c r="AT2">
        <v>0.01</v>
      </c>
      <c r="AU2">
        <v>0</v>
      </c>
      <c r="AV2">
        <v>0.01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0.01</v>
      </c>
      <c r="BM2">
        <v>0.01</v>
      </c>
      <c r="BN2">
        <v>0.01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0.02</v>
      </c>
      <c r="CE2">
        <v>0</v>
      </c>
      <c r="CF2">
        <v>3</v>
      </c>
      <c r="CG2">
        <v>23</v>
      </c>
      <c r="CH2" t="s">
        <v>6</v>
      </c>
      <c r="CJ2" t="s">
        <v>6</v>
      </c>
      <c r="CL2" t="s">
        <v>1</v>
      </c>
      <c r="CM2" t="s">
        <v>0</v>
      </c>
      <c r="CN2" t="s">
        <v>2</v>
      </c>
      <c r="CO2" t="s">
        <v>1</v>
      </c>
      <c r="CP2" t="s">
        <v>3</v>
      </c>
      <c r="CQ2" t="s">
        <v>3</v>
      </c>
      <c r="CR2" t="s">
        <v>2</v>
      </c>
      <c r="CS2" t="s">
        <v>1</v>
      </c>
      <c r="CT2" t="s">
        <v>2</v>
      </c>
      <c r="CU2" t="s">
        <v>2</v>
      </c>
      <c r="CV2" t="s">
        <v>3</v>
      </c>
      <c r="CW2" t="s">
        <v>1</v>
      </c>
      <c r="CX2" t="s">
        <v>3</v>
      </c>
      <c r="CY2" t="s">
        <v>3</v>
      </c>
      <c r="CZ2" t="s">
        <v>1</v>
      </c>
      <c r="DA2" t="s">
        <v>3</v>
      </c>
      <c r="DB2" t="s">
        <v>3</v>
      </c>
      <c r="DC2" t="s">
        <v>3</v>
      </c>
      <c r="DD2" t="s">
        <v>3</v>
      </c>
      <c r="DE2" t="s">
        <v>3</v>
      </c>
      <c r="DF2" t="s">
        <v>3</v>
      </c>
      <c r="DH2" t="s">
        <v>3</v>
      </c>
      <c r="DI2" t="s">
        <v>2</v>
      </c>
      <c r="DJ2" t="s">
        <v>3</v>
      </c>
      <c r="DK2" t="s">
        <v>0</v>
      </c>
      <c r="DL2" t="s">
        <v>1</v>
      </c>
      <c r="DM2" t="s">
        <v>3</v>
      </c>
      <c r="DN2" t="s">
        <v>3</v>
      </c>
      <c r="DO2" t="s">
        <v>0</v>
      </c>
      <c r="DP2" t="s">
        <v>3</v>
      </c>
      <c r="DQ2" t="s">
        <v>3</v>
      </c>
      <c r="DR2" t="s">
        <v>3</v>
      </c>
      <c r="DS2" t="s">
        <v>1</v>
      </c>
      <c r="DT2" t="s">
        <v>3</v>
      </c>
      <c r="DU2" t="s">
        <v>3</v>
      </c>
      <c r="DV2" t="s">
        <v>1</v>
      </c>
      <c r="DW2" t="s">
        <v>1</v>
      </c>
      <c r="DX2" t="s">
        <v>0</v>
      </c>
      <c r="DY2" t="s">
        <v>1</v>
      </c>
    </row>
    <row r="3" spans="1:129" x14ac:dyDescent="0.2">
      <c r="A3" t="s">
        <v>118</v>
      </c>
      <c r="B3" t="s">
        <v>1</v>
      </c>
      <c r="C3">
        <v>2291872</v>
      </c>
      <c r="D3">
        <v>1240416</v>
      </c>
      <c r="E3">
        <v>393340</v>
      </c>
      <c r="F3">
        <v>22763</v>
      </c>
      <c r="G3">
        <v>63019</v>
      </c>
      <c r="H3">
        <v>31004</v>
      </c>
      <c r="I3">
        <v>2167</v>
      </c>
      <c r="J3">
        <v>3665</v>
      </c>
      <c r="K3">
        <v>79469</v>
      </c>
      <c r="L3">
        <v>1138</v>
      </c>
      <c r="M3">
        <v>1115</v>
      </c>
      <c r="N3">
        <v>7965</v>
      </c>
      <c r="O3">
        <v>121607</v>
      </c>
      <c r="P3">
        <v>23207</v>
      </c>
      <c r="Q3">
        <v>2413</v>
      </c>
      <c r="R3">
        <v>5106</v>
      </c>
      <c r="S3">
        <v>398</v>
      </c>
      <c r="T3">
        <v>1770</v>
      </c>
      <c r="U3">
        <v>865</v>
      </c>
      <c r="V3">
        <v>2848</v>
      </c>
      <c r="W3">
        <v>15936</v>
      </c>
      <c r="X3">
        <v>19388</v>
      </c>
      <c r="Y3">
        <v>9041</v>
      </c>
      <c r="Z3">
        <v>148012</v>
      </c>
      <c r="AA3">
        <v>3762</v>
      </c>
      <c r="AB3">
        <v>5573</v>
      </c>
      <c r="AC3">
        <v>636</v>
      </c>
      <c r="AD3">
        <v>12</v>
      </c>
      <c r="AE3">
        <v>696</v>
      </c>
      <c r="AF3">
        <v>106</v>
      </c>
      <c r="AG3">
        <v>3155</v>
      </c>
      <c r="AH3">
        <v>8920</v>
      </c>
      <c r="AI3">
        <v>5630</v>
      </c>
      <c r="AJ3">
        <v>874</v>
      </c>
      <c r="AK3">
        <v>10</v>
      </c>
      <c r="AL3">
        <v>245</v>
      </c>
      <c r="AM3">
        <v>2687</v>
      </c>
      <c r="AN3">
        <v>21773</v>
      </c>
      <c r="AO3">
        <v>27440</v>
      </c>
      <c r="AP3">
        <v>12305</v>
      </c>
      <c r="AQ3">
        <v>1396</v>
      </c>
      <c r="AR3">
        <v>0.54</v>
      </c>
      <c r="AS3">
        <v>0.17</v>
      </c>
      <c r="AT3">
        <v>0.01</v>
      </c>
      <c r="AU3">
        <v>0.03</v>
      </c>
      <c r="AV3">
        <v>0.01</v>
      </c>
      <c r="AW3">
        <v>0</v>
      </c>
      <c r="AX3">
        <v>0</v>
      </c>
      <c r="AY3">
        <v>0.03</v>
      </c>
      <c r="AZ3">
        <v>0</v>
      </c>
      <c r="BA3">
        <v>0</v>
      </c>
      <c r="BB3">
        <v>0</v>
      </c>
      <c r="BC3">
        <v>0.05</v>
      </c>
      <c r="BD3">
        <v>0.01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0.01</v>
      </c>
      <c r="BL3">
        <v>0.01</v>
      </c>
      <c r="BM3">
        <v>0</v>
      </c>
      <c r="BN3">
        <v>0.06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0.01</v>
      </c>
      <c r="CC3">
        <v>0.01</v>
      </c>
      <c r="CD3">
        <v>0.01</v>
      </c>
      <c r="CE3">
        <v>0</v>
      </c>
      <c r="CF3">
        <v>6</v>
      </c>
      <c r="CG3">
        <v>31</v>
      </c>
      <c r="CH3" t="s">
        <v>7</v>
      </c>
      <c r="CJ3" t="s">
        <v>7</v>
      </c>
    </row>
    <row r="4" spans="1:129" x14ac:dyDescent="0.2">
      <c r="A4" t="s">
        <v>118</v>
      </c>
      <c r="B4" t="s">
        <v>2</v>
      </c>
      <c r="C4">
        <v>1504325</v>
      </c>
      <c r="D4">
        <v>902267</v>
      </c>
      <c r="E4">
        <v>347033</v>
      </c>
      <c r="F4">
        <v>30567</v>
      </c>
      <c r="G4">
        <v>3844</v>
      </c>
      <c r="H4">
        <v>9868</v>
      </c>
      <c r="I4">
        <v>6405</v>
      </c>
      <c r="J4">
        <v>10496</v>
      </c>
      <c r="K4">
        <v>1766</v>
      </c>
      <c r="L4">
        <v>1646</v>
      </c>
      <c r="M4">
        <v>2449</v>
      </c>
      <c r="N4">
        <v>4592</v>
      </c>
      <c r="O4">
        <v>11517</v>
      </c>
      <c r="P4">
        <v>3860</v>
      </c>
      <c r="Q4">
        <v>3285</v>
      </c>
      <c r="R4">
        <v>2961</v>
      </c>
      <c r="S4">
        <v>647</v>
      </c>
      <c r="T4">
        <v>2152</v>
      </c>
      <c r="U4">
        <v>1558</v>
      </c>
      <c r="V4">
        <v>5808</v>
      </c>
      <c r="W4">
        <v>2120</v>
      </c>
      <c r="X4">
        <v>5050</v>
      </c>
      <c r="Y4">
        <v>3400</v>
      </c>
      <c r="Z4">
        <v>80240</v>
      </c>
      <c r="AA4">
        <v>11776</v>
      </c>
      <c r="AB4">
        <v>10788</v>
      </c>
      <c r="AC4">
        <v>87</v>
      </c>
      <c r="AD4">
        <v>0</v>
      </c>
      <c r="AE4">
        <v>849</v>
      </c>
      <c r="AF4">
        <v>57</v>
      </c>
      <c r="AG4">
        <v>1342</v>
      </c>
      <c r="AH4">
        <v>4448</v>
      </c>
      <c r="AI4">
        <v>5840</v>
      </c>
      <c r="AJ4">
        <v>728</v>
      </c>
      <c r="AK4">
        <v>0</v>
      </c>
      <c r="AL4">
        <v>362</v>
      </c>
      <c r="AM4">
        <v>1680</v>
      </c>
      <c r="AN4">
        <v>5011</v>
      </c>
      <c r="AO4">
        <v>9555</v>
      </c>
      <c r="AP4">
        <v>7158</v>
      </c>
      <c r="AQ4">
        <v>1113</v>
      </c>
      <c r="AR4">
        <v>0.6</v>
      </c>
      <c r="AS4">
        <v>0.23</v>
      </c>
      <c r="AT4">
        <v>0.02</v>
      </c>
      <c r="AU4">
        <v>0</v>
      </c>
      <c r="AV4">
        <v>0.01</v>
      </c>
      <c r="AW4">
        <v>0</v>
      </c>
      <c r="AX4">
        <v>0.01</v>
      </c>
      <c r="AY4">
        <v>0</v>
      </c>
      <c r="AZ4">
        <v>0</v>
      </c>
      <c r="BA4">
        <v>0</v>
      </c>
      <c r="BB4">
        <v>0</v>
      </c>
      <c r="BC4">
        <v>0.01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0.05</v>
      </c>
      <c r="BO4">
        <v>0.01</v>
      </c>
      <c r="BP4">
        <v>0.01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0.01</v>
      </c>
      <c r="CD4">
        <v>0</v>
      </c>
      <c r="CE4">
        <v>0</v>
      </c>
      <c r="CF4">
        <v>4</v>
      </c>
      <c r="CG4">
        <v>32</v>
      </c>
      <c r="CH4" t="s">
        <v>7</v>
      </c>
      <c r="CJ4" t="s">
        <v>7</v>
      </c>
    </row>
    <row r="5" spans="1:129" x14ac:dyDescent="0.2">
      <c r="A5" t="s">
        <v>118</v>
      </c>
      <c r="B5" t="s">
        <v>3</v>
      </c>
      <c r="C5">
        <v>2066373</v>
      </c>
      <c r="D5">
        <v>905890</v>
      </c>
      <c r="E5">
        <v>493462</v>
      </c>
      <c r="F5">
        <v>14685</v>
      </c>
      <c r="G5">
        <v>27345</v>
      </c>
      <c r="H5">
        <v>32268</v>
      </c>
      <c r="I5">
        <v>7364</v>
      </c>
      <c r="J5">
        <v>6927</v>
      </c>
      <c r="K5">
        <v>2075</v>
      </c>
      <c r="L5">
        <v>950</v>
      </c>
      <c r="M5">
        <v>265</v>
      </c>
      <c r="N5">
        <v>31651</v>
      </c>
      <c r="O5">
        <v>34596</v>
      </c>
      <c r="P5">
        <v>24118</v>
      </c>
      <c r="Q5">
        <v>10008</v>
      </c>
      <c r="R5">
        <v>4884</v>
      </c>
      <c r="S5">
        <v>2221</v>
      </c>
      <c r="T5">
        <v>7308</v>
      </c>
      <c r="U5">
        <v>6942</v>
      </c>
      <c r="V5">
        <v>19868</v>
      </c>
      <c r="W5">
        <v>19262</v>
      </c>
      <c r="X5">
        <v>71054</v>
      </c>
      <c r="Y5">
        <v>16435</v>
      </c>
      <c r="Z5">
        <v>166570</v>
      </c>
      <c r="AA5">
        <v>6723</v>
      </c>
      <c r="AB5">
        <v>56701</v>
      </c>
      <c r="AC5">
        <v>310</v>
      </c>
      <c r="AD5">
        <v>0</v>
      </c>
      <c r="AE5">
        <v>2830</v>
      </c>
      <c r="AF5">
        <v>162</v>
      </c>
      <c r="AG5">
        <v>2636</v>
      </c>
      <c r="AH5">
        <v>18931</v>
      </c>
      <c r="AI5">
        <v>31922</v>
      </c>
      <c r="AJ5">
        <v>4667</v>
      </c>
      <c r="AK5">
        <v>0</v>
      </c>
      <c r="AL5">
        <v>388</v>
      </c>
      <c r="AM5">
        <v>3053</v>
      </c>
      <c r="AN5">
        <v>12505</v>
      </c>
      <c r="AO5">
        <v>9410</v>
      </c>
      <c r="AP5">
        <v>8787</v>
      </c>
      <c r="AQ5">
        <v>1200</v>
      </c>
      <c r="AR5">
        <v>0.44</v>
      </c>
      <c r="AS5">
        <v>0.24</v>
      </c>
      <c r="AT5">
        <v>0.01</v>
      </c>
      <c r="AU5">
        <v>0.01</v>
      </c>
      <c r="AV5">
        <v>0.02</v>
      </c>
      <c r="AW5">
        <v>0</v>
      </c>
      <c r="AX5">
        <v>0</v>
      </c>
      <c r="AY5">
        <v>0</v>
      </c>
      <c r="AZ5">
        <v>0</v>
      </c>
      <c r="BA5">
        <v>0</v>
      </c>
      <c r="BB5">
        <v>0.02</v>
      </c>
      <c r="BC5">
        <v>0.02</v>
      </c>
      <c r="BD5">
        <v>0.01</v>
      </c>
      <c r="BE5">
        <v>0</v>
      </c>
      <c r="BF5">
        <v>0</v>
      </c>
      <c r="BG5">
        <v>0</v>
      </c>
      <c r="BH5">
        <v>0</v>
      </c>
      <c r="BI5">
        <v>0</v>
      </c>
      <c r="BJ5">
        <v>0.01</v>
      </c>
      <c r="BK5">
        <v>0.01</v>
      </c>
      <c r="BL5">
        <v>0.03</v>
      </c>
      <c r="BM5">
        <v>0.01</v>
      </c>
      <c r="BN5">
        <v>0.08</v>
      </c>
      <c r="BO5">
        <v>0</v>
      </c>
      <c r="BP5">
        <v>0.03</v>
      </c>
      <c r="BQ5">
        <v>0</v>
      </c>
      <c r="BR5">
        <v>0</v>
      </c>
      <c r="BS5">
        <v>0</v>
      </c>
      <c r="BT5">
        <v>0</v>
      </c>
      <c r="BU5">
        <v>0</v>
      </c>
      <c r="BV5">
        <v>0.01</v>
      </c>
      <c r="BW5">
        <v>0.02</v>
      </c>
      <c r="BX5">
        <v>0</v>
      </c>
      <c r="BY5">
        <v>0</v>
      </c>
      <c r="BZ5">
        <v>0</v>
      </c>
      <c r="CA5">
        <v>0</v>
      </c>
      <c r="CB5">
        <v>0.01</v>
      </c>
      <c r="CC5">
        <v>0</v>
      </c>
      <c r="CD5">
        <v>0</v>
      </c>
      <c r="CE5">
        <v>0</v>
      </c>
      <c r="CF5">
        <v>9</v>
      </c>
      <c r="CG5">
        <v>33</v>
      </c>
      <c r="CH5" t="s">
        <v>7</v>
      </c>
      <c r="CJ5" t="s">
        <v>7</v>
      </c>
    </row>
    <row r="6" spans="1:129" x14ac:dyDescent="0.2">
      <c r="A6" t="s">
        <v>118</v>
      </c>
      <c r="B6" t="s">
        <v>4</v>
      </c>
      <c r="C6">
        <v>435137</v>
      </c>
      <c r="D6">
        <v>306310</v>
      </c>
      <c r="E6">
        <v>43587</v>
      </c>
      <c r="F6">
        <v>1396</v>
      </c>
      <c r="G6">
        <v>311</v>
      </c>
      <c r="H6">
        <v>13542</v>
      </c>
      <c r="I6">
        <v>128</v>
      </c>
      <c r="J6">
        <v>564</v>
      </c>
      <c r="K6">
        <v>243</v>
      </c>
      <c r="L6">
        <v>84</v>
      </c>
      <c r="M6">
        <v>326</v>
      </c>
      <c r="N6">
        <v>1237</v>
      </c>
      <c r="O6">
        <v>13665</v>
      </c>
      <c r="P6">
        <v>4390</v>
      </c>
      <c r="Q6">
        <v>1362</v>
      </c>
      <c r="R6">
        <v>1490</v>
      </c>
      <c r="S6">
        <v>43</v>
      </c>
      <c r="T6">
        <v>51</v>
      </c>
      <c r="U6">
        <v>363</v>
      </c>
      <c r="V6">
        <v>1065</v>
      </c>
      <c r="W6">
        <v>2717</v>
      </c>
      <c r="X6">
        <v>2479</v>
      </c>
      <c r="Y6">
        <v>7867</v>
      </c>
      <c r="Z6">
        <v>10412</v>
      </c>
      <c r="AA6">
        <v>153</v>
      </c>
      <c r="AB6">
        <v>3812</v>
      </c>
      <c r="AC6">
        <v>115</v>
      </c>
      <c r="AD6">
        <v>0</v>
      </c>
      <c r="AE6">
        <v>26</v>
      </c>
      <c r="AF6">
        <v>0</v>
      </c>
      <c r="AG6">
        <v>419</v>
      </c>
      <c r="AH6">
        <v>3308</v>
      </c>
      <c r="AI6">
        <v>3500</v>
      </c>
      <c r="AJ6">
        <v>226</v>
      </c>
      <c r="AK6">
        <v>0</v>
      </c>
      <c r="AL6">
        <v>34</v>
      </c>
      <c r="AM6">
        <v>172</v>
      </c>
      <c r="AN6">
        <v>5990</v>
      </c>
      <c r="AO6">
        <v>1266</v>
      </c>
      <c r="AP6">
        <v>2458</v>
      </c>
      <c r="AQ6">
        <v>26</v>
      </c>
      <c r="AR6">
        <v>0.7</v>
      </c>
      <c r="AS6">
        <v>0.1</v>
      </c>
      <c r="AT6">
        <v>0</v>
      </c>
      <c r="AU6">
        <v>0</v>
      </c>
      <c r="AV6">
        <v>0.03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0.03</v>
      </c>
      <c r="BD6">
        <v>0.01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0.01</v>
      </c>
      <c r="BL6">
        <v>0.01</v>
      </c>
      <c r="BM6">
        <v>0.02</v>
      </c>
      <c r="BN6">
        <v>0.02</v>
      </c>
      <c r="BO6">
        <v>0</v>
      </c>
      <c r="BP6">
        <v>0.01</v>
      </c>
      <c r="BQ6">
        <v>0</v>
      </c>
      <c r="BR6">
        <v>0</v>
      </c>
      <c r="BS6">
        <v>0</v>
      </c>
      <c r="BT6">
        <v>0</v>
      </c>
      <c r="BU6">
        <v>0</v>
      </c>
      <c r="BV6">
        <v>0.01</v>
      </c>
      <c r="BW6">
        <v>0.01</v>
      </c>
      <c r="BX6">
        <v>0</v>
      </c>
      <c r="BY6">
        <v>0</v>
      </c>
      <c r="BZ6">
        <v>0</v>
      </c>
      <c r="CA6">
        <v>0</v>
      </c>
      <c r="CB6">
        <v>0.01</v>
      </c>
      <c r="CC6">
        <v>0</v>
      </c>
      <c r="CD6">
        <v>0.01</v>
      </c>
      <c r="CE6">
        <v>0</v>
      </c>
      <c r="CF6">
        <v>6</v>
      </c>
      <c r="CG6">
        <v>20</v>
      </c>
      <c r="CH6" t="s">
        <v>8</v>
      </c>
      <c r="CJ6" t="s">
        <v>9</v>
      </c>
    </row>
    <row r="7" spans="1:129" x14ac:dyDescent="0.2">
      <c r="A7" t="s">
        <v>118</v>
      </c>
      <c r="B7" t="s">
        <v>5</v>
      </c>
      <c r="C7">
        <v>7560257</v>
      </c>
      <c r="D7">
        <v>3910650</v>
      </c>
      <c r="E7">
        <v>1861885</v>
      </c>
      <c r="F7">
        <v>80866</v>
      </c>
      <c r="G7">
        <v>98693</v>
      </c>
      <c r="H7">
        <v>98037</v>
      </c>
      <c r="I7">
        <v>16565</v>
      </c>
      <c r="J7">
        <v>22874</v>
      </c>
      <c r="K7">
        <v>84082</v>
      </c>
      <c r="L7">
        <v>4214</v>
      </c>
      <c r="M7">
        <v>4239</v>
      </c>
      <c r="N7">
        <v>47570</v>
      </c>
      <c r="O7">
        <v>185097</v>
      </c>
      <c r="P7">
        <v>56732</v>
      </c>
      <c r="Q7">
        <v>18566</v>
      </c>
      <c r="R7">
        <v>15209</v>
      </c>
      <c r="S7">
        <v>3339</v>
      </c>
      <c r="T7">
        <v>11515</v>
      </c>
      <c r="U7">
        <v>10083</v>
      </c>
      <c r="V7">
        <v>30632</v>
      </c>
      <c r="W7">
        <v>42773</v>
      </c>
      <c r="X7">
        <v>108917</v>
      </c>
      <c r="Y7">
        <v>45579</v>
      </c>
      <c r="Z7">
        <v>411844</v>
      </c>
      <c r="AA7">
        <v>23070</v>
      </c>
      <c r="AB7">
        <v>79407</v>
      </c>
      <c r="AC7">
        <v>2548</v>
      </c>
      <c r="AD7">
        <v>12</v>
      </c>
      <c r="AE7">
        <v>4680</v>
      </c>
      <c r="AF7">
        <v>325</v>
      </c>
      <c r="AG7">
        <v>10727</v>
      </c>
      <c r="AH7">
        <v>37497</v>
      </c>
      <c r="AI7">
        <v>51155</v>
      </c>
      <c r="AJ7">
        <v>7135</v>
      </c>
      <c r="AK7">
        <v>10</v>
      </c>
      <c r="AL7">
        <v>1297</v>
      </c>
      <c r="AM7">
        <v>7999</v>
      </c>
      <c r="AN7">
        <v>48697</v>
      </c>
      <c r="AO7">
        <v>49164</v>
      </c>
      <c r="AP7">
        <v>62069</v>
      </c>
      <c r="AQ7">
        <v>4504</v>
      </c>
      <c r="AR7">
        <v>0.52</v>
      </c>
      <c r="AS7">
        <v>0.25</v>
      </c>
      <c r="AT7">
        <v>0.01</v>
      </c>
      <c r="AU7">
        <v>0.01</v>
      </c>
      <c r="AV7">
        <v>0.01</v>
      </c>
      <c r="AW7">
        <v>0</v>
      </c>
      <c r="AX7">
        <v>0</v>
      </c>
      <c r="AY7">
        <v>0.01</v>
      </c>
      <c r="AZ7">
        <v>0</v>
      </c>
      <c r="BA7">
        <v>0</v>
      </c>
      <c r="BB7">
        <v>0.01</v>
      </c>
      <c r="BC7">
        <v>0.02</v>
      </c>
      <c r="BD7">
        <v>0.01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0.01</v>
      </c>
      <c r="BL7">
        <v>0.01</v>
      </c>
      <c r="BM7">
        <v>0.01</v>
      </c>
      <c r="BN7">
        <v>0.05</v>
      </c>
      <c r="BO7">
        <v>0</v>
      </c>
      <c r="BP7">
        <v>0.01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0.01</v>
      </c>
      <c r="BX7">
        <v>0</v>
      </c>
      <c r="BY7">
        <v>0</v>
      </c>
      <c r="BZ7">
        <v>0</v>
      </c>
      <c r="CA7">
        <v>0</v>
      </c>
      <c r="CB7">
        <v>0.01</v>
      </c>
      <c r="CC7">
        <v>0.01</v>
      </c>
      <c r="CD7">
        <v>0.01</v>
      </c>
      <c r="CE7">
        <v>0</v>
      </c>
      <c r="CF7">
        <v>4</v>
      </c>
      <c r="CG7">
        <v>37</v>
      </c>
      <c r="CH7" t="s">
        <v>7</v>
      </c>
      <c r="CJ7" t="s">
        <v>7</v>
      </c>
    </row>
    <row r="8" spans="1:129" x14ac:dyDescent="0.2">
      <c r="A8" t="s">
        <v>119</v>
      </c>
      <c r="B8" t="s">
        <v>0</v>
      </c>
      <c r="C8">
        <v>0.16699829119565646</v>
      </c>
      <c r="D8">
        <v>0.14211627223095905</v>
      </c>
      <c r="E8">
        <v>0.31390929085308705</v>
      </c>
      <c r="F8">
        <v>0.14165409442781887</v>
      </c>
      <c r="G8">
        <v>4.2292766457600842E-2</v>
      </c>
      <c r="H8">
        <v>0.11582361761375808</v>
      </c>
      <c r="I8">
        <v>3.02444913975249E-2</v>
      </c>
      <c r="J8">
        <v>5.3423100463408237E-2</v>
      </c>
      <c r="K8">
        <v>6.2914773673318899E-3</v>
      </c>
      <c r="L8">
        <v>9.3972472710014243E-2</v>
      </c>
      <c r="M8">
        <v>1.9815994338287332E-2</v>
      </c>
      <c r="N8">
        <v>4.4671011141475717E-2</v>
      </c>
      <c r="O8">
        <v>2.0054349881413528E-2</v>
      </c>
      <c r="P8">
        <v>2.0394133822181484E-2</v>
      </c>
      <c r="Q8">
        <v>8.068512334374664E-2</v>
      </c>
      <c r="R8">
        <v>5.049641659543691E-2</v>
      </c>
      <c r="S8">
        <v>8.9847259658580418E-3</v>
      </c>
      <c r="T8">
        <v>2.0321320017368649E-2</v>
      </c>
      <c r="U8">
        <v>3.520777546365169E-2</v>
      </c>
      <c r="V8">
        <v>3.4049360146252282E-2</v>
      </c>
      <c r="W8">
        <v>6.4012344235849714E-2</v>
      </c>
      <c r="X8">
        <v>0.10049854476344372</v>
      </c>
      <c r="Y8">
        <v>0.19386120801246187</v>
      </c>
      <c r="Z8">
        <v>1.6049766416410097E-2</v>
      </c>
      <c r="AA8">
        <v>2.8435197225834416E-2</v>
      </c>
      <c r="AB8">
        <v>3.189895097409548E-2</v>
      </c>
      <c r="AC8">
        <v>0.5494505494505495</v>
      </c>
      <c r="AD8">
        <v>0</v>
      </c>
      <c r="AE8">
        <v>5.9615384615384619E-2</v>
      </c>
      <c r="AF8">
        <v>0</v>
      </c>
      <c r="AG8">
        <v>0.29598210123986202</v>
      </c>
      <c r="AH8">
        <v>5.0404032322585807E-2</v>
      </c>
      <c r="AI8">
        <v>8.3334962369269863E-2</v>
      </c>
      <c r="AJ8">
        <v>8.9698668535388923E-2</v>
      </c>
      <c r="AK8">
        <v>0</v>
      </c>
      <c r="AL8">
        <v>0.20663068619892058</v>
      </c>
      <c r="AM8">
        <v>5.0881360170021254E-2</v>
      </c>
      <c r="AN8">
        <v>7.0189128693759373E-2</v>
      </c>
      <c r="AO8">
        <v>3.0367748759254739E-2</v>
      </c>
      <c r="AP8">
        <v>0.50526027485540281</v>
      </c>
      <c r="AQ8">
        <v>0.17073712255772647</v>
      </c>
    </row>
    <row r="9" spans="1:129" x14ac:dyDescent="0.2">
      <c r="A9" t="s">
        <v>119</v>
      </c>
      <c r="B9" t="s">
        <v>1</v>
      </c>
      <c r="C9">
        <v>0.30314736655116353</v>
      </c>
      <c r="D9">
        <v>0.31718921406927236</v>
      </c>
      <c r="E9">
        <v>0.21125901975685932</v>
      </c>
      <c r="F9">
        <v>0.2814903667796107</v>
      </c>
      <c r="G9">
        <v>0.63853566109045223</v>
      </c>
      <c r="H9">
        <v>0.31624794720360683</v>
      </c>
      <c r="I9">
        <v>0.13081798973739814</v>
      </c>
      <c r="J9">
        <v>0.16022558363207134</v>
      </c>
      <c r="K9">
        <v>0.94513689017863511</v>
      </c>
      <c r="L9">
        <v>0.27005220692928333</v>
      </c>
      <c r="M9">
        <v>0.263033734371314</v>
      </c>
      <c r="N9">
        <v>0.16743746058440193</v>
      </c>
      <c r="O9">
        <v>0.65699065895179287</v>
      </c>
      <c r="P9">
        <v>0.40906366777127545</v>
      </c>
      <c r="Q9">
        <v>0.12996876009910588</v>
      </c>
      <c r="R9">
        <v>0.3357222697087251</v>
      </c>
      <c r="S9">
        <v>0.11919736448038334</v>
      </c>
      <c r="T9">
        <v>0.15371254884932697</v>
      </c>
      <c r="U9">
        <v>8.5787959932559749E-2</v>
      </c>
      <c r="V9">
        <v>9.2974667014886395E-2</v>
      </c>
      <c r="W9">
        <v>0.37257148200967899</v>
      </c>
      <c r="X9">
        <v>0.17800710632867228</v>
      </c>
      <c r="Y9">
        <v>0.19835889335000767</v>
      </c>
      <c r="Z9">
        <v>0.35938850632763863</v>
      </c>
      <c r="AA9">
        <v>0.16306892067620285</v>
      </c>
      <c r="AB9">
        <v>7.0182729482287459E-2</v>
      </c>
      <c r="AC9">
        <v>0.24960753532182103</v>
      </c>
      <c r="AD9">
        <v>1</v>
      </c>
      <c r="AE9">
        <v>0.14871794871794872</v>
      </c>
      <c r="AF9">
        <v>0.32615384615384613</v>
      </c>
      <c r="AG9">
        <v>0.29411764705882354</v>
      </c>
      <c r="AH9">
        <v>0.23788569752246846</v>
      </c>
      <c r="AI9">
        <v>0.11005766787215326</v>
      </c>
      <c r="AJ9">
        <v>0.12249474421864051</v>
      </c>
      <c r="AK9">
        <v>1</v>
      </c>
      <c r="AL9">
        <v>0.18889745566692367</v>
      </c>
      <c r="AM9">
        <v>0.33591698962370298</v>
      </c>
      <c r="AN9">
        <v>0.44711173172885393</v>
      </c>
      <c r="AO9">
        <v>0.55813196647953789</v>
      </c>
      <c r="AP9">
        <v>0.19824711208493773</v>
      </c>
      <c r="AQ9">
        <v>0.3099467140319716</v>
      </c>
    </row>
    <row r="10" spans="1:129" x14ac:dyDescent="0.2">
      <c r="A10" t="s">
        <v>119</v>
      </c>
      <c r="B10" t="s">
        <v>2</v>
      </c>
      <c r="C10">
        <v>0.19897802415976071</v>
      </c>
      <c r="D10">
        <v>0.23072046846432179</v>
      </c>
      <c r="E10">
        <v>0.18638798851701366</v>
      </c>
      <c r="F10">
        <v>0.37799569658447307</v>
      </c>
      <c r="G10">
        <v>3.8949064270009021E-2</v>
      </c>
      <c r="H10">
        <v>0.100655874822771</v>
      </c>
      <c r="I10">
        <v>0.38665861756715969</v>
      </c>
      <c r="J10">
        <v>0.45886158957768647</v>
      </c>
      <c r="K10">
        <v>2.1003306296234626E-2</v>
      </c>
      <c r="L10">
        <v>0.39060275272899858</v>
      </c>
      <c r="M10">
        <v>0.57773059683887706</v>
      </c>
      <c r="N10">
        <v>9.6531427370191297E-2</v>
      </c>
      <c r="O10">
        <v>6.2221429844892137E-2</v>
      </c>
      <c r="P10">
        <v>6.8039201861383347E-2</v>
      </c>
      <c r="Q10">
        <v>0.17693633523645375</v>
      </c>
      <c r="R10">
        <v>0.19468735617068841</v>
      </c>
      <c r="S10">
        <v>0.19377058999700508</v>
      </c>
      <c r="T10">
        <v>0.18688666956144159</v>
      </c>
      <c r="U10">
        <v>0.15451750471089953</v>
      </c>
      <c r="V10">
        <v>0.18960564115957168</v>
      </c>
      <c r="W10">
        <v>4.9563977275384002E-2</v>
      </c>
      <c r="X10">
        <v>4.6365581130585677E-2</v>
      </c>
      <c r="Y10">
        <v>7.4595756817832773E-2</v>
      </c>
      <c r="Z10">
        <v>0.19483105253445479</v>
      </c>
      <c r="AA10">
        <v>0.51044646727351539</v>
      </c>
      <c r="AB10">
        <v>0.13585704031130758</v>
      </c>
      <c r="AC10">
        <v>3.414442700156986E-2</v>
      </c>
      <c r="AD10">
        <v>0</v>
      </c>
      <c r="AE10">
        <v>0.1814102564102564</v>
      </c>
      <c r="AF10">
        <v>0.17538461538461539</v>
      </c>
      <c r="AG10">
        <v>0.1251048755476834</v>
      </c>
      <c r="AH10">
        <v>0.11862282315918607</v>
      </c>
      <c r="AI10">
        <v>0.11416283843221582</v>
      </c>
      <c r="AJ10">
        <v>0.1020322354590049</v>
      </c>
      <c r="AK10">
        <v>0</v>
      </c>
      <c r="AL10">
        <v>0.27910562837316882</v>
      </c>
      <c r="AM10">
        <v>0.21002625328166022</v>
      </c>
      <c r="AN10">
        <v>0.1029016161159825</v>
      </c>
      <c r="AO10">
        <v>0.19434952404198194</v>
      </c>
      <c r="AP10">
        <v>0.11532326926485041</v>
      </c>
      <c r="AQ10">
        <v>0.24711367673179396</v>
      </c>
    </row>
    <row r="11" spans="1:129" x14ac:dyDescent="0.2">
      <c r="A11" t="s">
        <v>119</v>
      </c>
      <c r="B11" t="s">
        <v>3</v>
      </c>
      <c r="C11">
        <v>0.27332047045490648</v>
      </c>
      <c r="D11">
        <v>0.23164691291728998</v>
      </c>
      <c r="E11">
        <v>0.26503355470396939</v>
      </c>
      <c r="F11">
        <v>0.18159671555412657</v>
      </c>
      <c r="G11">
        <v>0.27707132218090441</v>
      </c>
      <c r="H11">
        <v>0.32914103858747207</v>
      </c>
      <c r="I11">
        <v>0.44455176577120437</v>
      </c>
      <c r="J11">
        <v>0.30283291072833785</v>
      </c>
      <c r="K11">
        <v>2.4678290240479531E-2</v>
      </c>
      <c r="L11">
        <v>0.2254390128144281</v>
      </c>
      <c r="M11">
        <v>6.251474404340647E-2</v>
      </c>
      <c r="N11">
        <v>0.66535631700651676</v>
      </c>
      <c r="O11">
        <v>0.1869074053064069</v>
      </c>
      <c r="P11">
        <v>0.42512162448001128</v>
      </c>
      <c r="Q11">
        <v>0.53904987611763433</v>
      </c>
      <c r="R11">
        <v>0.32112564928660664</v>
      </c>
      <c r="S11">
        <v>0.66516921233902371</v>
      </c>
      <c r="T11">
        <v>0.63465045592705172</v>
      </c>
      <c r="U11">
        <v>0.68848556977090147</v>
      </c>
      <c r="V11">
        <v>0.64860276834682684</v>
      </c>
      <c r="W11">
        <v>0.45033081616907861</v>
      </c>
      <c r="X11">
        <v>0.65236831715893751</v>
      </c>
      <c r="Y11">
        <v>0.36058272450031814</v>
      </c>
      <c r="Z11">
        <v>0.40444925748584415</v>
      </c>
      <c r="AA11">
        <v>0.29141742522756825</v>
      </c>
      <c r="AB11">
        <v>0.71405543591874776</v>
      </c>
      <c r="AC11">
        <v>0.12166405023547881</v>
      </c>
      <c r="AD11">
        <v>0</v>
      </c>
      <c r="AE11">
        <v>0.60470085470085466</v>
      </c>
      <c r="AF11">
        <v>0.49846153846153846</v>
      </c>
      <c r="AG11">
        <v>0.24573506106087442</v>
      </c>
      <c r="AH11">
        <v>0.50486705603114912</v>
      </c>
      <c r="AI11">
        <v>0.62402502199198517</v>
      </c>
      <c r="AJ11">
        <v>0.6540995094604064</v>
      </c>
      <c r="AK11">
        <v>0</v>
      </c>
      <c r="AL11">
        <v>0.29915188897455669</v>
      </c>
      <c r="AM11">
        <v>0.3816727090886361</v>
      </c>
      <c r="AN11">
        <v>0.25679199950715648</v>
      </c>
      <c r="AO11">
        <v>0.1914002115368969</v>
      </c>
      <c r="AP11">
        <v>0.14156825468430295</v>
      </c>
      <c r="AQ11">
        <v>0.26642984014209592</v>
      </c>
    </row>
    <row r="12" spans="1:129" x14ac:dyDescent="0.2">
      <c r="A12" t="s">
        <v>119</v>
      </c>
      <c r="B12" t="s">
        <v>4</v>
      </c>
      <c r="C12">
        <v>5.7555847638512819E-2</v>
      </c>
      <c r="D12">
        <v>7.8327132318156828E-2</v>
      </c>
      <c r="E12">
        <v>2.3410146169070594E-2</v>
      </c>
      <c r="F12">
        <v>1.7263126653970767E-2</v>
      </c>
      <c r="G12">
        <v>3.1511860010335077E-3</v>
      </c>
      <c r="H12">
        <v>0.13813152177239205</v>
      </c>
      <c r="I12">
        <v>7.7271355267129489E-3</v>
      </c>
      <c r="J12">
        <v>2.4656815598496109E-2</v>
      </c>
      <c r="K12">
        <v>2.8900359173188077E-3</v>
      </c>
      <c r="L12">
        <v>1.9933554817275746E-2</v>
      </c>
      <c r="M12">
        <v>7.6904930408115121E-2</v>
      </c>
      <c r="N12">
        <v>2.6003783897414336E-2</v>
      </c>
      <c r="O12">
        <v>7.3826156015494582E-2</v>
      </c>
      <c r="P12">
        <v>7.7381372065148418E-2</v>
      </c>
      <c r="Q12">
        <v>7.335990520305935E-2</v>
      </c>
      <c r="R12">
        <v>9.7968308238542967E-2</v>
      </c>
      <c r="S12">
        <v>1.287810721772986E-2</v>
      </c>
      <c r="T12">
        <v>4.4290056448111157E-3</v>
      </c>
      <c r="U12">
        <v>3.6001190121987506E-2</v>
      </c>
      <c r="V12">
        <v>3.4767563332462781E-2</v>
      </c>
      <c r="W12">
        <v>6.3521380310008646E-2</v>
      </c>
      <c r="X12">
        <v>2.276045061836077E-2</v>
      </c>
      <c r="Y12">
        <v>0.17260141731937953</v>
      </c>
      <c r="Z12">
        <v>2.5281417235652335E-2</v>
      </c>
      <c r="AA12">
        <v>6.631989596879064E-3</v>
      </c>
      <c r="AB12">
        <v>4.8005843313561773E-2</v>
      </c>
      <c r="AC12">
        <v>4.5133437990580845E-2</v>
      </c>
      <c r="AD12">
        <v>0</v>
      </c>
      <c r="AE12">
        <v>5.5555555555555558E-3</v>
      </c>
      <c r="AF12">
        <v>0</v>
      </c>
      <c r="AG12">
        <v>3.9060315092756592E-2</v>
      </c>
      <c r="AH12">
        <v>8.8220390964610498E-2</v>
      </c>
      <c r="AI12">
        <v>6.8419509334375919E-2</v>
      </c>
      <c r="AJ12">
        <v>3.1674842326559212E-2</v>
      </c>
      <c r="AK12">
        <v>0</v>
      </c>
      <c r="AL12">
        <v>2.6214340786430222E-2</v>
      </c>
      <c r="AM12">
        <v>2.1502687835979497E-2</v>
      </c>
      <c r="AN12">
        <v>0.1230055239542477</v>
      </c>
      <c r="AO12">
        <v>2.5750549182328532E-2</v>
      </c>
      <c r="AP12">
        <v>3.9601089110506048E-2</v>
      </c>
      <c r="AQ12">
        <v>5.7726465364120782E-3</v>
      </c>
    </row>
    <row r="14" spans="1:129" x14ac:dyDescent="0.2">
      <c r="A14" t="s">
        <v>118</v>
      </c>
      <c r="B14" t="s">
        <v>10</v>
      </c>
      <c r="C14">
        <v>1320398</v>
      </c>
      <c r="D14">
        <v>551127</v>
      </c>
      <c r="E14">
        <v>622687</v>
      </c>
      <c r="F14">
        <v>14456</v>
      </c>
      <c r="G14">
        <v>4719</v>
      </c>
      <c r="H14">
        <v>9445</v>
      </c>
      <c r="I14">
        <v>993</v>
      </c>
      <c r="J14">
        <v>780</v>
      </c>
      <c r="K14">
        <v>343</v>
      </c>
      <c r="L14">
        <v>408</v>
      </c>
      <c r="M14">
        <v>60</v>
      </c>
      <c r="N14">
        <v>1940</v>
      </c>
      <c r="O14">
        <v>2623</v>
      </c>
      <c r="P14">
        <v>1006</v>
      </c>
      <c r="Q14">
        <v>1316</v>
      </c>
      <c r="R14">
        <v>1415</v>
      </c>
      <c r="S14">
        <v>163</v>
      </c>
      <c r="T14">
        <v>455</v>
      </c>
      <c r="U14">
        <v>264</v>
      </c>
      <c r="V14">
        <v>1219</v>
      </c>
      <c r="W14">
        <v>3127</v>
      </c>
      <c r="X14">
        <v>14997</v>
      </c>
      <c r="Y14">
        <v>11697</v>
      </c>
      <c r="Z14">
        <v>6450</v>
      </c>
      <c r="AA14">
        <v>746</v>
      </c>
      <c r="AB14">
        <v>2219</v>
      </c>
      <c r="AC14">
        <v>1001</v>
      </c>
      <c r="AE14">
        <v>350</v>
      </c>
      <c r="AF14">
        <v>38</v>
      </c>
      <c r="AG14">
        <v>2873</v>
      </c>
      <c r="AH14">
        <v>1818</v>
      </c>
      <c r="AI14">
        <v>4602</v>
      </c>
      <c r="AJ14">
        <v>361</v>
      </c>
      <c r="AK14">
        <v>0</v>
      </c>
      <c r="AL14">
        <v>242</v>
      </c>
      <c r="AM14">
        <v>786</v>
      </c>
      <c r="AN14">
        <v>5711</v>
      </c>
      <c r="AO14">
        <v>931</v>
      </c>
      <c r="AP14">
        <v>46138</v>
      </c>
      <c r="AQ14">
        <v>892</v>
      </c>
      <c r="AR14">
        <v>0.41739460374826376</v>
      </c>
      <c r="AS14">
        <v>0.47159038411145732</v>
      </c>
      <c r="AT14">
        <v>1.0948214099082247E-2</v>
      </c>
      <c r="AU14">
        <v>3.573922408243575E-3</v>
      </c>
      <c r="AV14">
        <v>7.1531462483281558E-3</v>
      </c>
      <c r="AW14">
        <v>7.5204597401692518E-4</v>
      </c>
      <c r="AX14">
        <v>5.9073097656918601E-4</v>
      </c>
      <c r="AY14">
        <v>2.5977016020927021E-4</v>
      </c>
      <c r="AZ14">
        <v>3.0899774159003573E-4</v>
      </c>
      <c r="BA14">
        <v>4.5440844351475841E-5</v>
      </c>
      <c r="BB14">
        <v>1.4692539673643857E-3</v>
      </c>
      <c r="BC14">
        <v>1.9865222455653525E-3</v>
      </c>
      <c r="BD14">
        <v>7.6189149029307827E-4</v>
      </c>
      <c r="BE14">
        <v>9.9666918610903676E-4</v>
      </c>
      <c r="BF14">
        <v>1.0716465792889719E-3</v>
      </c>
      <c r="BG14">
        <v>1.2344762715484271E-4</v>
      </c>
      <c r="BH14">
        <v>3.4459306966535847E-4</v>
      </c>
      <c r="BI14">
        <v>1.999397151464937E-4</v>
      </c>
      <c r="BJ14">
        <v>9.2320648774081755E-4</v>
      </c>
      <c r="BK14">
        <v>2.3682253381177494E-3</v>
      </c>
      <c r="BL14">
        <v>1.1357939045651386E-2</v>
      </c>
      <c r="BM14">
        <v>8.8586926063202159E-3</v>
      </c>
      <c r="BN14">
        <v>4.8848907677836529E-3</v>
      </c>
      <c r="BO14">
        <v>5.6498116477001631E-4</v>
      </c>
      <c r="BP14">
        <v>1.6805538935987482E-3</v>
      </c>
      <c r="BQ14">
        <v>7.581047532637887E-4</v>
      </c>
      <c r="BR14">
        <v>0</v>
      </c>
      <c r="BS14">
        <v>2.6507159205027575E-4</v>
      </c>
      <c r="BT14">
        <v>2.8779201422601366E-5</v>
      </c>
      <c r="BU14">
        <v>2.1758590970298347E-3</v>
      </c>
      <c r="BV14">
        <v>1.3768575838497181E-3</v>
      </c>
      <c r="BW14">
        <v>3.4853127617581973E-3</v>
      </c>
      <c r="BX14">
        <v>2.7340241351471299E-4</v>
      </c>
      <c r="BY14">
        <v>0</v>
      </c>
      <c r="BZ14">
        <v>1.8327807221761924E-4</v>
      </c>
      <c r="CA14">
        <v>5.9527506100433357E-4</v>
      </c>
      <c r="CB14">
        <v>4.3252110348546424E-3</v>
      </c>
      <c r="CC14">
        <v>7.0509043485373355E-4</v>
      </c>
      <c r="CD14">
        <v>3.494249461147321E-2</v>
      </c>
      <c r="CE14">
        <v>6.7555388602527416E-4</v>
      </c>
      <c r="CF14">
        <v>5</v>
      </c>
      <c r="CG14">
        <v>22</v>
      </c>
      <c r="CH14" t="s">
        <v>6</v>
      </c>
      <c r="CI14">
        <f>MAX(F14:AQ14)</f>
        <v>46138</v>
      </c>
      <c r="CJ14" t="s">
        <v>6</v>
      </c>
      <c r="CK14">
        <f>MAX(AT14:CE14)</f>
        <v>3.494249461147321E-2</v>
      </c>
      <c r="CL14" t="s">
        <v>11</v>
      </c>
      <c r="CM14" t="s">
        <v>10</v>
      </c>
      <c r="CN14" t="s">
        <v>12</v>
      </c>
      <c r="CO14" t="s">
        <v>11</v>
      </c>
      <c r="CP14" t="s">
        <v>13</v>
      </c>
      <c r="CQ14" t="s">
        <v>12</v>
      </c>
      <c r="CR14" t="s">
        <v>12</v>
      </c>
      <c r="CS14" t="s">
        <v>11</v>
      </c>
      <c r="CT14" t="s">
        <v>12</v>
      </c>
      <c r="CU14" t="s">
        <v>12</v>
      </c>
      <c r="CV14" t="s">
        <v>13</v>
      </c>
      <c r="CW14" t="s">
        <v>11</v>
      </c>
      <c r="CX14" t="s">
        <v>13</v>
      </c>
      <c r="CY14" t="s">
        <v>13</v>
      </c>
      <c r="CZ14" t="s">
        <v>11</v>
      </c>
      <c r="DA14" t="s">
        <v>13</v>
      </c>
      <c r="DB14" t="s">
        <v>13</v>
      </c>
      <c r="DC14" t="s">
        <v>13</v>
      </c>
      <c r="DD14" t="s">
        <v>13</v>
      </c>
      <c r="DE14" t="s">
        <v>11</v>
      </c>
      <c r="DF14" t="s">
        <v>13</v>
      </c>
      <c r="DG14" t="s">
        <v>13</v>
      </c>
      <c r="DH14" t="s">
        <v>13</v>
      </c>
      <c r="DI14" t="s">
        <v>12</v>
      </c>
      <c r="DJ14" t="s">
        <v>13</v>
      </c>
      <c r="DK14" t="s">
        <v>10</v>
      </c>
      <c r="DL14" t="e">
        <v>#N/A</v>
      </c>
      <c r="DM14" t="s">
        <v>13</v>
      </c>
      <c r="DN14" t="s">
        <v>13</v>
      </c>
      <c r="DO14" t="s">
        <v>11</v>
      </c>
      <c r="DP14" t="s">
        <v>13</v>
      </c>
      <c r="DQ14" t="s">
        <v>13</v>
      </c>
      <c r="DR14" t="s">
        <v>13</v>
      </c>
      <c r="DS14" t="s">
        <v>14</v>
      </c>
      <c r="DT14" t="s">
        <v>13</v>
      </c>
      <c r="DU14" t="s">
        <v>11</v>
      </c>
      <c r="DV14" t="s">
        <v>11</v>
      </c>
      <c r="DW14" t="s">
        <v>11</v>
      </c>
      <c r="DX14" t="s">
        <v>10</v>
      </c>
      <c r="DY14" t="s">
        <v>11</v>
      </c>
    </row>
    <row r="15" spans="1:129" x14ac:dyDescent="0.2">
      <c r="A15" t="s">
        <v>118</v>
      </c>
      <c r="B15" t="s">
        <v>11</v>
      </c>
      <c r="C15">
        <v>2401850</v>
      </c>
      <c r="D15">
        <v>1283679</v>
      </c>
      <c r="E15">
        <v>399247</v>
      </c>
      <c r="F15">
        <v>20800</v>
      </c>
      <c r="G15">
        <v>73844</v>
      </c>
      <c r="H15">
        <v>23890</v>
      </c>
      <c r="I15">
        <v>2433</v>
      </c>
      <c r="J15">
        <v>4296</v>
      </c>
      <c r="K15">
        <v>84155</v>
      </c>
      <c r="L15">
        <v>1542</v>
      </c>
      <c r="M15">
        <v>1703</v>
      </c>
      <c r="N15">
        <v>7842</v>
      </c>
      <c r="O15">
        <v>128108</v>
      </c>
      <c r="P15">
        <v>20245</v>
      </c>
      <c r="Q15">
        <v>2749</v>
      </c>
      <c r="R15">
        <v>7330</v>
      </c>
      <c r="S15">
        <v>635</v>
      </c>
      <c r="T15">
        <v>2411</v>
      </c>
      <c r="U15">
        <v>807</v>
      </c>
      <c r="V15">
        <v>3264</v>
      </c>
      <c r="W15">
        <v>20129</v>
      </c>
      <c r="X15">
        <v>22401</v>
      </c>
      <c r="Y15">
        <v>11470</v>
      </c>
      <c r="Z15">
        <v>173804</v>
      </c>
      <c r="AA15">
        <v>3698</v>
      </c>
      <c r="AB15">
        <v>5728</v>
      </c>
      <c r="AC15">
        <v>571</v>
      </c>
      <c r="AE15">
        <v>728</v>
      </c>
      <c r="AF15">
        <v>70</v>
      </c>
      <c r="AG15">
        <v>3272</v>
      </c>
      <c r="AH15">
        <v>12147</v>
      </c>
      <c r="AI15">
        <v>4718</v>
      </c>
      <c r="AJ15">
        <v>913</v>
      </c>
      <c r="AK15">
        <v>0</v>
      </c>
      <c r="AL15">
        <v>352</v>
      </c>
      <c r="AM15">
        <v>3006</v>
      </c>
      <c r="AN15">
        <v>29341</v>
      </c>
      <c r="AO15">
        <v>24358</v>
      </c>
      <c r="AP15">
        <v>13438</v>
      </c>
      <c r="AQ15">
        <v>2726</v>
      </c>
      <c r="AR15">
        <v>0.53445427482981867</v>
      </c>
      <c r="AS15">
        <v>0.16622478506151508</v>
      </c>
      <c r="AT15">
        <v>8.6599912567395972E-3</v>
      </c>
      <c r="AU15">
        <v>3.0744634344359555E-2</v>
      </c>
      <c r="AV15">
        <v>9.9464995732456239E-3</v>
      </c>
      <c r="AW15">
        <v>1.0129691695984345E-3</v>
      </c>
      <c r="AX15">
        <v>1.7886212711035244E-3</v>
      </c>
      <c r="AY15">
        <v>3.5037575202448115E-2</v>
      </c>
      <c r="AZ15">
        <v>6.4200512105252203E-4</v>
      </c>
      <c r="BA15">
        <v>7.090367841455545E-4</v>
      </c>
      <c r="BB15">
        <v>3.2649832420842267E-3</v>
      </c>
      <c r="BC15">
        <v>5.3337219226845971E-2</v>
      </c>
      <c r="BD15">
        <v>8.4289193746487079E-3</v>
      </c>
      <c r="BE15">
        <v>1.1445344213835168E-3</v>
      </c>
      <c r="BF15">
        <v>3.0518142265337136E-3</v>
      </c>
      <c r="BG15">
        <v>2.6437954077065593E-4</v>
      </c>
      <c r="BH15">
        <v>1.0038095634614984E-3</v>
      </c>
      <c r="BI15">
        <v>3.3599100693215646E-4</v>
      </c>
      <c r="BJ15">
        <v>1.3589524741345212E-3</v>
      </c>
      <c r="BK15">
        <v>8.3806232695630457E-3</v>
      </c>
      <c r="BL15">
        <v>9.3265607760684467E-3</v>
      </c>
      <c r="BM15">
        <v>4.7754855632116911E-3</v>
      </c>
      <c r="BN15">
        <v>7.236255386472927E-2</v>
      </c>
      <c r="BO15">
        <v>1.539646522472261E-3</v>
      </c>
      <c r="BP15">
        <v>2.3848283614713657E-3</v>
      </c>
      <c r="BQ15">
        <v>2.3773341382684181E-4</v>
      </c>
      <c r="BR15">
        <v>0</v>
      </c>
      <c r="BS15">
        <v>3.0309969398588588E-4</v>
      </c>
      <c r="BT15">
        <v>2.9144201344796719E-5</v>
      </c>
      <c r="BU15">
        <v>1.3622832400024981E-3</v>
      </c>
      <c r="BV15">
        <v>5.0573516247892246E-3</v>
      </c>
      <c r="BW15">
        <v>1.9643191706392987E-3</v>
      </c>
      <c r="BX15">
        <v>3.8012365468284863E-4</v>
      </c>
      <c r="BY15">
        <v>0</v>
      </c>
      <c r="BZ15">
        <v>1.4655369819097777E-4</v>
      </c>
      <c r="CA15">
        <v>1.2515352748922706E-3</v>
      </c>
      <c r="CB15">
        <v>1.2216000166538293E-2</v>
      </c>
      <c r="CC15">
        <v>1.0141349376522264E-2</v>
      </c>
      <c r="CD15">
        <v>5.5948539667339762E-3</v>
      </c>
      <c r="CE15">
        <v>1.1349584695130837E-3</v>
      </c>
      <c r="CF15">
        <v>8</v>
      </c>
      <c r="CG15">
        <v>31</v>
      </c>
      <c r="CH15" t="s">
        <v>7</v>
      </c>
      <c r="CI15">
        <f t="shared" ref="CI15:CI19" si="0">MAX(F15:AQ15)</f>
        <v>173804</v>
      </c>
      <c r="CJ15" t="s">
        <v>7</v>
      </c>
      <c r="CK15">
        <f t="shared" ref="CK15:CK19" si="1">MAX(AT15:CE15)</f>
        <v>7.236255386472927E-2</v>
      </c>
    </row>
    <row r="16" spans="1:129" x14ac:dyDescent="0.2">
      <c r="A16" t="s">
        <v>118</v>
      </c>
      <c r="B16" t="s">
        <v>12</v>
      </c>
      <c r="C16">
        <v>1546609</v>
      </c>
      <c r="D16">
        <v>923812</v>
      </c>
      <c r="E16">
        <v>348058</v>
      </c>
      <c r="F16">
        <v>36436</v>
      </c>
      <c r="G16">
        <v>3421</v>
      </c>
      <c r="H16">
        <v>9858</v>
      </c>
      <c r="I16">
        <v>7543</v>
      </c>
      <c r="J16">
        <v>10364</v>
      </c>
      <c r="K16">
        <v>1164</v>
      </c>
      <c r="L16">
        <v>1924</v>
      </c>
      <c r="M16">
        <v>2643</v>
      </c>
      <c r="N16">
        <v>3700</v>
      </c>
      <c r="O16">
        <v>12713</v>
      </c>
      <c r="P16">
        <v>4118</v>
      </c>
      <c r="Q16">
        <v>2715</v>
      </c>
      <c r="R16">
        <v>3007</v>
      </c>
      <c r="S16">
        <v>645</v>
      </c>
      <c r="T16">
        <v>2444</v>
      </c>
      <c r="U16">
        <v>1855</v>
      </c>
      <c r="V16">
        <v>6864</v>
      </c>
      <c r="W16">
        <v>1994</v>
      </c>
      <c r="X16">
        <v>5062</v>
      </c>
      <c r="Y16">
        <v>4610</v>
      </c>
      <c r="Z16">
        <v>82244</v>
      </c>
      <c r="AA16">
        <v>11591</v>
      </c>
      <c r="AB16">
        <v>13691</v>
      </c>
      <c r="AC16">
        <v>217</v>
      </c>
      <c r="AE16">
        <v>760</v>
      </c>
      <c r="AF16">
        <v>47</v>
      </c>
      <c r="AG16">
        <v>1365</v>
      </c>
      <c r="AH16">
        <v>5391</v>
      </c>
      <c r="AI16">
        <v>6216</v>
      </c>
      <c r="AJ16">
        <v>974</v>
      </c>
      <c r="AK16">
        <v>13</v>
      </c>
      <c r="AL16">
        <v>59</v>
      </c>
      <c r="AM16">
        <v>1433</v>
      </c>
      <c r="AN16">
        <v>6250</v>
      </c>
      <c r="AO16">
        <v>10634</v>
      </c>
      <c r="AP16">
        <v>10044</v>
      </c>
      <c r="AQ16">
        <v>722</v>
      </c>
      <c r="AR16">
        <v>0.5973145119419323</v>
      </c>
      <c r="AS16">
        <v>0.22504589071963244</v>
      </c>
      <c r="AT16">
        <v>2.3558636992284412E-2</v>
      </c>
      <c r="AU16">
        <v>2.2119359191625034E-3</v>
      </c>
      <c r="AV16">
        <v>6.3739445457772458E-3</v>
      </c>
      <c r="AW16">
        <v>4.8771214961247479E-3</v>
      </c>
      <c r="AX16">
        <v>6.7011119164572296E-3</v>
      </c>
      <c r="AY16">
        <v>7.5261426773024084E-4</v>
      </c>
      <c r="AZ16">
        <v>1.2440118995816008E-3</v>
      </c>
      <c r="BA16">
        <v>1.7088999223462426E-3</v>
      </c>
      <c r="BB16">
        <v>2.3923305761184631E-3</v>
      </c>
      <c r="BC16">
        <v>8.2199185443767621E-3</v>
      </c>
      <c r="BD16">
        <v>2.6625992736367108E-3</v>
      </c>
      <c r="BE16">
        <v>1.7554533822058452E-3</v>
      </c>
      <c r="BF16">
        <v>1.9442535249697887E-3</v>
      </c>
      <c r="BG16">
        <v>4.170414112422726E-4</v>
      </c>
      <c r="BH16">
        <v>1.5802313319009523E-3</v>
      </c>
      <c r="BI16">
        <v>1.1993981672161484E-3</v>
      </c>
      <c r="BJ16">
        <v>4.4380965066154405E-3</v>
      </c>
      <c r="BK16">
        <v>1.2892722077784365E-3</v>
      </c>
      <c r="BL16">
        <v>3.2729668584626109E-3</v>
      </c>
      <c r="BM16">
        <v>2.9807145826773285E-3</v>
      </c>
      <c r="BN16">
        <v>5.3176982676293748E-2</v>
      </c>
      <c r="BO16">
        <v>7.494460461564623E-3</v>
      </c>
      <c r="BP16">
        <v>8.8522697074696968E-3</v>
      </c>
      <c r="BQ16">
        <v>1.4030695541019094E-4</v>
      </c>
      <c r="BR16">
        <v>0</v>
      </c>
      <c r="BS16">
        <v>4.9139763185135994E-4</v>
      </c>
      <c r="BT16">
        <v>3.0389064075018315E-5</v>
      </c>
      <c r="BU16">
        <v>8.8257600983829786E-4</v>
      </c>
      <c r="BV16">
        <v>3.4856903069877391E-3</v>
      </c>
      <c r="BW16">
        <v>4.0191153678790182E-3</v>
      </c>
      <c r="BX16">
        <v>6.2976485976740082E-4</v>
      </c>
      <c r="BY16">
        <v>8.4054858079837882E-6</v>
      </c>
      <c r="BZ16">
        <v>3.8147974051618734E-5</v>
      </c>
      <c r="CA16">
        <v>9.2654316637236689E-4</v>
      </c>
      <c r="CB16">
        <v>4.041098946146052E-3</v>
      </c>
      <c r="CC16">
        <v>6.8756873909307393E-3</v>
      </c>
      <c r="CD16">
        <v>6.4942076504145522E-3</v>
      </c>
      <c r="CE16">
        <v>4.6682775025879195E-4</v>
      </c>
      <c r="CF16">
        <v>4</v>
      </c>
      <c r="CG16">
        <v>31</v>
      </c>
      <c r="CH16" t="s">
        <v>7</v>
      </c>
      <c r="CI16">
        <f t="shared" si="0"/>
        <v>82244</v>
      </c>
      <c r="CJ16" t="s">
        <v>7</v>
      </c>
      <c r="CK16">
        <f t="shared" si="1"/>
        <v>5.3176982676293748E-2</v>
      </c>
    </row>
    <row r="17" spans="1:89" x14ac:dyDescent="0.2">
      <c r="A17" t="s">
        <v>118</v>
      </c>
      <c r="B17" t="s">
        <v>13</v>
      </c>
      <c r="C17">
        <v>2157441</v>
      </c>
      <c r="D17">
        <v>941888</v>
      </c>
      <c r="E17">
        <v>515900</v>
      </c>
      <c r="F17">
        <v>14001</v>
      </c>
      <c r="G17">
        <v>28054</v>
      </c>
      <c r="H17">
        <v>24500</v>
      </c>
      <c r="I17">
        <v>6894</v>
      </c>
      <c r="J17">
        <v>5496</v>
      </c>
      <c r="K17">
        <v>1875</v>
      </c>
      <c r="L17">
        <v>951</v>
      </c>
      <c r="M17">
        <v>653</v>
      </c>
      <c r="N17">
        <v>27602</v>
      </c>
      <c r="O17">
        <v>36783</v>
      </c>
      <c r="P17">
        <v>25170</v>
      </c>
      <c r="Q17">
        <v>9019</v>
      </c>
      <c r="R17">
        <v>5688</v>
      </c>
      <c r="S17">
        <v>2958</v>
      </c>
      <c r="T17">
        <v>5214</v>
      </c>
      <c r="U17">
        <v>5441</v>
      </c>
      <c r="V17">
        <v>19646</v>
      </c>
      <c r="W17">
        <v>19314</v>
      </c>
      <c r="X17">
        <v>93103</v>
      </c>
      <c r="Y17">
        <v>18164</v>
      </c>
      <c r="Z17">
        <v>191928</v>
      </c>
      <c r="AA17">
        <v>5780</v>
      </c>
      <c r="AB17">
        <v>51004</v>
      </c>
      <c r="AC17">
        <v>366</v>
      </c>
      <c r="AE17">
        <v>3499</v>
      </c>
      <c r="AF17">
        <v>149</v>
      </c>
      <c r="AG17">
        <v>2712</v>
      </c>
      <c r="AH17">
        <v>18101</v>
      </c>
      <c r="AI17">
        <v>30827</v>
      </c>
      <c r="AJ17">
        <v>4516</v>
      </c>
      <c r="AK17">
        <v>0</v>
      </c>
      <c r="AL17">
        <v>608</v>
      </c>
      <c r="AM17">
        <v>2373</v>
      </c>
      <c r="AN17">
        <v>14621</v>
      </c>
      <c r="AO17">
        <v>9305</v>
      </c>
      <c r="AP17">
        <v>11758</v>
      </c>
      <c r="AQ17">
        <v>1565</v>
      </c>
      <c r="AR17">
        <v>0.43657648111813951</v>
      </c>
      <c r="AS17">
        <v>0.2391258903487975</v>
      </c>
      <c r="AT17">
        <v>6.4896328567038454E-3</v>
      </c>
      <c r="AU17">
        <v>1.3003368342401948E-2</v>
      </c>
      <c r="AV17">
        <v>1.1356046353063653E-2</v>
      </c>
      <c r="AW17">
        <v>3.1954523901232988E-3</v>
      </c>
      <c r="AX17">
        <v>2.5474624798546056E-3</v>
      </c>
      <c r="AY17">
        <v>8.6908518008140196E-4</v>
      </c>
      <c r="AZ17">
        <v>4.4080000333728708E-4</v>
      </c>
      <c r="BA17">
        <v>3.0267339871634959E-4</v>
      </c>
      <c r="BB17">
        <v>1.2793860874990324E-2</v>
      </c>
      <c r="BC17">
        <v>1.7049365428764913E-2</v>
      </c>
      <c r="BD17">
        <v>1.1666599457412741E-2</v>
      </c>
      <c r="BE17">
        <v>4.1804155942155542E-3</v>
      </c>
      <c r="BF17">
        <v>2.6364568022949411E-3</v>
      </c>
      <c r="BG17">
        <v>1.3710687800964198E-3</v>
      </c>
      <c r="BH17">
        <v>2.4167520687703625E-3</v>
      </c>
      <c r="BI17">
        <v>2.5219693145722179E-3</v>
      </c>
      <c r="BJ17">
        <v>9.1061586388689192E-3</v>
      </c>
      <c r="BK17">
        <v>8.9522726229825048E-3</v>
      </c>
      <c r="BL17">
        <v>4.315436667793001E-2</v>
      </c>
      <c r="BM17">
        <v>8.4192337125325797E-3</v>
      </c>
      <c r="BN17">
        <v>8.8960949569420439E-2</v>
      </c>
      <c r="BO17">
        <v>2.6790999151309353E-3</v>
      </c>
      <c r="BP17">
        <v>2.3640970946598307E-2</v>
      </c>
      <c r="BQ17">
        <v>1.6964542715188966E-4</v>
      </c>
      <c r="BR17">
        <v>0</v>
      </c>
      <c r="BS17">
        <v>1.6218288240559069E-3</v>
      </c>
      <c r="BT17">
        <v>6.9063302310468745E-5</v>
      </c>
      <c r="BU17">
        <v>1.2570448044697399E-3</v>
      </c>
      <c r="BV17">
        <v>8.3900324504818432E-3</v>
      </c>
      <c r="BW17">
        <v>1.4288687384730336E-2</v>
      </c>
      <c r="BX17">
        <v>2.0932206257320593E-3</v>
      </c>
      <c r="BY17">
        <v>0</v>
      </c>
      <c r="BZ17">
        <v>2.8181535439439598E-4</v>
      </c>
      <c r="CA17">
        <v>1.0999142039110224E-3</v>
      </c>
      <c r="CB17">
        <v>6.7770103562507615E-3</v>
      </c>
      <c r="CC17">
        <v>4.3129800536839706E-3</v>
      </c>
      <c r="CD17">
        <v>5.4499752252784662E-3</v>
      </c>
      <c r="CE17">
        <v>7.2539643030794358E-4</v>
      </c>
      <c r="CF17">
        <v>11</v>
      </c>
      <c r="CG17">
        <v>33</v>
      </c>
      <c r="CH17" t="s">
        <v>7</v>
      </c>
      <c r="CI17">
        <f t="shared" si="0"/>
        <v>191928</v>
      </c>
      <c r="CJ17" t="s">
        <v>7</v>
      </c>
      <c r="CK17">
        <f t="shared" si="1"/>
        <v>8.8960949569420439E-2</v>
      </c>
    </row>
    <row r="18" spans="1:89" x14ac:dyDescent="0.2">
      <c r="A18" t="s">
        <v>118</v>
      </c>
      <c r="B18" t="s">
        <v>14</v>
      </c>
      <c r="C18">
        <v>444634</v>
      </c>
      <c r="D18">
        <v>309316</v>
      </c>
      <c r="E18">
        <v>46429</v>
      </c>
      <c r="F18">
        <v>1697</v>
      </c>
      <c r="G18">
        <v>807</v>
      </c>
      <c r="H18">
        <v>11358</v>
      </c>
      <c r="I18">
        <v>229</v>
      </c>
      <c r="J18">
        <v>609</v>
      </c>
      <c r="K18">
        <v>206</v>
      </c>
      <c r="L18">
        <v>50</v>
      </c>
      <c r="M18">
        <v>135</v>
      </c>
      <c r="N18">
        <v>1550</v>
      </c>
      <c r="O18">
        <v>15392</v>
      </c>
      <c r="P18">
        <v>4554</v>
      </c>
      <c r="Q18">
        <v>1121</v>
      </c>
      <c r="R18">
        <v>1849</v>
      </c>
      <c r="S18">
        <v>0</v>
      </c>
      <c r="T18">
        <v>210</v>
      </c>
      <c r="U18">
        <v>631</v>
      </c>
      <c r="V18">
        <v>1575</v>
      </c>
      <c r="W18">
        <v>2900</v>
      </c>
      <c r="X18">
        <v>2977</v>
      </c>
      <c r="Y18">
        <v>7372</v>
      </c>
      <c r="Z18">
        <v>11482</v>
      </c>
      <c r="AA18">
        <v>283</v>
      </c>
      <c r="AB18">
        <v>3348</v>
      </c>
      <c r="AC18">
        <v>91</v>
      </c>
      <c r="AE18">
        <v>119</v>
      </c>
      <c r="AF18">
        <v>19</v>
      </c>
      <c r="AG18">
        <v>507</v>
      </c>
      <c r="AH18">
        <v>3136</v>
      </c>
      <c r="AI18">
        <v>3708</v>
      </c>
      <c r="AJ18">
        <v>227</v>
      </c>
      <c r="AK18">
        <v>24</v>
      </c>
      <c r="AL18">
        <v>105</v>
      </c>
      <c r="AM18">
        <v>137</v>
      </c>
      <c r="AN18">
        <v>6645</v>
      </c>
      <c r="AO18">
        <v>1315</v>
      </c>
      <c r="AP18">
        <v>2465</v>
      </c>
      <c r="AQ18">
        <v>56</v>
      </c>
      <c r="AR18">
        <v>0.69566429917640127</v>
      </c>
      <c r="AS18">
        <v>0.10442071456523792</v>
      </c>
      <c r="AT18">
        <v>3.8166222106271676E-3</v>
      </c>
      <c r="AU18">
        <v>1.8149759127732022E-3</v>
      </c>
      <c r="AV18">
        <v>2.5544605225871167E-2</v>
      </c>
      <c r="AW18">
        <v>5.1503033956017759E-4</v>
      </c>
      <c r="AX18">
        <v>1.3696658375202976E-3</v>
      </c>
      <c r="AY18">
        <v>4.6330240152574924E-4</v>
      </c>
      <c r="AZ18">
        <v>1.1245203920527894E-4</v>
      </c>
      <c r="BA18">
        <v>3.0362050585425318E-4</v>
      </c>
      <c r="BB18">
        <v>3.4860132153636475E-3</v>
      </c>
      <c r="BC18">
        <v>3.4617235748953069E-2</v>
      </c>
      <c r="BD18">
        <v>1.0242131730816806E-2</v>
      </c>
      <c r="BE18">
        <v>2.5211747189823538E-3</v>
      </c>
      <c r="BF18">
        <v>4.1584764098112157E-3</v>
      </c>
      <c r="BG18">
        <v>0</v>
      </c>
      <c r="BH18">
        <v>4.7229856466217158E-4</v>
      </c>
      <c r="BI18">
        <v>1.4191447347706204E-3</v>
      </c>
      <c r="BJ18">
        <v>3.5422392349662869E-3</v>
      </c>
      <c r="BK18">
        <v>6.5222182739061788E-3</v>
      </c>
      <c r="BL18">
        <v>6.6953944142823085E-3</v>
      </c>
      <c r="BM18">
        <v>1.6579928660426329E-2</v>
      </c>
      <c r="BN18">
        <v>2.5823486283100258E-2</v>
      </c>
      <c r="BO18">
        <v>6.3647854190187884E-4</v>
      </c>
      <c r="BP18">
        <v>7.5297885451854783E-3</v>
      </c>
      <c r="BQ18">
        <v>2.0466271135360768E-4</v>
      </c>
      <c r="BR18">
        <v>0</v>
      </c>
      <c r="BS18">
        <v>2.676358533085639E-4</v>
      </c>
      <c r="BT18">
        <v>4.2731774898005999E-5</v>
      </c>
      <c r="BU18">
        <v>1.1402636775415286E-3</v>
      </c>
      <c r="BV18">
        <v>7.0529918989550959E-3</v>
      </c>
      <c r="BW18">
        <v>8.3394432274634875E-3</v>
      </c>
      <c r="BX18">
        <v>5.105322579919664E-4</v>
      </c>
      <c r="BY18">
        <v>5.3976978818533895E-5</v>
      </c>
      <c r="BZ18">
        <v>2.3614928233108579E-4</v>
      </c>
      <c r="CA18">
        <v>3.0811858742246432E-4</v>
      </c>
      <c r="CB18">
        <v>1.4944876010381572E-2</v>
      </c>
      <c r="CC18">
        <v>2.9574886310988363E-3</v>
      </c>
      <c r="CD18">
        <v>5.5438855328202525E-3</v>
      </c>
      <c r="CE18">
        <v>1.2594628390991242E-4</v>
      </c>
      <c r="CF18">
        <v>8</v>
      </c>
      <c r="CG18">
        <v>20</v>
      </c>
      <c r="CH18" t="s">
        <v>8</v>
      </c>
      <c r="CI18">
        <f t="shared" si="0"/>
        <v>15392</v>
      </c>
      <c r="CJ18" t="s">
        <v>8</v>
      </c>
      <c r="CK18">
        <f t="shared" si="1"/>
        <v>3.4617235748953069E-2</v>
      </c>
    </row>
    <row r="19" spans="1:89" x14ac:dyDescent="0.2">
      <c r="A19" t="s">
        <v>118</v>
      </c>
      <c r="B19" t="s">
        <v>15</v>
      </c>
      <c r="C19">
        <v>7870932</v>
      </c>
      <c r="D19">
        <v>4009822</v>
      </c>
      <c r="E19">
        <v>1932321</v>
      </c>
      <c r="F19">
        <v>87390</v>
      </c>
      <c r="G19">
        <v>110845</v>
      </c>
      <c r="H19">
        <v>79051</v>
      </c>
      <c r="I19">
        <v>18092</v>
      </c>
      <c r="J19">
        <v>21545</v>
      </c>
      <c r="K19">
        <v>87743</v>
      </c>
      <c r="L19">
        <v>4875</v>
      </c>
      <c r="M19">
        <v>5194</v>
      </c>
      <c r="N19">
        <v>42634</v>
      </c>
      <c r="O19">
        <v>195619</v>
      </c>
      <c r="P19">
        <v>55093</v>
      </c>
      <c r="Q19">
        <v>16920</v>
      </c>
      <c r="R19">
        <v>19289</v>
      </c>
      <c r="S19">
        <v>4401</v>
      </c>
      <c r="T19">
        <v>10734</v>
      </c>
      <c r="U19">
        <v>8998</v>
      </c>
      <c r="V19">
        <v>32568</v>
      </c>
      <c r="W19">
        <v>47464</v>
      </c>
      <c r="X19">
        <v>138540</v>
      </c>
      <c r="Y19">
        <v>53313</v>
      </c>
      <c r="Z19">
        <v>465908</v>
      </c>
      <c r="AA19">
        <v>22098</v>
      </c>
      <c r="AB19">
        <v>75990</v>
      </c>
      <c r="AC19">
        <v>2246</v>
      </c>
      <c r="AE19">
        <v>5456</v>
      </c>
      <c r="AF19">
        <v>323</v>
      </c>
      <c r="AG19">
        <v>10729</v>
      </c>
      <c r="AH19">
        <v>40593</v>
      </c>
      <c r="AI19">
        <v>50071</v>
      </c>
      <c r="AJ19">
        <v>6991</v>
      </c>
      <c r="AK19">
        <v>37</v>
      </c>
      <c r="AL19">
        <v>1366</v>
      </c>
      <c r="AM19">
        <v>7735</v>
      </c>
      <c r="AN19">
        <v>62568</v>
      </c>
      <c r="AO19">
        <v>46543</v>
      </c>
      <c r="AP19">
        <v>83843</v>
      </c>
      <c r="AQ19">
        <v>5961</v>
      </c>
      <c r="AR19">
        <v>0.50944691175073042</v>
      </c>
      <c r="AS19">
        <v>0.24550091399595372</v>
      </c>
      <c r="AT19">
        <v>1.1102878286840746E-2</v>
      </c>
      <c r="AU19">
        <v>1.4082830343344345E-2</v>
      </c>
      <c r="AV19">
        <v>1.0043410361060164E-2</v>
      </c>
      <c r="AW19">
        <v>2.2985842083250115E-3</v>
      </c>
      <c r="AX19">
        <v>2.7372870201394194E-3</v>
      </c>
      <c r="AY19">
        <v>1.1147726851153079E-2</v>
      </c>
      <c r="AZ19">
        <v>6.1936756663632717E-4</v>
      </c>
      <c r="BA19">
        <v>6.5989643920186323E-4</v>
      </c>
      <c r="BB19">
        <v>5.4166393509688564E-3</v>
      </c>
      <c r="BC19">
        <v>2.4853346465196244E-2</v>
      </c>
      <c r="BD19">
        <v>6.99955227665542E-3</v>
      </c>
      <c r="BE19">
        <v>2.1496818928177755E-3</v>
      </c>
      <c r="BF19">
        <v>2.450662767763716E-3</v>
      </c>
      <c r="BG19">
        <v>5.5914598169568735E-4</v>
      </c>
      <c r="BH19">
        <v>1.3637520944152484E-3</v>
      </c>
      <c r="BI19">
        <v>1.1431937158140866E-3</v>
      </c>
      <c r="BJ19">
        <v>4.137756494402442E-3</v>
      </c>
      <c r="BK19">
        <v>6.0302896785285401E-3</v>
      </c>
      <c r="BL19">
        <v>1.7601473370624978E-2</v>
      </c>
      <c r="BM19">
        <v>6.7734037087348745E-3</v>
      </c>
      <c r="BN19">
        <v>5.9193498304902135E-2</v>
      </c>
      <c r="BO19">
        <v>2.8075455359034989E-3</v>
      </c>
      <c r="BP19">
        <v>9.6545110540911805E-3</v>
      </c>
      <c r="BQ19">
        <v>2.8535375480311608E-4</v>
      </c>
      <c r="BR19">
        <v>0</v>
      </c>
      <c r="BS19">
        <v>6.9318347560365151E-4</v>
      </c>
      <c r="BT19">
        <v>4.1037071594571011E-5</v>
      </c>
      <c r="BU19">
        <v>1.3631168456289548E-3</v>
      </c>
      <c r="BV19">
        <v>5.1573307964037805E-3</v>
      </c>
      <c r="BW19">
        <v>6.3615083957020589E-3</v>
      </c>
      <c r="BX19">
        <v>8.8820485299580785E-4</v>
      </c>
      <c r="BY19">
        <v>4.7008410185731502E-6</v>
      </c>
      <c r="BZ19">
        <v>1.7354996841543034E-4</v>
      </c>
      <c r="CA19">
        <v>9.827298723963057E-4</v>
      </c>
      <c r="CB19">
        <v>7.9492492121644547E-3</v>
      </c>
      <c r="CC19">
        <v>5.9132768520932461E-3</v>
      </c>
      <c r="CD19">
        <v>1.0652232797844016E-2</v>
      </c>
      <c r="CE19">
        <v>7.5734360301931206E-4</v>
      </c>
      <c r="CF19">
        <v>10</v>
      </c>
      <c r="CG19">
        <v>37</v>
      </c>
      <c r="CH19" t="s">
        <v>7</v>
      </c>
      <c r="CI19">
        <f t="shared" si="0"/>
        <v>465908</v>
      </c>
      <c r="CJ19" t="s">
        <v>7</v>
      </c>
      <c r="CK19">
        <f t="shared" si="1"/>
        <v>5.9193498304902135E-2</v>
      </c>
    </row>
    <row r="20" spans="1:89" x14ac:dyDescent="0.2">
      <c r="A20" t="s">
        <v>119</v>
      </c>
      <c r="B20" t="s">
        <v>10</v>
      </c>
      <c r="C20">
        <v>0.16775624538491757</v>
      </c>
      <c r="D20">
        <v>0.1374442556302998</v>
      </c>
      <c r="E20">
        <v>0.32224821859308056</v>
      </c>
      <c r="F20">
        <v>0.16541938436892092</v>
      </c>
      <c r="G20">
        <v>4.2572962244575761E-2</v>
      </c>
      <c r="H20">
        <v>0.11947982947717296</v>
      </c>
      <c r="I20">
        <v>5.4886137519345568E-2</v>
      </c>
      <c r="J20">
        <v>3.620329542817359E-2</v>
      </c>
      <c r="K20">
        <v>3.9091437493589233E-3</v>
      </c>
      <c r="L20">
        <v>8.3692307692307691E-2</v>
      </c>
      <c r="M20">
        <v>1.1551790527531768E-2</v>
      </c>
      <c r="N20">
        <v>4.5503588685087019E-2</v>
      </c>
      <c r="O20">
        <v>1.3408717967068639E-2</v>
      </c>
      <c r="P20">
        <v>1.8260033035049826E-2</v>
      </c>
      <c r="Q20">
        <v>7.7777777777777779E-2</v>
      </c>
      <c r="R20">
        <v>7.3357872362486393E-2</v>
      </c>
      <c r="S20">
        <v>3.7037037037037035E-2</v>
      </c>
      <c r="T20">
        <v>4.2388671511086266E-2</v>
      </c>
      <c r="U20">
        <v>2.9339853300733496E-2</v>
      </c>
      <c r="V20">
        <v>3.7429378531073448E-2</v>
      </c>
      <c r="W20">
        <v>6.5881510197202092E-2</v>
      </c>
      <c r="X20">
        <v>0.10825032481593763</v>
      </c>
      <c r="Y20">
        <v>0.21940239716391874</v>
      </c>
      <c r="Z20">
        <v>1.3843934854091366E-2</v>
      </c>
      <c r="AA20">
        <v>3.375871119558331E-2</v>
      </c>
      <c r="AB20">
        <v>2.9201210685616527E-2</v>
      </c>
      <c r="AC20">
        <v>0.44568121104185215</v>
      </c>
      <c r="AD20" t="e">
        <v>#DIV/0!</v>
      </c>
      <c r="AE20">
        <v>6.4149560117302051E-2</v>
      </c>
      <c r="AF20">
        <v>0.11764705882352941</v>
      </c>
      <c r="AG20">
        <v>0.26777891695404976</v>
      </c>
      <c r="AH20">
        <v>4.4786046855369153E-2</v>
      </c>
      <c r="AI20">
        <v>9.190948852629266E-2</v>
      </c>
      <c r="AJ20">
        <v>5.1637820054355597E-2</v>
      </c>
      <c r="AK20">
        <v>0</v>
      </c>
      <c r="AL20">
        <v>0.17715959004392387</v>
      </c>
      <c r="AM20">
        <v>0.10161603102779573</v>
      </c>
      <c r="AN20">
        <v>9.127669096023526E-2</v>
      </c>
      <c r="AO20">
        <v>2.0003007971123477E-2</v>
      </c>
      <c r="AP20">
        <v>0.55029042376823345</v>
      </c>
      <c r="AQ20">
        <v>0.14963932226136553</v>
      </c>
    </row>
    <row r="21" spans="1:89" x14ac:dyDescent="0.2">
      <c r="A21" t="s">
        <v>119</v>
      </c>
      <c r="B21" t="s">
        <v>11</v>
      </c>
      <c r="C21">
        <v>0.30515445947188974</v>
      </c>
      <c r="D21">
        <v>0.32013366179346614</v>
      </c>
      <c r="E21">
        <v>0.20661525698887503</v>
      </c>
      <c r="F21">
        <v>0.23801350268909485</v>
      </c>
      <c r="G21">
        <v>0.66619152871126353</v>
      </c>
      <c r="H21">
        <v>0.30220996571833375</v>
      </c>
      <c r="I21">
        <v>0.13447932787972586</v>
      </c>
      <c r="J21">
        <v>0.19939661174286377</v>
      </c>
      <c r="K21">
        <v>0.95910784905918423</v>
      </c>
      <c r="L21">
        <v>0.31630769230769229</v>
      </c>
      <c r="M21">
        <v>0.32787832113977666</v>
      </c>
      <c r="N21">
        <v>0.18393770230332598</v>
      </c>
      <c r="O21">
        <v>0.65488526165658756</v>
      </c>
      <c r="P21">
        <v>0.36746955148566968</v>
      </c>
      <c r="Q21">
        <v>0.16247044917257683</v>
      </c>
      <c r="R21">
        <v>0.38000933174348073</v>
      </c>
      <c r="S21">
        <v>0.14428538968416268</v>
      </c>
      <c r="T21">
        <v>0.22461337805105272</v>
      </c>
      <c r="U21">
        <v>8.9686597021560344E-2</v>
      </c>
      <c r="V21">
        <v>0.10022107590272661</v>
      </c>
      <c r="W21">
        <v>0.42408983650766896</v>
      </c>
      <c r="X21">
        <v>0.16169337375487225</v>
      </c>
      <c r="Y21">
        <v>0.21514452384971772</v>
      </c>
      <c r="Z21">
        <v>0.37304360517527063</v>
      </c>
      <c r="AA21">
        <v>0.16734546112770388</v>
      </c>
      <c r="AB21">
        <v>7.5378339255165155E-2</v>
      </c>
      <c r="AC21">
        <v>0.25422974176313445</v>
      </c>
      <c r="AD21" t="e">
        <v>#DIV/0!</v>
      </c>
      <c r="AE21">
        <v>0.13343108504398826</v>
      </c>
      <c r="AF21">
        <v>0.21671826625386997</v>
      </c>
      <c r="AG21">
        <v>0.30496784416068601</v>
      </c>
      <c r="AH21">
        <v>0.2992387850121942</v>
      </c>
      <c r="AI21">
        <v>9.4226198797707258E-2</v>
      </c>
      <c r="AJ21">
        <v>0.13059648119010156</v>
      </c>
      <c r="AK21">
        <v>0</v>
      </c>
      <c r="AL21">
        <v>0.25768667642752563</v>
      </c>
      <c r="AM21">
        <v>0.38862314156431804</v>
      </c>
      <c r="AN21">
        <v>0.46894578698376166</v>
      </c>
      <c r="AO21">
        <v>0.52334400446898566</v>
      </c>
      <c r="AP21">
        <v>0.16027575349164511</v>
      </c>
      <c r="AQ21">
        <v>0.45730582117094448</v>
      </c>
    </row>
    <row r="22" spans="1:89" x14ac:dyDescent="0.2">
      <c r="A22" t="s">
        <v>119</v>
      </c>
      <c r="B22" t="s">
        <v>12</v>
      </c>
      <c r="C22">
        <v>0.19649629802417298</v>
      </c>
      <c r="D22">
        <v>0.23038728402407888</v>
      </c>
      <c r="E22">
        <v>0.18012431681899643</v>
      </c>
      <c r="F22">
        <v>0.41693557615287791</v>
      </c>
      <c r="G22">
        <v>3.0862916685461681E-2</v>
      </c>
      <c r="H22">
        <v>0.12470430481587835</v>
      </c>
      <c r="I22">
        <v>0.41692460756135308</v>
      </c>
      <c r="J22">
        <v>0.48103968438152706</v>
      </c>
      <c r="K22">
        <v>1.3266015522605793E-2</v>
      </c>
      <c r="L22">
        <v>0.39466666666666667</v>
      </c>
      <c r="M22">
        <v>0.5088563727377744</v>
      </c>
      <c r="N22">
        <v>8.6785194914856686E-2</v>
      </c>
      <c r="O22">
        <v>6.4988574729448564E-2</v>
      </c>
      <c r="P22">
        <v>7.4746338010273541E-2</v>
      </c>
      <c r="Q22">
        <v>0.16046099290780141</v>
      </c>
      <c r="R22">
        <v>0.15589195914770076</v>
      </c>
      <c r="S22">
        <v>0.1465576005453306</v>
      </c>
      <c r="T22">
        <v>0.22768772125954909</v>
      </c>
      <c r="U22">
        <v>0.20615692376083575</v>
      </c>
      <c r="V22">
        <v>0.21075902726602799</v>
      </c>
      <c r="W22">
        <v>4.2010787122872074E-2</v>
      </c>
      <c r="X22">
        <v>3.6538183918002023E-2</v>
      </c>
      <c r="Y22">
        <v>8.6470466865492465E-2</v>
      </c>
      <c r="Z22">
        <v>0.17652412064184345</v>
      </c>
      <c r="AA22">
        <v>0.5245271065254774</v>
      </c>
      <c r="AB22">
        <v>0.18016844321621267</v>
      </c>
      <c r="AC22">
        <v>9.6616206589492437E-2</v>
      </c>
      <c r="AD22" t="e">
        <v>#DIV/0!</v>
      </c>
      <c r="AE22">
        <v>0.13929618768328444</v>
      </c>
      <c r="AF22">
        <v>0.14551083591331268</v>
      </c>
      <c r="AG22">
        <v>0.12722527728586075</v>
      </c>
      <c r="AH22">
        <v>0.13280614884339664</v>
      </c>
      <c r="AI22">
        <v>0.12414371592338878</v>
      </c>
      <c r="AJ22">
        <v>0.13932198540981261</v>
      </c>
      <c r="AK22">
        <v>0.35135135135135137</v>
      </c>
      <c r="AL22">
        <v>4.3191800878477307E-2</v>
      </c>
      <c r="AM22">
        <v>0.18526179702650292</v>
      </c>
      <c r="AN22">
        <v>9.9891318245748623E-2</v>
      </c>
      <c r="AO22">
        <v>0.22847689233611929</v>
      </c>
      <c r="AP22">
        <v>0.11979533175101081</v>
      </c>
      <c r="AQ22">
        <v>0.12112061734608287</v>
      </c>
    </row>
    <row r="23" spans="1:89" x14ac:dyDescent="0.2">
      <c r="A23" t="s">
        <v>119</v>
      </c>
      <c r="B23" t="s">
        <v>13</v>
      </c>
      <c r="C23">
        <v>0.27410235535003985</v>
      </c>
      <c r="D23">
        <v>0.23489521480005845</v>
      </c>
      <c r="E23">
        <v>0.26698462626033664</v>
      </c>
      <c r="F23">
        <v>0.16021283899759697</v>
      </c>
      <c r="G23">
        <v>0.25309215571293248</v>
      </c>
      <c r="H23">
        <v>0.30992650314354026</v>
      </c>
      <c r="I23">
        <v>0.38105239885032061</v>
      </c>
      <c r="J23">
        <v>0.25509398932466931</v>
      </c>
      <c r="K23">
        <v>2.136922603512531E-2</v>
      </c>
      <c r="L23">
        <v>0.19507692307692306</v>
      </c>
      <c r="M23">
        <v>0.12572198690797073</v>
      </c>
      <c r="N23">
        <v>0.64741755406483092</v>
      </c>
      <c r="O23">
        <v>0.18803388218935788</v>
      </c>
      <c r="P23">
        <v>0.45686384840179334</v>
      </c>
      <c r="Q23">
        <v>0.53303782505910169</v>
      </c>
      <c r="R23">
        <v>0.29488309399139406</v>
      </c>
      <c r="S23">
        <v>0.67211997273346968</v>
      </c>
      <c r="T23">
        <v>0.48574622694242592</v>
      </c>
      <c r="U23">
        <v>0.60468993109579905</v>
      </c>
      <c r="V23">
        <v>0.60323016457872758</v>
      </c>
      <c r="W23">
        <v>0.40691892802966456</v>
      </c>
      <c r="X23">
        <v>0.67202973870362348</v>
      </c>
      <c r="Y23">
        <v>0.34070489374073865</v>
      </c>
      <c r="Z23">
        <v>0.41194398894202289</v>
      </c>
      <c r="AA23">
        <v>0.26156213231966696</v>
      </c>
      <c r="AB23">
        <v>0.67119357810238189</v>
      </c>
      <c r="AC23">
        <v>0.16295636687444345</v>
      </c>
      <c r="AD23" t="e">
        <v>#DIV/0!</v>
      </c>
      <c r="AE23">
        <v>0.64131231671554256</v>
      </c>
      <c r="AF23">
        <v>0.46130030959752322</v>
      </c>
      <c r="AG23">
        <v>0.25277285860751236</v>
      </c>
      <c r="AH23">
        <v>0.44591432020299065</v>
      </c>
      <c r="AI23">
        <v>0.61566575462842765</v>
      </c>
      <c r="AJ23">
        <v>0.64597339436418255</v>
      </c>
      <c r="AK23">
        <v>0</v>
      </c>
      <c r="AL23">
        <v>0.445095168374817</v>
      </c>
      <c r="AM23">
        <v>0.3067873303167421</v>
      </c>
      <c r="AN23">
        <v>0.2336817542513745</v>
      </c>
      <c r="AO23">
        <v>0.19992265217111058</v>
      </c>
      <c r="AP23">
        <v>0.14023830254165523</v>
      </c>
      <c r="AQ23">
        <v>0.26253984230833755</v>
      </c>
    </row>
    <row r="24" spans="1:89" x14ac:dyDescent="0.2">
      <c r="A24" t="s">
        <v>119</v>
      </c>
      <c r="B24" t="s">
        <v>14</v>
      </c>
      <c r="C24">
        <v>5.6490641768979839E-2</v>
      </c>
      <c r="D24">
        <v>7.713958375209673E-2</v>
      </c>
      <c r="E24">
        <v>2.4027581338711322E-2</v>
      </c>
      <c r="F24">
        <v>1.9418697791509325E-2</v>
      </c>
      <c r="G24">
        <v>7.2804366457666107E-3</v>
      </c>
      <c r="H24">
        <v>0.14367939684507469</v>
      </c>
      <c r="I24">
        <v>1.2657528189254919E-2</v>
      </c>
      <c r="J24">
        <v>2.8266419122766302E-2</v>
      </c>
      <c r="K24">
        <v>2.3477656337257671E-3</v>
      </c>
      <c r="L24">
        <v>1.0256410256410256E-2</v>
      </c>
      <c r="M24">
        <v>2.5991528686946475E-2</v>
      </c>
      <c r="N24">
        <v>3.635596003189942E-2</v>
      </c>
      <c r="O24">
        <v>7.8683563457537353E-2</v>
      </c>
      <c r="P24">
        <v>8.2660229067213625E-2</v>
      </c>
      <c r="Q24">
        <v>6.6252955082742315E-2</v>
      </c>
      <c r="R24">
        <v>9.5857742754938052E-2</v>
      </c>
      <c r="S24">
        <v>0</v>
      </c>
      <c r="T24">
        <v>1.9564002235885971E-2</v>
      </c>
      <c r="U24">
        <v>7.0126694821071353E-2</v>
      </c>
      <c r="V24">
        <v>4.8360353721444364E-2</v>
      </c>
      <c r="W24">
        <v>6.1098938142592284E-2</v>
      </c>
      <c r="X24">
        <v>2.1488378807564601E-2</v>
      </c>
      <c r="Y24">
        <v>0.13827771838013242</v>
      </c>
      <c r="Z24">
        <v>2.4644350386771638E-2</v>
      </c>
      <c r="AA24">
        <v>1.2806588831568468E-2</v>
      </c>
      <c r="AB24">
        <v>4.4058428740623767E-2</v>
      </c>
      <c r="AC24">
        <v>4.0516473731077474E-2</v>
      </c>
      <c r="AD24" t="e">
        <v>#DIV/0!</v>
      </c>
      <c r="AE24">
        <v>2.1810850439882699E-2</v>
      </c>
      <c r="AF24">
        <v>5.8823529411764705E-2</v>
      </c>
      <c r="AG24">
        <v>4.7255102991891139E-2</v>
      </c>
      <c r="AH24">
        <v>7.7254699086049317E-2</v>
      </c>
      <c r="AI24">
        <v>7.4054842124183659E-2</v>
      </c>
      <c r="AJ24">
        <v>3.2470318981547702E-2</v>
      </c>
      <c r="AK24">
        <v>0.64864864864864868</v>
      </c>
      <c r="AL24">
        <v>7.6866764275256225E-2</v>
      </c>
      <c r="AM24">
        <v>1.7711700064641241E-2</v>
      </c>
      <c r="AN24">
        <v>0.10620444955887993</v>
      </c>
      <c r="AO24">
        <v>2.8253443052660979E-2</v>
      </c>
      <c r="AP24">
        <v>2.9400188447455362E-2</v>
      </c>
      <c r="AQ24">
        <v>9.394396913269586E-3</v>
      </c>
    </row>
    <row r="26" spans="1:89" x14ac:dyDescent="0.2">
      <c r="B26" t="s">
        <v>16</v>
      </c>
    </row>
    <row r="27" spans="1:89" x14ac:dyDescent="0.2">
      <c r="A27" t="s">
        <v>118</v>
      </c>
      <c r="B27" t="s">
        <v>59</v>
      </c>
      <c r="C27">
        <f>C14-C2</f>
        <v>57848</v>
      </c>
      <c r="D27">
        <f t="shared" ref="D27:AQ30" si="2">D14-D2</f>
        <v>-4640</v>
      </c>
      <c r="E27">
        <f t="shared" si="2"/>
        <v>38224</v>
      </c>
      <c r="F27">
        <f t="shared" si="2"/>
        <v>3001</v>
      </c>
      <c r="G27">
        <f t="shared" si="2"/>
        <v>545</v>
      </c>
      <c r="H27">
        <f t="shared" si="2"/>
        <v>-1910</v>
      </c>
      <c r="I27">
        <f t="shared" si="2"/>
        <v>492</v>
      </c>
      <c r="J27">
        <f t="shared" si="2"/>
        <v>-442</v>
      </c>
      <c r="K27">
        <f t="shared" si="2"/>
        <v>-186</v>
      </c>
      <c r="L27">
        <f t="shared" si="2"/>
        <v>12</v>
      </c>
      <c r="M27">
        <f t="shared" si="2"/>
        <v>-24</v>
      </c>
      <c r="N27">
        <f t="shared" si="2"/>
        <v>-185</v>
      </c>
      <c r="O27">
        <f t="shared" si="2"/>
        <v>-1089</v>
      </c>
      <c r="P27">
        <f t="shared" si="2"/>
        <v>-151</v>
      </c>
      <c r="Q27">
        <f t="shared" si="2"/>
        <v>-182</v>
      </c>
      <c r="R27">
        <f t="shared" si="2"/>
        <v>647</v>
      </c>
      <c r="S27">
        <f t="shared" si="2"/>
        <v>133</v>
      </c>
      <c r="T27">
        <f t="shared" si="2"/>
        <v>221</v>
      </c>
      <c r="U27">
        <f t="shared" si="2"/>
        <v>-91</v>
      </c>
      <c r="V27">
        <f t="shared" si="2"/>
        <v>176</v>
      </c>
      <c r="W27">
        <f t="shared" si="2"/>
        <v>389</v>
      </c>
      <c r="X27">
        <f t="shared" si="2"/>
        <v>4051</v>
      </c>
      <c r="Y27">
        <f t="shared" si="2"/>
        <v>2861</v>
      </c>
      <c r="Z27">
        <f t="shared" si="2"/>
        <v>-160</v>
      </c>
      <c r="AA27">
        <f t="shared" si="2"/>
        <v>90</v>
      </c>
      <c r="AB27">
        <f t="shared" si="2"/>
        <v>-314</v>
      </c>
      <c r="AC27">
        <f t="shared" si="2"/>
        <v>-399</v>
      </c>
      <c r="AD27">
        <f t="shared" si="2"/>
        <v>0</v>
      </c>
      <c r="AE27">
        <f t="shared" si="2"/>
        <v>71</v>
      </c>
      <c r="AF27">
        <f t="shared" si="2"/>
        <v>38</v>
      </c>
      <c r="AG27">
        <f t="shared" si="2"/>
        <v>-302</v>
      </c>
      <c r="AH27">
        <f t="shared" si="2"/>
        <v>-72</v>
      </c>
      <c r="AI27">
        <f t="shared" si="2"/>
        <v>339</v>
      </c>
      <c r="AJ27">
        <f t="shared" si="2"/>
        <v>-279</v>
      </c>
      <c r="AK27">
        <f t="shared" si="2"/>
        <v>0</v>
      </c>
      <c r="AL27">
        <f t="shared" si="2"/>
        <v>-26</v>
      </c>
      <c r="AM27">
        <f t="shared" si="2"/>
        <v>379</v>
      </c>
      <c r="AN27">
        <f t="shared" si="2"/>
        <v>2293</v>
      </c>
      <c r="AO27">
        <f t="shared" si="2"/>
        <v>-562</v>
      </c>
      <c r="AP27">
        <f t="shared" si="2"/>
        <v>14777</v>
      </c>
      <c r="AQ27">
        <f t="shared" si="2"/>
        <v>123</v>
      </c>
      <c r="AR27">
        <f t="shared" ref="AR27:CG27" si="3">AR14-AR2</f>
        <v>-2.2605396251736243E-2</v>
      </c>
      <c r="AS27">
        <f t="shared" si="3"/>
        <v>1.1590384111457297E-2</v>
      </c>
      <c r="AT27">
        <f t="shared" si="3"/>
        <v>9.4821409908224692E-4</v>
      </c>
      <c r="AU27">
        <f t="shared" si="3"/>
        <v>3.573922408243575E-3</v>
      </c>
      <c r="AV27">
        <f t="shared" si="3"/>
        <v>-2.8468537516718444E-3</v>
      </c>
      <c r="AW27">
        <f t="shared" si="3"/>
        <v>7.5204597401692518E-4</v>
      </c>
      <c r="AX27">
        <f t="shared" si="3"/>
        <v>5.9073097656918601E-4</v>
      </c>
      <c r="AY27">
        <f t="shared" si="3"/>
        <v>2.5977016020927021E-4</v>
      </c>
      <c r="AZ27">
        <f t="shared" si="3"/>
        <v>3.0899774159003573E-4</v>
      </c>
      <c r="BA27">
        <f t="shared" si="3"/>
        <v>4.5440844351475841E-5</v>
      </c>
      <c r="BB27">
        <f t="shared" si="3"/>
        <v>1.4692539673643857E-3</v>
      </c>
      <c r="BC27">
        <f t="shared" si="3"/>
        <v>1.9865222455653525E-3</v>
      </c>
      <c r="BD27">
        <f t="shared" si="3"/>
        <v>7.6189149029307827E-4</v>
      </c>
      <c r="BE27">
        <f t="shared" si="3"/>
        <v>9.9666918610903676E-4</v>
      </c>
      <c r="BF27">
        <f t="shared" si="3"/>
        <v>1.0716465792889719E-3</v>
      </c>
      <c r="BG27">
        <f t="shared" si="3"/>
        <v>1.2344762715484271E-4</v>
      </c>
      <c r="BH27">
        <f t="shared" si="3"/>
        <v>3.4459306966535847E-4</v>
      </c>
      <c r="BI27">
        <f t="shared" si="3"/>
        <v>1.999397151464937E-4</v>
      </c>
      <c r="BJ27">
        <f t="shared" si="3"/>
        <v>9.2320648774081755E-4</v>
      </c>
      <c r="BK27">
        <f t="shared" si="3"/>
        <v>2.3682253381177494E-3</v>
      </c>
      <c r="BL27">
        <f t="shared" si="3"/>
        <v>1.3579390456513862E-3</v>
      </c>
      <c r="BM27">
        <f t="shared" si="3"/>
        <v>-1.1413073936797843E-3</v>
      </c>
      <c r="BN27">
        <f t="shared" si="3"/>
        <v>-5.1151092322163473E-3</v>
      </c>
      <c r="BO27">
        <f t="shared" si="3"/>
        <v>5.6498116477001631E-4</v>
      </c>
      <c r="BP27">
        <f t="shared" si="3"/>
        <v>1.6805538935987482E-3</v>
      </c>
      <c r="BQ27">
        <f t="shared" si="3"/>
        <v>7.581047532637887E-4</v>
      </c>
      <c r="BR27">
        <f t="shared" si="3"/>
        <v>0</v>
      </c>
      <c r="BS27">
        <f t="shared" si="3"/>
        <v>2.6507159205027575E-4</v>
      </c>
      <c r="BT27">
        <f t="shared" si="3"/>
        <v>2.8779201422601366E-5</v>
      </c>
      <c r="BU27">
        <f t="shared" si="3"/>
        <v>2.1758590970298347E-3</v>
      </c>
      <c r="BV27">
        <f t="shared" si="3"/>
        <v>1.3768575838497181E-3</v>
      </c>
      <c r="BW27">
        <f t="shared" si="3"/>
        <v>3.4853127617581973E-3</v>
      </c>
      <c r="BX27">
        <f t="shared" si="3"/>
        <v>2.7340241351471299E-4</v>
      </c>
      <c r="BY27">
        <f t="shared" si="3"/>
        <v>0</v>
      </c>
      <c r="BZ27">
        <f t="shared" si="3"/>
        <v>1.8327807221761924E-4</v>
      </c>
      <c r="CA27">
        <f t="shared" si="3"/>
        <v>5.9527506100433357E-4</v>
      </c>
      <c r="CB27">
        <f t="shared" si="3"/>
        <v>4.3252110348546424E-3</v>
      </c>
      <c r="CC27">
        <f t="shared" si="3"/>
        <v>7.0509043485373355E-4</v>
      </c>
      <c r="CD27">
        <f t="shared" si="3"/>
        <v>1.4942494611473209E-2</v>
      </c>
      <c r="CE27">
        <f t="shared" si="3"/>
        <v>6.7555388602527416E-4</v>
      </c>
      <c r="CF27">
        <f t="shared" si="3"/>
        <v>2</v>
      </c>
      <c r="CG27">
        <f t="shared" si="3"/>
        <v>-1</v>
      </c>
    </row>
    <row r="28" spans="1:89" x14ac:dyDescent="0.2">
      <c r="A28" t="s">
        <v>118</v>
      </c>
      <c r="B28" t="s">
        <v>60</v>
      </c>
      <c r="C28">
        <f t="shared" ref="C28:R30" si="4">C15-C3</f>
        <v>109978</v>
      </c>
      <c r="D28">
        <f t="shared" si="4"/>
        <v>43263</v>
      </c>
      <c r="E28">
        <f t="shared" si="4"/>
        <v>5907</v>
      </c>
      <c r="F28">
        <f t="shared" si="4"/>
        <v>-1963</v>
      </c>
      <c r="G28">
        <f t="shared" si="4"/>
        <v>10825</v>
      </c>
      <c r="H28">
        <f t="shared" si="4"/>
        <v>-7114</v>
      </c>
      <c r="I28">
        <f t="shared" si="4"/>
        <v>266</v>
      </c>
      <c r="J28">
        <f t="shared" si="4"/>
        <v>631</v>
      </c>
      <c r="K28">
        <f t="shared" si="4"/>
        <v>4686</v>
      </c>
      <c r="L28">
        <f t="shared" si="4"/>
        <v>404</v>
      </c>
      <c r="M28">
        <f t="shared" si="4"/>
        <v>588</v>
      </c>
      <c r="N28">
        <f t="shared" si="4"/>
        <v>-123</v>
      </c>
      <c r="O28">
        <f t="shared" si="4"/>
        <v>6501</v>
      </c>
      <c r="P28">
        <f t="shared" si="4"/>
        <v>-2962</v>
      </c>
      <c r="Q28">
        <f t="shared" si="4"/>
        <v>336</v>
      </c>
      <c r="R28">
        <f t="shared" si="4"/>
        <v>2224</v>
      </c>
      <c r="S28">
        <f t="shared" si="2"/>
        <v>237</v>
      </c>
      <c r="T28">
        <f t="shared" si="2"/>
        <v>641</v>
      </c>
      <c r="U28">
        <f t="shared" si="2"/>
        <v>-58</v>
      </c>
      <c r="V28">
        <f t="shared" si="2"/>
        <v>416</v>
      </c>
      <c r="W28">
        <f t="shared" si="2"/>
        <v>4193</v>
      </c>
      <c r="X28">
        <f t="shared" si="2"/>
        <v>3013</v>
      </c>
      <c r="Y28">
        <f t="shared" si="2"/>
        <v>2429</v>
      </c>
      <c r="Z28">
        <f t="shared" si="2"/>
        <v>25792</v>
      </c>
      <c r="AA28">
        <f t="shared" si="2"/>
        <v>-64</v>
      </c>
      <c r="AB28">
        <f t="shared" si="2"/>
        <v>155</v>
      </c>
      <c r="AC28">
        <f t="shared" si="2"/>
        <v>-65</v>
      </c>
      <c r="AD28">
        <f t="shared" si="2"/>
        <v>-12</v>
      </c>
      <c r="AE28">
        <f t="shared" si="2"/>
        <v>32</v>
      </c>
      <c r="AF28">
        <f t="shared" si="2"/>
        <v>-36</v>
      </c>
      <c r="AG28">
        <f t="shared" si="2"/>
        <v>117</v>
      </c>
      <c r="AH28">
        <f t="shared" si="2"/>
        <v>3227</v>
      </c>
      <c r="AI28">
        <f t="shared" si="2"/>
        <v>-912</v>
      </c>
      <c r="AJ28">
        <f t="shared" si="2"/>
        <v>39</v>
      </c>
      <c r="AK28">
        <f t="shared" si="2"/>
        <v>-10</v>
      </c>
      <c r="AL28">
        <f t="shared" si="2"/>
        <v>107</v>
      </c>
      <c r="AM28">
        <f t="shared" si="2"/>
        <v>319</v>
      </c>
      <c r="AN28">
        <f t="shared" si="2"/>
        <v>7568</v>
      </c>
      <c r="AO28">
        <f t="shared" si="2"/>
        <v>-3082</v>
      </c>
      <c r="AP28">
        <f t="shared" si="2"/>
        <v>1133</v>
      </c>
      <c r="AQ28">
        <f t="shared" si="2"/>
        <v>1330</v>
      </c>
      <c r="AR28">
        <f t="shared" ref="AR28:CG28" si="5">AR15-AR3</f>
        <v>-5.5457251701813703E-3</v>
      </c>
      <c r="AS28">
        <f t="shared" si="5"/>
        <v>-3.7752149384849276E-3</v>
      </c>
      <c r="AT28">
        <f t="shared" si="5"/>
        <v>-1.340008743260403E-3</v>
      </c>
      <c r="AU28">
        <f t="shared" si="5"/>
        <v>7.4463434435955572E-4</v>
      </c>
      <c r="AV28">
        <f t="shared" si="5"/>
        <v>-5.3500426754376357E-5</v>
      </c>
      <c r="AW28">
        <f t="shared" si="5"/>
        <v>1.0129691695984345E-3</v>
      </c>
      <c r="AX28">
        <f t="shared" si="5"/>
        <v>1.7886212711035244E-3</v>
      </c>
      <c r="AY28">
        <f t="shared" si="5"/>
        <v>5.0375752024481163E-3</v>
      </c>
      <c r="AZ28">
        <f t="shared" si="5"/>
        <v>6.4200512105252203E-4</v>
      </c>
      <c r="BA28">
        <f t="shared" si="5"/>
        <v>7.090367841455545E-4</v>
      </c>
      <c r="BB28">
        <f t="shared" si="5"/>
        <v>3.2649832420842267E-3</v>
      </c>
      <c r="BC28">
        <f t="shared" si="5"/>
        <v>3.337219226845968E-3</v>
      </c>
      <c r="BD28">
        <f t="shared" si="5"/>
        <v>-1.5710806253512923E-3</v>
      </c>
      <c r="BE28">
        <f t="shared" si="5"/>
        <v>1.1445344213835168E-3</v>
      </c>
      <c r="BF28">
        <f t="shared" si="5"/>
        <v>3.0518142265337136E-3</v>
      </c>
      <c r="BG28">
        <f t="shared" si="5"/>
        <v>2.6437954077065593E-4</v>
      </c>
      <c r="BH28">
        <f t="shared" si="5"/>
        <v>1.0038095634614984E-3</v>
      </c>
      <c r="BI28">
        <f t="shared" si="5"/>
        <v>3.3599100693215646E-4</v>
      </c>
      <c r="BJ28">
        <f t="shared" si="5"/>
        <v>1.3589524741345212E-3</v>
      </c>
      <c r="BK28">
        <f t="shared" si="5"/>
        <v>-1.6193767304369545E-3</v>
      </c>
      <c r="BL28">
        <f t="shared" si="5"/>
        <v>-6.7343922393155349E-4</v>
      </c>
      <c r="BM28">
        <f t="shared" si="5"/>
        <v>4.7754855632116911E-3</v>
      </c>
      <c r="BN28">
        <f t="shared" si="5"/>
        <v>1.2362553864729273E-2</v>
      </c>
      <c r="BO28">
        <f t="shared" si="5"/>
        <v>1.539646522472261E-3</v>
      </c>
      <c r="BP28">
        <f t="shared" si="5"/>
        <v>2.3848283614713657E-3</v>
      </c>
      <c r="BQ28">
        <f t="shared" si="5"/>
        <v>2.3773341382684181E-4</v>
      </c>
      <c r="BR28">
        <f t="shared" si="5"/>
        <v>0</v>
      </c>
      <c r="BS28">
        <f t="shared" si="5"/>
        <v>3.0309969398588588E-4</v>
      </c>
      <c r="BT28">
        <f t="shared" si="5"/>
        <v>2.9144201344796719E-5</v>
      </c>
      <c r="BU28">
        <f t="shared" si="5"/>
        <v>1.3622832400024981E-3</v>
      </c>
      <c r="BV28">
        <f t="shared" si="5"/>
        <v>5.0573516247892246E-3</v>
      </c>
      <c r="BW28">
        <f t="shared" si="5"/>
        <v>1.9643191706392987E-3</v>
      </c>
      <c r="BX28">
        <f t="shared" si="5"/>
        <v>3.8012365468284863E-4</v>
      </c>
      <c r="BY28">
        <f t="shared" si="5"/>
        <v>0</v>
      </c>
      <c r="BZ28">
        <f t="shared" si="5"/>
        <v>1.4655369819097777E-4</v>
      </c>
      <c r="CA28">
        <f t="shared" si="5"/>
        <v>1.2515352748922706E-3</v>
      </c>
      <c r="CB28">
        <f t="shared" si="5"/>
        <v>2.2160001665382928E-3</v>
      </c>
      <c r="CC28">
        <f t="shared" si="5"/>
        <v>1.413493765222637E-4</v>
      </c>
      <c r="CD28">
        <f t="shared" si="5"/>
        <v>-4.405146033266024E-3</v>
      </c>
      <c r="CE28">
        <f t="shared" si="5"/>
        <v>1.1349584695130837E-3</v>
      </c>
      <c r="CF28">
        <f t="shared" si="5"/>
        <v>2</v>
      </c>
      <c r="CG28">
        <f t="shared" si="5"/>
        <v>0</v>
      </c>
    </row>
    <row r="29" spans="1:89" x14ac:dyDescent="0.2">
      <c r="A29" t="s">
        <v>118</v>
      </c>
      <c r="B29" t="s">
        <v>61</v>
      </c>
      <c r="C29">
        <f t="shared" si="4"/>
        <v>42284</v>
      </c>
      <c r="D29">
        <f t="shared" si="2"/>
        <v>21545</v>
      </c>
      <c r="E29">
        <f t="shared" si="2"/>
        <v>1025</v>
      </c>
      <c r="F29">
        <f t="shared" si="2"/>
        <v>5869</v>
      </c>
      <c r="G29">
        <f t="shared" si="2"/>
        <v>-423</v>
      </c>
      <c r="H29">
        <f t="shared" si="2"/>
        <v>-10</v>
      </c>
      <c r="I29">
        <f t="shared" si="2"/>
        <v>1138</v>
      </c>
      <c r="J29">
        <f t="shared" si="2"/>
        <v>-132</v>
      </c>
      <c r="K29">
        <f t="shared" si="2"/>
        <v>-602</v>
      </c>
      <c r="L29">
        <f t="shared" si="2"/>
        <v>278</v>
      </c>
      <c r="M29">
        <f t="shared" si="2"/>
        <v>194</v>
      </c>
      <c r="N29">
        <f t="shared" si="2"/>
        <v>-892</v>
      </c>
      <c r="O29">
        <f t="shared" si="2"/>
        <v>1196</v>
      </c>
      <c r="P29">
        <f t="shared" si="2"/>
        <v>258</v>
      </c>
      <c r="Q29">
        <f t="shared" si="2"/>
        <v>-570</v>
      </c>
      <c r="R29">
        <f t="shared" si="2"/>
        <v>46</v>
      </c>
      <c r="S29">
        <f t="shared" si="2"/>
        <v>-2</v>
      </c>
      <c r="T29">
        <f t="shared" si="2"/>
        <v>292</v>
      </c>
      <c r="U29">
        <f t="shared" si="2"/>
        <v>297</v>
      </c>
      <c r="V29">
        <f t="shared" si="2"/>
        <v>1056</v>
      </c>
      <c r="W29">
        <f t="shared" si="2"/>
        <v>-126</v>
      </c>
      <c r="X29">
        <f t="shared" si="2"/>
        <v>12</v>
      </c>
      <c r="Y29">
        <f t="shared" si="2"/>
        <v>1210</v>
      </c>
      <c r="Z29">
        <f t="shared" si="2"/>
        <v>2004</v>
      </c>
      <c r="AA29">
        <f t="shared" si="2"/>
        <v>-185</v>
      </c>
      <c r="AB29">
        <f t="shared" si="2"/>
        <v>2903</v>
      </c>
      <c r="AC29">
        <f t="shared" si="2"/>
        <v>130</v>
      </c>
      <c r="AD29">
        <f t="shared" si="2"/>
        <v>0</v>
      </c>
      <c r="AE29">
        <f t="shared" si="2"/>
        <v>-89</v>
      </c>
      <c r="AF29">
        <f t="shared" si="2"/>
        <v>-10</v>
      </c>
      <c r="AG29">
        <f t="shared" si="2"/>
        <v>23</v>
      </c>
      <c r="AH29">
        <f t="shared" si="2"/>
        <v>943</v>
      </c>
      <c r="AI29">
        <f t="shared" si="2"/>
        <v>376</v>
      </c>
      <c r="AJ29">
        <f t="shared" si="2"/>
        <v>246</v>
      </c>
      <c r="AK29">
        <f t="shared" si="2"/>
        <v>13</v>
      </c>
      <c r="AL29">
        <f t="shared" si="2"/>
        <v>-303</v>
      </c>
      <c r="AM29">
        <f t="shared" si="2"/>
        <v>-247</v>
      </c>
      <c r="AN29">
        <f t="shared" si="2"/>
        <v>1239</v>
      </c>
      <c r="AO29">
        <f t="shared" si="2"/>
        <v>1079</v>
      </c>
      <c r="AP29">
        <f t="shared" si="2"/>
        <v>2886</v>
      </c>
      <c r="AQ29">
        <f t="shared" si="2"/>
        <v>-391</v>
      </c>
      <c r="AR29">
        <f t="shared" ref="AR29:CG29" si="6">AR16-AR4</f>
        <v>-2.6854880580676754E-3</v>
      </c>
      <c r="AS29">
        <f t="shared" si="6"/>
        <v>-4.9541092803675746E-3</v>
      </c>
      <c r="AT29">
        <f t="shared" si="6"/>
        <v>3.5586369922844113E-3</v>
      </c>
      <c r="AU29">
        <f t="shared" si="6"/>
        <v>2.2119359191625034E-3</v>
      </c>
      <c r="AV29">
        <f t="shared" si="6"/>
        <v>-3.6260554542227545E-3</v>
      </c>
      <c r="AW29">
        <f t="shared" si="6"/>
        <v>4.8771214961247479E-3</v>
      </c>
      <c r="AX29">
        <f t="shared" si="6"/>
        <v>-3.2988880835427706E-3</v>
      </c>
      <c r="AY29">
        <f t="shared" si="6"/>
        <v>7.5261426773024084E-4</v>
      </c>
      <c r="AZ29">
        <f t="shared" si="6"/>
        <v>1.2440118995816008E-3</v>
      </c>
      <c r="BA29">
        <f t="shared" si="6"/>
        <v>1.7088999223462426E-3</v>
      </c>
      <c r="BB29">
        <f t="shared" si="6"/>
        <v>2.3923305761184631E-3</v>
      </c>
      <c r="BC29">
        <f t="shared" si="6"/>
        <v>-1.7800814556232381E-3</v>
      </c>
      <c r="BD29">
        <f t="shared" si="6"/>
        <v>2.6625992736367108E-3</v>
      </c>
      <c r="BE29">
        <f t="shared" si="6"/>
        <v>1.7554533822058452E-3</v>
      </c>
      <c r="BF29">
        <f t="shared" si="6"/>
        <v>1.9442535249697887E-3</v>
      </c>
      <c r="BG29">
        <f t="shared" si="6"/>
        <v>4.170414112422726E-4</v>
      </c>
      <c r="BH29">
        <f t="shared" si="6"/>
        <v>1.5802313319009523E-3</v>
      </c>
      <c r="BI29">
        <f t="shared" si="6"/>
        <v>1.1993981672161484E-3</v>
      </c>
      <c r="BJ29">
        <f t="shared" si="6"/>
        <v>4.4380965066154405E-3</v>
      </c>
      <c r="BK29">
        <f t="shared" si="6"/>
        <v>1.2892722077784365E-3</v>
      </c>
      <c r="BL29">
        <f t="shared" si="6"/>
        <v>3.2729668584626109E-3</v>
      </c>
      <c r="BM29">
        <f t="shared" si="6"/>
        <v>2.9807145826773285E-3</v>
      </c>
      <c r="BN29">
        <f t="shared" si="6"/>
        <v>3.176982676293745E-3</v>
      </c>
      <c r="BO29">
        <f t="shared" si="6"/>
        <v>-2.5055395384353772E-3</v>
      </c>
      <c r="BP29">
        <f t="shared" si="6"/>
        <v>-1.1477302925303034E-3</v>
      </c>
      <c r="BQ29">
        <f t="shared" si="6"/>
        <v>1.4030695541019094E-4</v>
      </c>
      <c r="BR29">
        <f t="shared" si="6"/>
        <v>0</v>
      </c>
      <c r="BS29">
        <f t="shared" si="6"/>
        <v>4.9139763185135994E-4</v>
      </c>
      <c r="BT29">
        <f t="shared" si="6"/>
        <v>3.0389064075018315E-5</v>
      </c>
      <c r="BU29">
        <f t="shared" si="6"/>
        <v>8.8257600983829786E-4</v>
      </c>
      <c r="BV29">
        <f t="shared" si="6"/>
        <v>3.4856903069877391E-3</v>
      </c>
      <c r="BW29">
        <f t="shared" si="6"/>
        <v>4.0191153678790182E-3</v>
      </c>
      <c r="BX29">
        <f t="shared" si="6"/>
        <v>6.2976485976740082E-4</v>
      </c>
      <c r="BY29">
        <f t="shared" si="6"/>
        <v>8.4054858079837882E-6</v>
      </c>
      <c r="BZ29">
        <f t="shared" si="6"/>
        <v>3.8147974051618734E-5</v>
      </c>
      <c r="CA29">
        <f t="shared" si="6"/>
        <v>9.2654316637236689E-4</v>
      </c>
      <c r="CB29">
        <f t="shared" si="6"/>
        <v>4.041098946146052E-3</v>
      </c>
      <c r="CC29">
        <f t="shared" si="6"/>
        <v>-3.1243126090692609E-3</v>
      </c>
      <c r="CD29">
        <f t="shared" si="6"/>
        <v>6.4942076504145522E-3</v>
      </c>
      <c r="CE29">
        <f t="shared" si="6"/>
        <v>4.6682775025879195E-4</v>
      </c>
      <c r="CF29">
        <f t="shared" si="6"/>
        <v>0</v>
      </c>
      <c r="CG29">
        <f t="shared" si="6"/>
        <v>-1</v>
      </c>
    </row>
    <row r="30" spans="1:89" x14ac:dyDescent="0.2">
      <c r="A30" t="s">
        <v>118</v>
      </c>
      <c r="B30" t="s">
        <v>62</v>
      </c>
      <c r="C30">
        <f t="shared" si="4"/>
        <v>91068</v>
      </c>
      <c r="D30">
        <f t="shared" si="2"/>
        <v>35998</v>
      </c>
      <c r="E30">
        <f t="shared" si="2"/>
        <v>22438</v>
      </c>
      <c r="F30">
        <f t="shared" si="2"/>
        <v>-684</v>
      </c>
      <c r="G30">
        <f t="shared" si="2"/>
        <v>709</v>
      </c>
      <c r="H30">
        <f t="shared" si="2"/>
        <v>-7768</v>
      </c>
      <c r="I30">
        <f t="shared" si="2"/>
        <v>-470</v>
      </c>
      <c r="J30">
        <f t="shared" si="2"/>
        <v>-1431</v>
      </c>
      <c r="K30">
        <f t="shared" si="2"/>
        <v>-200</v>
      </c>
      <c r="L30">
        <f t="shared" si="2"/>
        <v>1</v>
      </c>
      <c r="M30">
        <f t="shared" si="2"/>
        <v>388</v>
      </c>
      <c r="N30">
        <f t="shared" si="2"/>
        <v>-4049</v>
      </c>
      <c r="O30">
        <f t="shared" si="2"/>
        <v>2187</v>
      </c>
      <c r="P30">
        <f t="shared" si="2"/>
        <v>1052</v>
      </c>
      <c r="Q30">
        <f t="shared" si="2"/>
        <v>-989</v>
      </c>
      <c r="R30">
        <f t="shared" si="2"/>
        <v>804</v>
      </c>
      <c r="S30">
        <f t="shared" si="2"/>
        <v>737</v>
      </c>
      <c r="T30">
        <f t="shared" si="2"/>
        <v>-2094</v>
      </c>
      <c r="U30">
        <f t="shared" si="2"/>
        <v>-1501</v>
      </c>
      <c r="V30">
        <f t="shared" si="2"/>
        <v>-222</v>
      </c>
      <c r="W30">
        <f t="shared" si="2"/>
        <v>52</v>
      </c>
      <c r="X30">
        <f t="shared" si="2"/>
        <v>22049</v>
      </c>
      <c r="Y30">
        <f t="shared" si="2"/>
        <v>1729</v>
      </c>
      <c r="Z30">
        <f t="shared" si="2"/>
        <v>25358</v>
      </c>
      <c r="AA30">
        <f t="shared" si="2"/>
        <v>-943</v>
      </c>
      <c r="AB30">
        <f t="shared" si="2"/>
        <v>-5697</v>
      </c>
      <c r="AC30">
        <f t="shared" si="2"/>
        <v>56</v>
      </c>
      <c r="AD30">
        <f t="shared" si="2"/>
        <v>0</v>
      </c>
      <c r="AE30">
        <f t="shared" si="2"/>
        <v>669</v>
      </c>
      <c r="AF30">
        <f t="shared" si="2"/>
        <v>-13</v>
      </c>
      <c r="AG30">
        <f t="shared" si="2"/>
        <v>76</v>
      </c>
      <c r="AH30">
        <f t="shared" si="2"/>
        <v>-830</v>
      </c>
      <c r="AI30">
        <f t="shared" si="2"/>
        <v>-1095</v>
      </c>
      <c r="AJ30">
        <f t="shared" si="2"/>
        <v>-151</v>
      </c>
      <c r="AK30">
        <f t="shared" si="2"/>
        <v>0</v>
      </c>
      <c r="AL30">
        <f t="shared" si="2"/>
        <v>220</v>
      </c>
      <c r="AM30">
        <f t="shared" si="2"/>
        <v>-680</v>
      </c>
      <c r="AN30">
        <f t="shared" si="2"/>
        <v>2116</v>
      </c>
      <c r="AO30">
        <f t="shared" si="2"/>
        <v>-105</v>
      </c>
      <c r="AP30">
        <f t="shared" si="2"/>
        <v>2971</v>
      </c>
      <c r="AQ30">
        <f t="shared" si="2"/>
        <v>365</v>
      </c>
      <c r="AR30">
        <f t="shared" ref="AR30:CG30" si="7">AR17-AR5</f>
        <v>-3.4235188818604878E-3</v>
      </c>
      <c r="AS30">
        <f t="shared" si="7"/>
        <v>-8.7410965120249262E-4</v>
      </c>
      <c r="AT30">
        <f t="shared" si="7"/>
        <v>-3.5103671432961548E-3</v>
      </c>
      <c r="AU30">
        <f t="shared" si="7"/>
        <v>3.0033683424019481E-3</v>
      </c>
      <c r="AV30">
        <f t="shared" si="7"/>
        <v>-8.6439536469363476E-3</v>
      </c>
      <c r="AW30">
        <f t="shared" si="7"/>
        <v>3.1954523901232988E-3</v>
      </c>
      <c r="AX30">
        <f t="shared" si="7"/>
        <v>2.5474624798546056E-3</v>
      </c>
      <c r="AY30">
        <f t="shared" si="7"/>
        <v>8.6908518008140196E-4</v>
      </c>
      <c r="AZ30">
        <f t="shared" si="7"/>
        <v>4.4080000333728708E-4</v>
      </c>
      <c r="BA30">
        <f t="shared" si="7"/>
        <v>3.0267339871634959E-4</v>
      </c>
      <c r="BB30">
        <f t="shared" si="7"/>
        <v>-7.2061391250096765E-3</v>
      </c>
      <c r="BC30">
        <f t="shared" si="7"/>
        <v>-2.9506345712350876E-3</v>
      </c>
      <c r="BD30">
        <f t="shared" si="7"/>
        <v>1.6665994574127409E-3</v>
      </c>
      <c r="BE30">
        <f t="shared" si="7"/>
        <v>4.1804155942155542E-3</v>
      </c>
      <c r="BF30">
        <f t="shared" si="7"/>
        <v>2.6364568022949411E-3</v>
      </c>
      <c r="BG30">
        <f t="shared" si="7"/>
        <v>1.3710687800964198E-3</v>
      </c>
      <c r="BH30">
        <f t="shared" si="7"/>
        <v>2.4167520687703625E-3</v>
      </c>
      <c r="BI30">
        <f t="shared" si="7"/>
        <v>2.5219693145722179E-3</v>
      </c>
      <c r="BJ30">
        <f t="shared" si="7"/>
        <v>-8.9384136113108102E-4</v>
      </c>
      <c r="BK30">
        <f t="shared" si="7"/>
        <v>-1.0477273770174954E-3</v>
      </c>
      <c r="BL30">
        <f t="shared" si="7"/>
        <v>1.3154366677930011E-2</v>
      </c>
      <c r="BM30">
        <f t="shared" si="7"/>
        <v>-1.5807662874674205E-3</v>
      </c>
      <c r="BN30">
        <f t="shared" si="7"/>
        <v>8.9609495694204372E-3</v>
      </c>
      <c r="BO30">
        <f t="shared" si="7"/>
        <v>2.6790999151309353E-3</v>
      </c>
      <c r="BP30">
        <f t="shared" si="7"/>
        <v>-6.3590290534016915E-3</v>
      </c>
      <c r="BQ30">
        <f t="shared" si="7"/>
        <v>1.6964542715188966E-4</v>
      </c>
      <c r="BR30">
        <f t="shared" si="7"/>
        <v>0</v>
      </c>
      <c r="BS30">
        <f t="shared" si="7"/>
        <v>1.6218288240559069E-3</v>
      </c>
      <c r="BT30">
        <f t="shared" si="7"/>
        <v>6.9063302310468745E-5</v>
      </c>
      <c r="BU30">
        <f t="shared" si="7"/>
        <v>1.2570448044697399E-3</v>
      </c>
      <c r="BV30">
        <f t="shared" si="7"/>
        <v>-1.609967549518157E-3</v>
      </c>
      <c r="BW30">
        <f t="shared" si="7"/>
        <v>-5.7113126152696647E-3</v>
      </c>
      <c r="BX30">
        <f t="shared" si="7"/>
        <v>2.0932206257320593E-3</v>
      </c>
      <c r="BY30">
        <f t="shared" si="7"/>
        <v>0</v>
      </c>
      <c r="BZ30">
        <f t="shared" si="7"/>
        <v>2.8181535439439598E-4</v>
      </c>
      <c r="CA30">
        <f t="shared" si="7"/>
        <v>1.0999142039110224E-3</v>
      </c>
      <c r="CB30">
        <f t="shared" si="7"/>
        <v>-3.2229896437492387E-3</v>
      </c>
      <c r="CC30">
        <f t="shared" si="7"/>
        <v>4.3129800536839706E-3</v>
      </c>
      <c r="CD30">
        <f t="shared" si="7"/>
        <v>5.4499752252784662E-3</v>
      </c>
      <c r="CE30">
        <f t="shared" si="7"/>
        <v>7.2539643030794358E-4</v>
      </c>
      <c r="CF30">
        <f t="shared" si="7"/>
        <v>2</v>
      </c>
      <c r="CG30">
        <f t="shared" si="7"/>
        <v>0</v>
      </c>
    </row>
    <row r="31" spans="1:89" x14ac:dyDescent="0.2">
      <c r="A31" t="s">
        <v>118</v>
      </c>
      <c r="B31" t="s">
        <v>63</v>
      </c>
      <c r="C31">
        <f>C18-C6</f>
        <v>9497</v>
      </c>
      <c r="D31">
        <f t="shared" ref="D31:AQ31" si="8">D18-D6</f>
        <v>3006</v>
      </c>
      <c r="E31">
        <f t="shared" si="8"/>
        <v>2842</v>
      </c>
      <c r="F31">
        <f t="shared" si="8"/>
        <v>301</v>
      </c>
      <c r="G31">
        <f t="shared" si="8"/>
        <v>496</v>
      </c>
      <c r="H31">
        <f t="shared" si="8"/>
        <v>-2184</v>
      </c>
      <c r="I31">
        <f t="shared" si="8"/>
        <v>101</v>
      </c>
      <c r="J31">
        <f t="shared" si="8"/>
        <v>45</v>
      </c>
      <c r="K31">
        <f t="shared" si="8"/>
        <v>-37</v>
      </c>
      <c r="L31">
        <f t="shared" si="8"/>
        <v>-34</v>
      </c>
      <c r="M31">
        <f t="shared" si="8"/>
        <v>-191</v>
      </c>
      <c r="N31">
        <f t="shared" si="8"/>
        <v>313</v>
      </c>
      <c r="O31">
        <f t="shared" si="8"/>
        <v>1727</v>
      </c>
      <c r="P31">
        <f t="shared" si="8"/>
        <v>164</v>
      </c>
      <c r="Q31">
        <f t="shared" si="8"/>
        <v>-241</v>
      </c>
      <c r="R31">
        <f t="shared" si="8"/>
        <v>359</v>
      </c>
      <c r="S31">
        <f t="shared" si="8"/>
        <v>-43</v>
      </c>
      <c r="T31">
        <f t="shared" si="8"/>
        <v>159</v>
      </c>
      <c r="U31">
        <f t="shared" si="8"/>
        <v>268</v>
      </c>
      <c r="V31">
        <f t="shared" si="8"/>
        <v>510</v>
      </c>
      <c r="W31">
        <f t="shared" si="8"/>
        <v>183</v>
      </c>
      <c r="X31">
        <f t="shared" si="8"/>
        <v>498</v>
      </c>
      <c r="Y31">
        <f t="shared" si="8"/>
        <v>-495</v>
      </c>
      <c r="Z31">
        <f t="shared" si="8"/>
        <v>1070</v>
      </c>
      <c r="AA31">
        <f t="shared" si="8"/>
        <v>130</v>
      </c>
      <c r="AB31">
        <f t="shared" si="8"/>
        <v>-464</v>
      </c>
      <c r="AC31">
        <f t="shared" si="8"/>
        <v>-24</v>
      </c>
      <c r="AD31">
        <f t="shared" si="8"/>
        <v>0</v>
      </c>
      <c r="AE31">
        <f t="shared" si="8"/>
        <v>93</v>
      </c>
      <c r="AF31">
        <f t="shared" si="8"/>
        <v>19</v>
      </c>
      <c r="AG31">
        <f t="shared" si="8"/>
        <v>88</v>
      </c>
      <c r="AH31">
        <f t="shared" si="8"/>
        <v>-172</v>
      </c>
      <c r="AI31">
        <f t="shared" si="8"/>
        <v>208</v>
      </c>
      <c r="AJ31">
        <f t="shared" si="8"/>
        <v>1</v>
      </c>
      <c r="AK31">
        <f t="shared" si="8"/>
        <v>24</v>
      </c>
      <c r="AL31">
        <f t="shared" si="8"/>
        <v>71</v>
      </c>
      <c r="AM31">
        <f t="shared" si="8"/>
        <v>-35</v>
      </c>
      <c r="AN31">
        <f t="shared" si="8"/>
        <v>655</v>
      </c>
      <c r="AO31">
        <f t="shared" si="8"/>
        <v>49</v>
      </c>
      <c r="AP31">
        <f t="shared" si="8"/>
        <v>7</v>
      </c>
      <c r="AQ31">
        <f t="shared" si="8"/>
        <v>30</v>
      </c>
      <c r="AR31">
        <f t="shared" ref="AR31:CG31" si="9">AR18-AR6</f>
        <v>-4.3357008235986871E-3</v>
      </c>
      <c r="AS31">
        <f t="shared" si="9"/>
        <v>4.4207145652379182E-3</v>
      </c>
      <c r="AT31">
        <f t="shared" si="9"/>
        <v>3.8166222106271676E-3</v>
      </c>
      <c r="AU31">
        <f t="shared" si="9"/>
        <v>1.8149759127732022E-3</v>
      </c>
      <c r="AV31">
        <f t="shared" si="9"/>
        <v>-4.4553947741288319E-3</v>
      </c>
      <c r="AW31">
        <f t="shared" si="9"/>
        <v>5.1503033956017759E-4</v>
      </c>
      <c r="AX31">
        <f t="shared" si="9"/>
        <v>1.3696658375202976E-3</v>
      </c>
      <c r="AY31">
        <f t="shared" si="9"/>
        <v>4.6330240152574924E-4</v>
      </c>
      <c r="AZ31">
        <f t="shared" si="9"/>
        <v>1.1245203920527894E-4</v>
      </c>
      <c r="BA31">
        <f t="shared" si="9"/>
        <v>3.0362050585425318E-4</v>
      </c>
      <c r="BB31">
        <f t="shared" si="9"/>
        <v>3.4860132153636475E-3</v>
      </c>
      <c r="BC31">
        <f t="shared" si="9"/>
        <v>4.6172357489530705E-3</v>
      </c>
      <c r="BD31">
        <f t="shared" si="9"/>
        <v>2.4213173081680597E-4</v>
      </c>
      <c r="BE31">
        <f t="shared" si="9"/>
        <v>2.5211747189823538E-3</v>
      </c>
      <c r="BF31">
        <f t="shared" si="9"/>
        <v>4.1584764098112157E-3</v>
      </c>
      <c r="BG31">
        <f t="shared" si="9"/>
        <v>0</v>
      </c>
      <c r="BH31">
        <f t="shared" si="9"/>
        <v>4.7229856466217158E-4</v>
      </c>
      <c r="BI31">
        <f t="shared" si="9"/>
        <v>1.4191447347706204E-3</v>
      </c>
      <c r="BJ31">
        <f t="shared" si="9"/>
        <v>3.5422392349662869E-3</v>
      </c>
      <c r="BK31">
        <f t="shared" si="9"/>
        <v>-3.4777817260938215E-3</v>
      </c>
      <c r="BL31">
        <f t="shared" si="9"/>
        <v>-3.3046055857176918E-3</v>
      </c>
      <c r="BM31">
        <f t="shared" si="9"/>
        <v>-3.4200713395736715E-3</v>
      </c>
      <c r="BN31">
        <f t="shared" si="9"/>
        <v>5.8234862831002578E-3</v>
      </c>
      <c r="BO31">
        <f t="shared" si="9"/>
        <v>6.3647854190187884E-4</v>
      </c>
      <c r="BP31">
        <f t="shared" si="9"/>
        <v>-2.4702114548145219E-3</v>
      </c>
      <c r="BQ31">
        <f t="shared" si="9"/>
        <v>2.0466271135360768E-4</v>
      </c>
      <c r="BR31">
        <f t="shared" si="9"/>
        <v>0</v>
      </c>
      <c r="BS31">
        <f t="shared" si="9"/>
        <v>2.676358533085639E-4</v>
      </c>
      <c r="BT31">
        <f t="shared" si="9"/>
        <v>4.2731774898005999E-5</v>
      </c>
      <c r="BU31">
        <f t="shared" si="9"/>
        <v>1.1402636775415286E-3</v>
      </c>
      <c r="BV31">
        <f t="shared" si="9"/>
        <v>-2.9470081010449043E-3</v>
      </c>
      <c r="BW31">
        <f t="shared" si="9"/>
        <v>-1.6605567725365127E-3</v>
      </c>
      <c r="BX31">
        <f t="shared" si="9"/>
        <v>5.105322579919664E-4</v>
      </c>
      <c r="BY31">
        <f t="shared" si="9"/>
        <v>5.3976978818533895E-5</v>
      </c>
      <c r="BZ31">
        <f t="shared" si="9"/>
        <v>2.3614928233108579E-4</v>
      </c>
      <c r="CA31">
        <f t="shared" si="9"/>
        <v>3.0811858742246432E-4</v>
      </c>
      <c r="CB31">
        <f t="shared" si="9"/>
        <v>4.9448760103815714E-3</v>
      </c>
      <c r="CC31">
        <f t="shared" si="9"/>
        <v>2.9574886310988363E-3</v>
      </c>
      <c r="CD31">
        <f t="shared" si="9"/>
        <v>-4.4561144671797477E-3</v>
      </c>
      <c r="CE31">
        <f t="shared" si="9"/>
        <v>1.2594628390991242E-4</v>
      </c>
      <c r="CF31">
        <f t="shared" si="9"/>
        <v>2</v>
      </c>
      <c r="CG31">
        <f t="shared" si="9"/>
        <v>0</v>
      </c>
    </row>
    <row r="32" spans="1:89" x14ac:dyDescent="0.2">
      <c r="A32" t="s">
        <v>118</v>
      </c>
      <c r="B32" t="s">
        <v>64</v>
      </c>
      <c r="C32">
        <f>SUM(C27:C31)</f>
        <v>310675</v>
      </c>
      <c r="D32">
        <f t="shared" ref="D32:AQ32" si="10">SUM(D27:D31)</f>
        <v>99172</v>
      </c>
      <c r="E32">
        <f t="shared" si="10"/>
        <v>70436</v>
      </c>
      <c r="F32">
        <f t="shared" si="10"/>
        <v>6524</v>
      </c>
      <c r="G32">
        <f t="shared" si="10"/>
        <v>12152</v>
      </c>
      <c r="H32">
        <f t="shared" si="10"/>
        <v>-18986</v>
      </c>
      <c r="I32">
        <f t="shared" si="10"/>
        <v>1527</v>
      </c>
      <c r="J32">
        <f t="shared" si="10"/>
        <v>-1329</v>
      </c>
      <c r="K32">
        <f t="shared" si="10"/>
        <v>3661</v>
      </c>
      <c r="L32">
        <f t="shared" si="10"/>
        <v>661</v>
      </c>
      <c r="M32">
        <f t="shared" si="10"/>
        <v>955</v>
      </c>
      <c r="N32">
        <f t="shared" si="10"/>
        <v>-4936</v>
      </c>
      <c r="O32">
        <f t="shared" si="10"/>
        <v>10522</v>
      </c>
      <c r="P32">
        <f t="shared" si="10"/>
        <v>-1639</v>
      </c>
      <c r="Q32">
        <f t="shared" si="10"/>
        <v>-1646</v>
      </c>
      <c r="R32">
        <f t="shared" si="10"/>
        <v>4080</v>
      </c>
      <c r="S32">
        <f t="shared" si="10"/>
        <v>1062</v>
      </c>
      <c r="T32">
        <f t="shared" si="10"/>
        <v>-781</v>
      </c>
      <c r="U32">
        <f t="shared" si="10"/>
        <v>-1085</v>
      </c>
      <c r="V32">
        <f t="shared" si="10"/>
        <v>1936</v>
      </c>
      <c r="W32">
        <f t="shared" si="10"/>
        <v>4691</v>
      </c>
      <c r="X32">
        <f t="shared" si="10"/>
        <v>29623</v>
      </c>
      <c r="Y32">
        <f t="shared" si="10"/>
        <v>7734</v>
      </c>
      <c r="Z32">
        <f t="shared" si="10"/>
        <v>54064</v>
      </c>
      <c r="AA32">
        <f t="shared" si="10"/>
        <v>-972</v>
      </c>
      <c r="AB32">
        <f t="shared" si="10"/>
        <v>-3417</v>
      </c>
      <c r="AC32">
        <f t="shared" si="10"/>
        <v>-302</v>
      </c>
      <c r="AD32">
        <f t="shared" si="10"/>
        <v>-12</v>
      </c>
      <c r="AE32">
        <f t="shared" si="10"/>
        <v>776</v>
      </c>
      <c r="AF32">
        <f t="shared" si="10"/>
        <v>-2</v>
      </c>
      <c r="AG32">
        <f t="shared" si="10"/>
        <v>2</v>
      </c>
      <c r="AH32">
        <f t="shared" si="10"/>
        <v>3096</v>
      </c>
      <c r="AI32">
        <f t="shared" si="10"/>
        <v>-1084</v>
      </c>
      <c r="AJ32">
        <f t="shared" si="10"/>
        <v>-144</v>
      </c>
      <c r="AK32">
        <f t="shared" si="10"/>
        <v>27</v>
      </c>
      <c r="AL32">
        <f t="shared" si="10"/>
        <v>69</v>
      </c>
      <c r="AM32">
        <f t="shared" si="10"/>
        <v>-264</v>
      </c>
      <c r="AN32">
        <f t="shared" si="10"/>
        <v>13871</v>
      </c>
      <c r="AO32">
        <f t="shared" si="10"/>
        <v>-2621</v>
      </c>
      <c r="AP32">
        <f t="shared" si="10"/>
        <v>21774</v>
      </c>
      <c r="AQ32">
        <f t="shared" si="10"/>
        <v>1457</v>
      </c>
      <c r="AR32">
        <f>SUM(AR27:AR31)</f>
        <v>-3.8595829185444464E-2</v>
      </c>
      <c r="AS32">
        <f t="shared" ref="AS32" si="11">SUM(AS27:AS31)</f>
        <v>6.4076648066402203E-3</v>
      </c>
      <c r="AT32">
        <f t="shared" ref="AT32" si="12">SUM(AT27:AT31)</f>
        <v>3.473097415437268E-3</v>
      </c>
      <c r="AU32">
        <f t="shared" ref="AU32" si="13">SUM(AU27:AU31)</f>
        <v>1.1348836926940784E-2</v>
      </c>
      <c r="AV32">
        <f t="shared" ref="AV32" si="14">SUM(AV27:AV31)</f>
        <v>-1.9625758053714155E-2</v>
      </c>
      <c r="AW32">
        <f t="shared" ref="AW32" si="15">SUM(AW27:AW31)</f>
        <v>1.0352619369423586E-2</v>
      </c>
      <c r="AX32">
        <f t="shared" ref="AX32" si="16">SUM(AX27:AX31)</f>
        <v>2.9975924815048433E-3</v>
      </c>
      <c r="AY32">
        <f t="shared" ref="AY32" si="17">SUM(AY27:AY31)</f>
        <v>7.3823472119947785E-3</v>
      </c>
      <c r="AZ32">
        <f t="shared" ref="AZ32" si="18">SUM(AZ27:AZ31)</f>
        <v>2.7482668047667243E-3</v>
      </c>
      <c r="BA32">
        <f t="shared" ref="BA32" si="19">SUM(BA27:BA31)</f>
        <v>3.0696714554138758E-3</v>
      </c>
      <c r="BB32">
        <f t="shared" ref="BB32" si="20">SUM(BB27:BB31)</f>
        <v>3.4064418759210463E-3</v>
      </c>
      <c r="BC32">
        <f t="shared" ref="BC32" si="21">SUM(BC27:BC31)</f>
        <v>5.2102611945060648E-3</v>
      </c>
      <c r="BD32">
        <f t="shared" ref="BD32" si="22">SUM(BD27:BD31)</f>
        <v>3.7621413268080434E-3</v>
      </c>
      <c r="BE32">
        <f t="shared" ref="BE32" si="23">SUM(BE27:BE31)</f>
        <v>1.0598247302896307E-2</v>
      </c>
      <c r="BF32">
        <f t="shared" ref="BF32" si="24">SUM(BF27:BF31)</f>
        <v>1.2862647542898632E-2</v>
      </c>
      <c r="BG32">
        <f t="shared" ref="BG32" si="25">SUM(BG27:BG31)</f>
        <v>2.1759373592641911E-3</v>
      </c>
      <c r="BH32">
        <f t="shared" ref="BH32" si="26">SUM(BH27:BH31)</f>
        <v>5.817684598460343E-3</v>
      </c>
      <c r="BI32">
        <f t="shared" ref="BI32" si="27">SUM(BI27:BI31)</f>
        <v>5.6764429386376367E-3</v>
      </c>
      <c r="BJ32">
        <f t="shared" ref="BJ32" si="28">SUM(BJ27:BJ31)</f>
        <v>9.3686533423259846E-3</v>
      </c>
      <c r="BK32">
        <f t="shared" ref="BK32" si="29">SUM(BK27:BK31)</f>
        <v>-2.4873882876520854E-3</v>
      </c>
      <c r="BL32">
        <f t="shared" ref="BL32" si="30">SUM(BL27:BL31)</f>
        <v>1.3807227772394765E-2</v>
      </c>
      <c r="BM32">
        <f t="shared" ref="BM32" si="31">SUM(BM27:BM31)</f>
        <v>1.6140551251681429E-3</v>
      </c>
      <c r="BN32">
        <f t="shared" ref="BN32" si="32">SUM(BN27:BN31)</f>
        <v>2.5208863161327366E-2</v>
      </c>
      <c r="BO32">
        <f t="shared" ref="BO32" si="33">SUM(BO27:BO31)</f>
        <v>2.9146666058397141E-3</v>
      </c>
      <c r="BP32">
        <f t="shared" ref="BP32" si="34">SUM(BP27:BP31)</f>
        <v>-5.9115885456764031E-3</v>
      </c>
      <c r="BQ32">
        <f t="shared" ref="BQ32" si="35">SUM(BQ27:BQ31)</f>
        <v>1.5104532610063189E-3</v>
      </c>
      <c r="BR32">
        <f t="shared" ref="BR32" si="36">SUM(BR27:BR31)</f>
        <v>0</v>
      </c>
      <c r="BS32">
        <f t="shared" ref="BS32" si="37">SUM(BS27:BS31)</f>
        <v>2.9490335952519924E-3</v>
      </c>
      <c r="BT32">
        <f t="shared" ref="BT32" si="38">SUM(BT27:BT31)</f>
        <v>2.0010754405089113E-4</v>
      </c>
      <c r="BU32">
        <f t="shared" ref="BU32" si="39">SUM(BU27:BU31)</f>
        <v>6.8180268288818993E-3</v>
      </c>
      <c r="BV32">
        <f t="shared" ref="BV32" si="40">SUM(BV27:BV31)</f>
        <v>5.36292386506362E-3</v>
      </c>
      <c r="BW32">
        <f t="shared" ref="BW32" si="41">SUM(BW27:BW31)</f>
        <v>2.0968779124703376E-3</v>
      </c>
      <c r="BX32">
        <f t="shared" ref="BX32" si="42">SUM(BX27:BX31)</f>
        <v>3.8870438116889883E-3</v>
      </c>
      <c r="BY32">
        <f t="shared" ref="BY32" si="43">SUM(BY27:BY31)</f>
        <v>6.238246462651768E-5</v>
      </c>
      <c r="BZ32">
        <f t="shared" ref="BZ32" si="44">SUM(BZ27:BZ31)</f>
        <v>8.8594438118569743E-4</v>
      </c>
      <c r="CA32">
        <f t="shared" ref="CA32" si="45">SUM(CA27:CA31)</f>
        <v>4.1813862936024579E-3</v>
      </c>
      <c r="CB32">
        <f t="shared" ref="CB32" si="46">SUM(CB27:CB31)</f>
        <v>1.230419651417132E-2</v>
      </c>
      <c r="CC32">
        <f t="shared" ref="CC32" si="47">SUM(CC27:CC31)</f>
        <v>4.9925958870895432E-3</v>
      </c>
      <c r="CD32">
        <f t="shared" ref="CD32" si="48">SUM(CD27:CD31)</f>
        <v>1.8025416986720454E-2</v>
      </c>
      <c r="CE32">
        <f t="shared" ref="CE32" si="49">SUM(CE27:CE31)</f>
        <v>3.1286828200150058E-3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pane xSplit="1" ySplit="1" topLeftCell="E13" activePane="bottomRight" state="frozen"/>
      <selection pane="topRight" activeCell="B1" sqref="B1"/>
      <selection pane="bottomLeft" activeCell="A2" sqref="A2"/>
      <selection pane="bottomRight" activeCell="N18" sqref="N18:N26"/>
    </sheetView>
  </sheetViews>
  <sheetFormatPr baseColWidth="10" defaultRowHeight="16" x14ac:dyDescent="0.2"/>
  <cols>
    <col min="1" max="1" width="15.6640625" style="3" bestFit="1" customWidth="1"/>
    <col min="7" max="7" width="13.83203125" customWidth="1"/>
    <col min="14" max="14" width="15.1640625" customWidth="1"/>
    <col min="17" max="18" width="10.83203125" style="1"/>
  </cols>
  <sheetData>
    <row r="1" spans="1:26" s="3" customForma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65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65</v>
      </c>
      <c r="P1" s="3" t="s">
        <v>76</v>
      </c>
      <c r="Q1" s="4" t="s">
        <v>77</v>
      </c>
      <c r="R1" s="4" t="s">
        <v>78</v>
      </c>
      <c r="S1" s="3" t="s">
        <v>73</v>
      </c>
      <c r="T1" s="3" t="s">
        <v>74</v>
      </c>
      <c r="U1" s="3" t="s">
        <v>75</v>
      </c>
      <c r="V1" s="3" t="s">
        <v>160</v>
      </c>
      <c r="W1" s="3" t="s">
        <v>161</v>
      </c>
      <c r="X1" s="3" t="s">
        <v>162</v>
      </c>
      <c r="Y1" s="3" t="s">
        <v>163</v>
      </c>
      <c r="Z1" s="3" t="s">
        <v>164</v>
      </c>
    </row>
    <row r="2" spans="1:26" x14ac:dyDescent="0.2">
      <c r="A2" s="3" t="s">
        <v>42</v>
      </c>
      <c r="B2">
        <v>0</v>
      </c>
      <c r="C2">
        <v>12</v>
      </c>
      <c r="D2">
        <v>0</v>
      </c>
      <c r="E2">
        <v>0</v>
      </c>
      <c r="F2">
        <v>0</v>
      </c>
      <c r="G2">
        <v>12</v>
      </c>
      <c r="H2">
        <v>39</v>
      </c>
      <c r="O2">
        <v>40</v>
      </c>
      <c r="P2">
        <f>N2-G2</f>
        <v>-12</v>
      </c>
      <c r="Q2" s="1">
        <f>P2/310675</f>
        <v>-3.8625573348354393E-5</v>
      </c>
      <c r="R2" s="1">
        <f>P2/G2</f>
        <v>-1</v>
      </c>
      <c r="S2">
        <f>H2-O2</f>
        <v>-1</v>
      </c>
      <c r="T2">
        <f>1-H2/40</f>
        <v>2.5000000000000022E-2</v>
      </c>
      <c r="U2">
        <f>1-O2/40</f>
        <v>0</v>
      </c>
      <c r="V2">
        <f>I2-B2</f>
        <v>0</v>
      </c>
      <c r="W2">
        <f>J2-C2</f>
        <v>-12</v>
      </c>
      <c r="X2">
        <f>K2-D2</f>
        <v>0</v>
      </c>
      <c r="Y2">
        <f>L2-E2</f>
        <v>0</v>
      </c>
      <c r="Z2">
        <f>M2-F2</f>
        <v>0</v>
      </c>
    </row>
    <row r="3" spans="1:26" x14ac:dyDescent="0.2">
      <c r="A3" s="3" t="s">
        <v>49</v>
      </c>
      <c r="B3">
        <v>0</v>
      </c>
      <c r="C3">
        <v>10</v>
      </c>
      <c r="D3">
        <v>0</v>
      </c>
      <c r="E3">
        <v>0</v>
      </c>
      <c r="F3">
        <v>0</v>
      </c>
      <c r="G3">
        <v>10</v>
      </c>
      <c r="H3">
        <v>40</v>
      </c>
      <c r="I3">
        <v>0</v>
      </c>
      <c r="J3">
        <v>0</v>
      </c>
      <c r="K3">
        <v>13</v>
      </c>
      <c r="L3">
        <v>0</v>
      </c>
      <c r="M3">
        <v>24</v>
      </c>
      <c r="N3">
        <v>37</v>
      </c>
      <c r="O3">
        <v>39</v>
      </c>
      <c r="P3">
        <f>N3-G3</f>
        <v>27</v>
      </c>
      <c r="Q3" s="1">
        <f>P3/310675</f>
        <v>8.6907540033797371E-5</v>
      </c>
      <c r="R3" s="1">
        <f>P3/G3</f>
        <v>2.7</v>
      </c>
      <c r="S3">
        <f>H3-O3</f>
        <v>1</v>
      </c>
      <c r="T3">
        <f>1-H3/40</f>
        <v>0</v>
      </c>
      <c r="U3">
        <f>1-O3/40</f>
        <v>2.5000000000000022E-2</v>
      </c>
      <c r="V3">
        <f>I3-B3</f>
        <v>0</v>
      </c>
      <c r="W3">
        <f>J3-C3</f>
        <v>-10</v>
      </c>
      <c r="X3">
        <f>K3-D3</f>
        <v>13</v>
      </c>
      <c r="Y3">
        <f>L3-E3</f>
        <v>0</v>
      </c>
      <c r="Z3">
        <f>M3-F3</f>
        <v>24</v>
      </c>
    </row>
    <row r="4" spans="1:26" x14ac:dyDescent="0.2">
      <c r="A4" s="3" t="s">
        <v>44</v>
      </c>
      <c r="B4">
        <v>0</v>
      </c>
      <c r="C4">
        <v>106</v>
      </c>
      <c r="D4">
        <v>57</v>
      </c>
      <c r="E4">
        <v>162</v>
      </c>
      <c r="F4">
        <v>0</v>
      </c>
      <c r="G4">
        <v>325</v>
      </c>
      <c r="H4">
        <v>38</v>
      </c>
      <c r="I4">
        <v>38</v>
      </c>
      <c r="J4">
        <v>70</v>
      </c>
      <c r="K4">
        <v>47</v>
      </c>
      <c r="L4">
        <v>149</v>
      </c>
      <c r="M4">
        <v>19</v>
      </c>
      <c r="N4">
        <v>323</v>
      </c>
      <c r="O4">
        <v>38</v>
      </c>
      <c r="P4">
        <f>N4-G4</f>
        <v>-2</v>
      </c>
      <c r="Q4" s="1">
        <f>P4/310675</f>
        <v>-6.4375955580590646E-6</v>
      </c>
      <c r="R4" s="1">
        <f>P4/G4</f>
        <v>-6.1538461538461538E-3</v>
      </c>
      <c r="S4">
        <f>H4-O4</f>
        <v>0</v>
      </c>
      <c r="T4">
        <f>1-H4/40</f>
        <v>5.0000000000000044E-2</v>
      </c>
      <c r="U4">
        <f>1-O4/40</f>
        <v>5.0000000000000044E-2</v>
      </c>
      <c r="V4">
        <f>I4-B4</f>
        <v>38</v>
      </c>
      <c r="W4">
        <f>J4-C4</f>
        <v>-36</v>
      </c>
      <c r="X4">
        <f>K4-D4</f>
        <v>-10</v>
      </c>
      <c r="Y4">
        <f>L4-E4</f>
        <v>-13</v>
      </c>
      <c r="Z4">
        <f>M4-F4</f>
        <v>19</v>
      </c>
    </row>
    <row r="5" spans="1:26" x14ac:dyDescent="0.2">
      <c r="A5" s="3" t="s">
        <v>72</v>
      </c>
      <c r="B5">
        <v>268</v>
      </c>
      <c r="C5">
        <v>245</v>
      </c>
      <c r="D5">
        <v>362</v>
      </c>
      <c r="E5">
        <v>388</v>
      </c>
      <c r="F5">
        <v>34</v>
      </c>
      <c r="G5">
        <v>1297</v>
      </c>
      <c r="H5">
        <v>37</v>
      </c>
      <c r="I5">
        <v>242</v>
      </c>
      <c r="J5">
        <v>352</v>
      </c>
      <c r="K5">
        <v>59</v>
      </c>
      <c r="L5">
        <v>608</v>
      </c>
      <c r="M5">
        <v>105</v>
      </c>
      <c r="N5">
        <v>1366</v>
      </c>
      <c r="O5">
        <v>37</v>
      </c>
      <c r="P5">
        <f>N5-G5</f>
        <v>69</v>
      </c>
      <c r="Q5" s="1">
        <f>P5/310675</f>
        <v>2.2209704675303773E-4</v>
      </c>
      <c r="R5" s="1">
        <f>P5/G5</f>
        <v>5.319969159599075E-2</v>
      </c>
      <c r="S5">
        <f>H5-O5</f>
        <v>0</v>
      </c>
      <c r="T5">
        <f>1-H5/40</f>
        <v>7.4999999999999956E-2</v>
      </c>
      <c r="U5">
        <f>1-O5/40</f>
        <v>7.4999999999999956E-2</v>
      </c>
      <c r="V5">
        <f>I5-B5</f>
        <v>-26</v>
      </c>
      <c r="W5">
        <f>J5-C5</f>
        <v>107</v>
      </c>
      <c r="X5">
        <f>K5-D5</f>
        <v>-303</v>
      </c>
      <c r="Y5">
        <f>L5-E5</f>
        <v>220</v>
      </c>
      <c r="Z5">
        <f>M5-F5</f>
        <v>71</v>
      </c>
    </row>
    <row r="6" spans="1:26" x14ac:dyDescent="0.2">
      <c r="A6" s="3" t="s">
        <v>41</v>
      </c>
      <c r="B6">
        <v>1400</v>
      </c>
      <c r="C6">
        <v>636</v>
      </c>
      <c r="D6">
        <v>87</v>
      </c>
      <c r="E6">
        <v>310</v>
      </c>
      <c r="F6">
        <v>115</v>
      </c>
      <c r="G6">
        <v>2548</v>
      </c>
      <c r="H6">
        <v>36</v>
      </c>
      <c r="I6">
        <v>1001</v>
      </c>
      <c r="J6">
        <v>571</v>
      </c>
      <c r="K6">
        <v>217</v>
      </c>
      <c r="L6">
        <v>366</v>
      </c>
      <c r="M6">
        <v>91</v>
      </c>
      <c r="N6">
        <v>2246</v>
      </c>
      <c r="O6">
        <v>36</v>
      </c>
      <c r="P6">
        <f>N6-G6</f>
        <v>-302</v>
      </c>
      <c r="Q6" s="1">
        <f>P6/310675</f>
        <v>-9.7207692926691883E-4</v>
      </c>
      <c r="R6" s="1">
        <f>P6/G6</f>
        <v>-0.11852433281004709</v>
      </c>
      <c r="S6">
        <f>H6-O6</f>
        <v>0</v>
      </c>
      <c r="T6">
        <f>1-H6/40</f>
        <v>9.9999999999999978E-2</v>
      </c>
      <c r="U6">
        <f>1-O6/40</f>
        <v>9.9999999999999978E-2</v>
      </c>
      <c r="V6">
        <f>I6-B6</f>
        <v>-399</v>
      </c>
      <c r="W6">
        <f>J6-C6</f>
        <v>-65</v>
      </c>
      <c r="X6">
        <f>K6-D6</f>
        <v>130</v>
      </c>
      <c r="Y6">
        <f>L6-E6</f>
        <v>56</v>
      </c>
      <c r="Z6">
        <f>M6-F6</f>
        <v>-24</v>
      </c>
    </row>
    <row r="7" spans="1:26" x14ac:dyDescent="0.2">
      <c r="A7" s="3" t="s">
        <v>32</v>
      </c>
      <c r="B7">
        <v>30</v>
      </c>
      <c r="C7">
        <v>398</v>
      </c>
      <c r="D7">
        <v>647</v>
      </c>
      <c r="E7">
        <v>2221</v>
      </c>
      <c r="F7">
        <v>43</v>
      </c>
      <c r="G7">
        <v>3339</v>
      </c>
      <c r="H7">
        <v>35</v>
      </c>
      <c r="I7">
        <v>163</v>
      </c>
      <c r="J7">
        <v>635</v>
      </c>
      <c r="K7">
        <v>645</v>
      </c>
      <c r="L7">
        <v>2958</v>
      </c>
      <c r="M7">
        <v>0</v>
      </c>
      <c r="N7">
        <v>4401</v>
      </c>
      <c r="O7">
        <v>35</v>
      </c>
      <c r="P7">
        <f>N7-G7</f>
        <v>1062</v>
      </c>
      <c r="Q7" s="1">
        <f>P7/310675</f>
        <v>3.4183632413293634E-3</v>
      </c>
      <c r="R7" s="1">
        <f>P7/G7</f>
        <v>0.31805929919137466</v>
      </c>
      <c r="S7">
        <f>H7-O7</f>
        <v>0</v>
      </c>
      <c r="T7">
        <f>1-H7/40</f>
        <v>0.125</v>
      </c>
      <c r="U7">
        <f>1-O7/40</f>
        <v>0.125</v>
      </c>
      <c r="V7">
        <f>I7-B7</f>
        <v>133</v>
      </c>
      <c r="W7">
        <f>J7-C7</f>
        <v>237</v>
      </c>
      <c r="X7">
        <f>K7-D7</f>
        <v>-2</v>
      </c>
      <c r="Y7">
        <f>L7-E7</f>
        <v>737</v>
      </c>
      <c r="Z7">
        <f>M7-F7</f>
        <v>-43</v>
      </c>
    </row>
    <row r="8" spans="1:26" x14ac:dyDescent="0.2">
      <c r="A8" s="3" t="s">
        <v>71</v>
      </c>
      <c r="B8">
        <v>396</v>
      </c>
      <c r="C8">
        <v>1138</v>
      </c>
      <c r="D8">
        <v>1646</v>
      </c>
      <c r="E8">
        <v>950</v>
      </c>
      <c r="F8">
        <v>84</v>
      </c>
      <c r="G8">
        <v>4214</v>
      </c>
      <c r="H8">
        <v>34</v>
      </c>
      <c r="I8">
        <v>408</v>
      </c>
      <c r="J8">
        <v>1542</v>
      </c>
      <c r="K8">
        <v>1924</v>
      </c>
      <c r="L8">
        <v>951</v>
      </c>
      <c r="M8">
        <v>50</v>
      </c>
      <c r="N8">
        <v>4875</v>
      </c>
      <c r="O8">
        <v>34</v>
      </c>
      <c r="P8">
        <f>N8-G8</f>
        <v>661</v>
      </c>
      <c r="Q8" s="1">
        <f>P8/310675</f>
        <v>2.1276253319385211E-3</v>
      </c>
      <c r="R8" s="1">
        <f>P8/G8</f>
        <v>0.15685809207403892</v>
      </c>
      <c r="S8">
        <f>H8-O8</f>
        <v>0</v>
      </c>
      <c r="T8">
        <f>1-H8/40</f>
        <v>0.15000000000000002</v>
      </c>
      <c r="U8">
        <f>1-O8/40</f>
        <v>0.15000000000000002</v>
      </c>
      <c r="V8">
        <f>I8-B8</f>
        <v>12</v>
      </c>
      <c r="W8">
        <f>J8-C8</f>
        <v>404</v>
      </c>
      <c r="X8">
        <f>K8-D8</f>
        <v>278</v>
      </c>
      <c r="Y8">
        <f>L8-E8</f>
        <v>1</v>
      </c>
      <c r="Z8">
        <f>M8-F8</f>
        <v>-34</v>
      </c>
    </row>
    <row r="9" spans="1:26" x14ac:dyDescent="0.2">
      <c r="A9" s="3" t="s">
        <v>27</v>
      </c>
      <c r="B9">
        <v>84</v>
      </c>
      <c r="C9">
        <v>1115</v>
      </c>
      <c r="D9">
        <v>2449</v>
      </c>
      <c r="E9">
        <v>265</v>
      </c>
      <c r="F9">
        <v>326</v>
      </c>
      <c r="G9">
        <v>4239</v>
      </c>
      <c r="H9">
        <v>33</v>
      </c>
      <c r="I9">
        <v>60</v>
      </c>
      <c r="J9">
        <v>1703</v>
      </c>
      <c r="K9">
        <v>2643</v>
      </c>
      <c r="L9">
        <v>653</v>
      </c>
      <c r="M9">
        <v>135</v>
      </c>
      <c r="N9">
        <v>5194</v>
      </c>
      <c r="O9">
        <v>33</v>
      </c>
      <c r="P9">
        <f>N9-G9</f>
        <v>955</v>
      </c>
      <c r="Q9" s="1">
        <f>P9/310675</f>
        <v>3.0739518789732034E-3</v>
      </c>
      <c r="R9" s="1">
        <f>P9/G9</f>
        <v>0.22528898325076668</v>
      </c>
      <c r="S9">
        <f>H9-O9</f>
        <v>0</v>
      </c>
      <c r="T9">
        <f>1-H9/40</f>
        <v>0.17500000000000004</v>
      </c>
      <c r="U9">
        <f>1-O9/40</f>
        <v>0.17500000000000004</v>
      </c>
      <c r="V9">
        <f>I9-B9</f>
        <v>-24</v>
      </c>
      <c r="W9">
        <f>J9-C9</f>
        <v>588</v>
      </c>
      <c r="X9">
        <f>K9-D9</f>
        <v>194</v>
      </c>
      <c r="Y9">
        <f>L9-E9</f>
        <v>388</v>
      </c>
      <c r="Z9">
        <f>M9-F9</f>
        <v>-191</v>
      </c>
    </row>
    <row r="10" spans="1:26" x14ac:dyDescent="0.2">
      <c r="A10" s="3" t="s">
        <v>43</v>
      </c>
      <c r="B10">
        <v>279</v>
      </c>
      <c r="C10">
        <v>696</v>
      </c>
      <c r="D10">
        <v>849</v>
      </c>
      <c r="E10">
        <v>2830</v>
      </c>
      <c r="F10">
        <v>26</v>
      </c>
      <c r="G10">
        <v>4680</v>
      </c>
      <c r="H10">
        <v>31</v>
      </c>
      <c r="I10">
        <v>350</v>
      </c>
      <c r="J10">
        <v>728</v>
      </c>
      <c r="K10">
        <v>760</v>
      </c>
      <c r="L10">
        <v>3499</v>
      </c>
      <c r="M10">
        <v>119</v>
      </c>
      <c r="N10">
        <v>5456</v>
      </c>
      <c r="O10">
        <v>32</v>
      </c>
      <c r="P10">
        <f>N10-G10</f>
        <v>776</v>
      </c>
      <c r="Q10" s="1">
        <f>P10/310675</f>
        <v>2.4977870765269172E-3</v>
      </c>
      <c r="R10" s="1">
        <f>P10/G10</f>
        <v>0.16581196581196581</v>
      </c>
      <c r="S10">
        <f>H10-O10</f>
        <v>-1</v>
      </c>
      <c r="T10">
        <f>1-H10/40</f>
        <v>0.22499999999999998</v>
      </c>
      <c r="U10">
        <f>1-O10/40</f>
        <v>0.19999999999999996</v>
      </c>
      <c r="V10">
        <f>I10-B10</f>
        <v>71</v>
      </c>
      <c r="W10">
        <f>J10-C10</f>
        <v>32</v>
      </c>
      <c r="X10">
        <f>K10-D10</f>
        <v>-89</v>
      </c>
      <c r="Y10">
        <f>L10-E10</f>
        <v>669</v>
      </c>
      <c r="Z10">
        <f>M10-F10</f>
        <v>93</v>
      </c>
    </row>
    <row r="11" spans="1:26" x14ac:dyDescent="0.2">
      <c r="A11" s="3" t="s">
        <v>54</v>
      </c>
      <c r="B11">
        <v>769</v>
      </c>
      <c r="C11">
        <v>1396</v>
      </c>
      <c r="D11">
        <v>1113</v>
      </c>
      <c r="E11">
        <v>1200</v>
      </c>
      <c r="F11">
        <v>26</v>
      </c>
      <c r="G11">
        <v>4504</v>
      </c>
      <c r="H11">
        <v>32</v>
      </c>
      <c r="I11">
        <v>892</v>
      </c>
      <c r="J11">
        <v>2726</v>
      </c>
      <c r="K11">
        <v>722</v>
      </c>
      <c r="L11">
        <v>1565</v>
      </c>
      <c r="M11">
        <v>56</v>
      </c>
      <c r="N11">
        <v>5961</v>
      </c>
      <c r="O11">
        <v>31</v>
      </c>
      <c r="P11">
        <f>N11-G11</f>
        <v>1457</v>
      </c>
      <c r="Q11" s="1">
        <f>P11/310675</f>
        <v>4.6897883640460289E-3</v>
      </c>
      <c r="R11" s="1">
        <f>P11/G11</f>
        <v>0.32349023090586143</v>
      </c>
      <c r="S11">
        <f>H11-O11</f>
        <v>1</v>
      </c>
      <c r="T11">
        <f>1-H11/40</f>
        <v>0.19999999999999996</v>
      </c>
      <c r="U11">
        <f>1-O11/40</f>
        <v>0.22499999999999998</v>
      </c>
      <c r="V11">
        <f>I11-B11</f>
        <v>123</v>
      </c>
      <c r="W11">
        <f>J11-C11</f>
        <v>1330</v>
      </c>
      <c r="X11">
        <f>K11-D11</f>
        <v>-391</v>
      </c>
      <c r="Y11">
        <f>L11-E11</f>
        <v>365</v>
      </c>
      <c r="Z11">
        <f>M11-F11</f>
        <v>30</v>
      </c>
    </row>
    <row r="12" spans="1:26" x14ac:dyDescent="0.2">
      <c r="A12" s="3" t="s">
        <v>70</v>
      </c>
      <c r="B12">
        <v>640</v>
      </c>
      <c r="C12">
        <v>874</v>
      </c>
      <c r="D12">
        <v>728</v>
      </c>
      <c r="E12">
        <v>4667</v>
      </c>
      <c r="F12">
        <v>226</v>
      </c>
      <c r="G12">
        <v>7135</v>
      </c>
      <c r="H12">
        <v>30</v>
      </c>
      <c r="I12">
        <v>361</v>
      </c>
      <c r="J12">
        <v>913</v>
      </c>
      <c r="K12">
        <v>974</v>
      </c>
      <c r="L12">
        <v>4516</v>
      </c>
      <c r="M12">
        <v>227</v>
      </c>
      <c r="N12">
        <v>6991</v>
      </c>
      <c r="O12">
        <v>30</v>
      </c>
      <c r="P12">
        <f>N12-G12</f>
        <v>-144</v>
      </c>
      <c r="Q12" s="1">
        <f>P12/310675</f>
        <v>-4.6350688018025266E-4</v>
      </c>
      <c r="R12" s="1">
        <f>P12/G12</f>
        <v>-2.0182200420462509E-2</v>
      </c>
      <c r="S12">
        <f>H12-O12</f>
        <v>0</v>
      </c>
      <c r="T12">
        <f>1-H12/40</f>
        <v>0.25</v>
      </c>
      <c r="U12">
        <f>1-O12/40</f>
        <v>0.25</v>
      </c>
      <c r="V12">
        <f>I12-B12</f>
        <v>-279</v>
      </c>
      <c r="W12">
        <f>J12-C12</f>
        <v>39</v>
      </c>
      <c r="X12">
        <f>K12-D12</f>
        <v>246</v>
      </c>
      <c r="Y12">
        <f>L12-E12</f>
        <v>-151</v>
      </c>
      <c r="Z12">
        <f>M12-F12</f>
        <v>1</v>
      </c>
    </row>
    <row r="13" spans="1:26" x14ac:dyDescent="0.2">
      <c r="A13" s="3" t="s">
        <v>51</v>
      </c>
      <c r="B13">
        <v>407</v>
      </c>
      <c r="C13">
        <v>2687</v>
      </c>
      <c r="D13">
        <v>1680</v>
      </c>
      <c r="E13">
        <v>3053</v>
      </c>
      <c r="F13">
        <v>172</v>
      </c>
      <c r="G13">
        <v>7999</v>
      </c>
      <c r="H13">
        <v>29</v>
      </c>
      <c r="I13">
        <v>786</v>
      </c>
      <c r="J13">
        <v>3006</v>
      </c>
      <c r="K13">
        <v>1433</v>
      </c>
      <c r="L13">
        <v>2373</v>
      </c>
      <c r="M13">
        <v>137</v>
      </c>
      <c r="N13">
        <v>7735</v>
      </c>
      <c r="O13">
        <v>29</v>
      </c>
      <c r="P13">
        <f>N13-G13</f>
        <v>-264</v>
      </c>
      <c r="Q13" s="1">
        <f>P13/310675</f>
        <v>-8.4976261366379654E-4</v>
      </c>
      <c r="R13" s="1">
        <f>P13/G13</f>
        <v>-3.3004125515689459E-2</v>
      </c>
      <c r="S13">
        <f>H13-O13</f>
        <v>0</v>
      </c>
      <c r="T13">
        <f>1-H13/40</f>
        <v>0.27500000000000002</v>
      </c>
      <c r="U13">
        <f>1-O13/40</f>
        <v>0.27500000000000002</v>
      </c>
      <c r="V13">
        <f>I13-B13</f>
        <v>379</v>
      </c>
      <c r="W13">
        <f>J13-C13</f>
        <v>319</v>
      </c>
      <c r="X13">
        <f>K13-D13</f>
        <v>-247</v>
      </c>
      <c r="Y13">
        <f>L13-E13</f>
        <v>-680</v>
      </c>
      <c r="Z13">
        <f>M13-F13</f>
        <v>-35</v>
      </c>
    </row>
    <row r="14" spans="1:26" x14ac:dyDescent="0.2">
      <c r="A14" s="3" t="s">
        <v>34</v>
      </c>
      <c r="B14">
        <v>355</v>
      </c>
      <c r="C14">
        <v>865</v>
      </c>
      <c r="D14">
        <v>1558</v>
      </c>
      <c r="E14">
        <v>6942</v>
      </c>
      <c r="F14">
        <v>363</v>
      </c>
      <c r="G14">
        <v>10083</v>
      </c>
      <c r="H14">
        <v>28</v>
      </c>
      <c r="I14">
        <v>264</v>
      </c>
      <c r="J14">
        <v>807</v>
      </c>
      <c r="K14">
        <v>1855</v>
      </c>
      <c r="L14">
        <v>5441</v>
      </c>
      <c r="M14">
        <v>631</v>
      </c>
      <c r="N14">
        <v>8998</v>
      </c>
      <c r="O14">
        <v>28</v>
      </c>
      <c r="P14">
        <f>N14-G14</f>
        <v>-1085</v>
      </c>
      <c r="Q14" s="1">
        <f>P14/310675</f>
        <v>-3.4923955902470428E-3</v>
      </c>
      <c r="R14" s="1">
        <f>P14/G14</f>
        <v>-0.10760686303679461</v>
      </c>
      <c r="S14">
        <f>H14-O14</f>
        <v>0</v>
      </c>
      <c r="T14">
        <f>1-H14/40</f>
        <v>0.30000000000000004</v>
      </c>
      <c r="U14">
        <f>1-O14/40</f>
        <v>0.30000000000000004</v>
      </c>
      <c r="V14">
        <f>I14-B14</f>
        <v>-91</v>
      </c>
      <c r="W14">
        <f>J14-C14</f>
        <v>-58</v>
      </c>
      <c r="X14">
        <f>K14-D14</f>
        <v>297</v>
      </c>
      <c r="Y14">
        <f>L14-E14</f>
        <v>-1501</v>
      </c>
      <c r="Z14">
        <f>M14-F14</f>
        <v>268</v>
      </c>
    </row>
    <row r="15" spans="1:26" x14ac:dyDescent="0.2">
      <c r="A15" s="3" t="s">
        <v>45</v>
      </c>
      <c r="B15">
        <v>3175</v>
      </c>
      <c r="C15">
        <v>3155</v>
      </c>
      <c r="D15">
        <v>1342</v>
      </c>
      <c r="E15">
        <v>2636</v>
      </c>
      <c r="F15">
        <v>419</v>
      </c>
      <c r="G15">
        <v>10727</v>
      </c>
      <c r="H15">
        <v>27</v>
      </c>
      <c r="I15">
        <v>2873</v>
      </c>
      <c r="J15">
        <v>3272</v>
      </c>
      <c r="K15">
        <v>1365</v>
      </c>
      <c r="L15">
        <v>2712</v>
      </c>
      <c r="M15">
        <v>507</v>
      </c>
      <c r="N15">
        <v>10729</v>
      </c>
      <c r="O15">
        <v>27</v>
      </c>
      <c r="P15">
        <f>N15-G15</f>
        <v>2</v>
      </c>
      <c r="Q15" s="1">
        <f>P15/310675</f>
        <v>6.4375955580590646E-6</v>
      </c>
      <c r="R15" s="1">
        <f>P15/G15</f>
        <v>1.8644541810385011E-4</v>
      </c>
      <c r="S15">
        <f>H15-O15</f>
        <v>0</v>
      </c>
      <c r="T15">
        <f>1-H15/40</f>
        <v>0.32499999999999996</v>
      </c>
      <c r="U15">
        <f>1-O15/40</f>
        <v>0.32499999999999996</v>
      </c>
      <c r="V15">
        <f>I15-B15</f>
        <v>-302</v>
      </c>
      <c r="W15">
        <f>J15-C15</f>
        <v>117</v>
      </c>
      <c r="X15">
        <f>K15-D15</f>
        <v>23</v>
      </c>
      <c r="Y15">
        <f>L15-E15</f>
        <v>76</v>
      </c>
      <c r="Z15">
        <f>M15-F15</f>
        <v>88</v>
      </c>
    </row>
    <row r="16" spans="1:26" x14ac:dyDescent="0.2">
      <c r="A16" s="3" t="s">
        <v>33</v>
      </c>
      <c r="B16">
        <v>234</v>
      </c>
      <c r="C16">
        <v>1770</v>
      </c>
      <c r="D16">
        <v>2152</v>
      </c>
      <c r="E16">
        <v>7308</v>
      </c>
      <c r="F16">
        <v>51</v>
      </c>
      <c r="G16">
        <v>11515</v>
      </c>
      <c r="H16">
        <v>26</v>
      </c>
      <c r="I16">
        <v>455</v>
      </c>
      <c r="J16">
        <v>2411</v>
      </c>
      <c r="K16">
        <v>2444</v>
      </c>
      <c r="L16">
        <v>5214</v>
      </c>
      <c r="M16">
        <v>210</v>
      </c>
      <c r="N16">
        <v>10734</v>
      </c>
      <c r="O16">
        <v>26</v>
      </c>
      <c r="P16">
        <f>N16-G16</f>
        <v>-781</v>
      </c>
      <c r="Q16" s="1">
        <f>P16/310675</f>
        <v>-2.5138810654220648E-3</v>
      </c>
      <c r="R16" s="1">
        <f>P16/G16</f>
        <v>-6.7824576639166301E-2</v>
      </c>
      <c r="S16">
        <f>H16-O16</f>
        <v>0</v>
      </c>
      <c r="T16">
        <f>1-H16/40</f>
        <v>0.35</v>
      </c>
      <c r="U16">
        <f>1-O16/40</f>
        <v>0.35</v>
      </c>
      <c r="V16">
        <f>I16-B16</f>
        <v>221</v>
      </c>
      <c r="W16">
        <f>J16-C16</f>
        <v>641</v>
      </c>
      <c r="X16">
        <f>K16-D16</f>
        <v>292</v>
      </c>
      <c r="Y16">
        <f>L16-E16</f>
        <v>-2094</v>
      </c>
      <c r="Z16">
        <f>M16-F16</f>
        <v>159</v>
      </c>
    </row>
    <row r="17" spans="1:26" x14ac:dyDescent="0.2">
      <c r="A17" s="3" t="s">
        <v>30</v>
      </c>
      <c r="B17">
        <v>1498</v>
      </c>
      <c r="C17">
        <v>2413</v>
      </c>
      <c r="D17">
        <v>3285</v>
      </c>
      <c r="E17">
        <v>10008</v>
      </c>
      <c r="F17">
        <v>1362</v>
      </c>
      <c r="G17">
        <v>18566</v>
      </c>
      <c r="H17">
        <v>23</v>
      </c>
      <c r="I17">
        <v>1316</v>
      </c>
      <c r="J17">
        <v>2749</v>
      </c>
      <c r="K17">
        <v>2715</v>
      </c>
      <c r="L17">
        <v>9019</v>
      </c>
      <c r="M17">
        <v>1121</v>
      </c>
      <c r="N17">
        <v>16920</v>
      </c>
      <c r="O17">
        <v>25</v>
      </c>
      <c r="P17">
        <f>N17-G17</f>
        <v>-1646</v>
      </c>
      <c r="Q17" s="1">
        <f>P17/310675</f>
        <v>-5.2981411442826103E-3</v>
      </c>
      <c r="R17" s="1">
        <f>P17/G17</f>
        <v>-8.8656684261553376E-2</v>
      </c>
      <c r="S17">
        <f>H17-O17</f>
        <v>-2</v>
      </c>
      <c r="T17">
        <f>1-H17/40</f>
        <v>0.42500000000000004</v>
      </c>
      <c r="U17">
        <f>1-O17/40</f>
        <v>0.375</v>
      </c>
      <c r="V17">
        <f>I17-B17</f>
        <v>-182</v>
      </c>
      <c r="W17">
        <f>J17-C17</f>
        <v>336</v>
      </c>
      <c r="X17">
        <f>K17-D17</f>
        <v>-570</v>
      </c>
      <c r="Y17">
        <f>L17-E17</f>
        <v>-989</v>
      </c>
      <c r="Z17">
        <f>M17-F17</f>
        <v>-241</v>
      </c>
    </row>
    <row r="18" spans="1:26" x14ac:dyDescent="0.2">
      <c r="A18" s="3" t="s">
        <v>23</v>
      </c>
      <c r="B18">
        <v>501</v>
      </c>
      <c r="C18">
        <v>2167</v>
      </c>
      <c r="D18">
        <v>6405</v>
      </c>
      <c r="E18">
        <v>7364</v>
      </c>
      <c r="F18">
        <v>128</v>
      </c>
      <c r="G18">
        <v>16565</v>
      </c>
      <c r="H18">
        <v>24</v>
      </c>
      <c r="I18">
        <v>993</v>
      </c>
      <c r="J18">
        <v>2433</v>
      </c>
      <c r="K18">
        <v>7543</v>
      </c>
      <c r="L18">
        <v>6894</v>
      </c>
      <c r="M18">
        <v>229</v>
      </c>
      <c r="N18">
        <v>18092</v>
      </c>
      <c r="O18">
        <v>24</v>
      </c>
      <c r="P18">
        <f>N18-G18</f>
        <v>1527</v>
      </c>
      <c r="Q18" s="1">
        <f>P18/310675</f>
        <v>4.9151042085780958E-3</v>
      </c>
      <c r="R18" s="1">
        <f>P18/G18</f>
        <v>9.2182312103833389E-2</v>
      </c>
      <c r="S18">
        <f>H18-O18</f>
        <v>0</v>
      </c>
      <c r="T18">
        <f>1-H18/40</f>
        <v>0.4</v>
      </c>
      <c r="U18">
        <f>1-O18/40</f>
        <v>0.4</v>
      </c>
      <c r="V18">
        <f>I18-B18</f>
        <v>492</v>
      </c>
      <c r="W18">
        <f>J18-C18</f>
        <v>266</v>
      </c>
      <c r="X18">
        <f>K18-D18</f>
        <v>1138</v>
      </c>
      <c r="Y18">
        <f>L18-E18</f>
        <v>-470</v>
      </c>
      <c r="Z18">
        <f>M18-F18</f>
        <v>101</v>
      </c>
    </row>
    <row r="19" spans="1:26" x14ac:dyDescent="0.2">
      <c r="A19" s="3" t="s">
        <v>69</v>
      </c>
      <c r="B19">
        <v>768</v>
      </c>
      <c r="C19">
        <v>5106</v>
      </c>
      <c r="D19">
        <v>2961</v>
      </c>
      <c r="E19">
        <v>4884</v>
      </c>
      <c r="F19">
        <v>1490</v>
      </c>
      <c r="G19">
        <v>15209</v>
      </c>
      <c r="H19">
        <v>25</v>
      </c>
      <c r="I19">
        <v>1415</v>
      </c>
      <c r="J19">
        <v>7330</v>
      </c>
      <c r="K19">
        <v>3007</v>
      </c>
      <c r="L19">
        <v>5688</v>
      </c>
      <c r="M19">
        <v>1849</v>
      </c>
      <c r="N19">
        <v>19289</v>
      </c>
      <c r="O19">
        <v>23</v>
      </c>
      <c r="P19">
        <f>N19-G19</f>
        <v>4080</v>
      </c>
      <c r="Q19" s="1">
        <f>P19/310675</f>
        <v>1.3132694938440492E-2</v>
      </c>
      <c r="R19" s="1">
        <f>P19/G19</f>
        <v>0.2682622131632586</v>
      </c>
      <c r="S19">
        <f>H19-O19</f>
        <v>2</v>
      </c>
      <c r="T19">
        <f>1-H19/40</f>
        <v>0.375</v>
      </c>
      <c r="U19">
        <f>1-O19/40</f>
        <v>0.42500000000000004</v>
      </c>
      <c r="V19">
        <f>I19-B19</f>
        <v>647</v>
      </c>
      <c r="W19">
        <f>J19-C19</f>
        <v>2224</v>
      </c>
      <c r="X19">
        <f>K19-D19</f>
        <v>46</v>
      </c>
      <c r="Y19">
        <f>L19-E19</f>
        <v>804</v>
      </c>
      <c r="Z19">
        <f>M19-F19</f>
        <v>359</v>
      </c>
    </row>
    <row r="20" spans="1:26" x14ac:dyDescent="0.2">
      <c r="A20" s="3" t="s">
        <v>24</v>
      </c>
      <c r="B20">
        <v>1222</v>
      </c>
      <c r="C20">
        <v>3665</v>
      </c>
      <c r="D20">
        <v>10496</v>
      </c>
      <c r="E20">
        <v>6927</v>
      </c>
      <c r="F20">
        <v>564</v>
      </c>
      <c r="G20">
        <v>22874</v>
      </c>
      <c r="H20">
        <v>22</v>
      </c>
      <c r="I20">
        <v>780</v>
      </c>
      <c r="J20">
        <v>4296</v>
      </c>
      <c r="K20">
        <v>10364</v>
      </c>
      <c r="L20">
        <v>5496</v>
      </c>
      <c r="M20">
        <v>609</v>
      </c>
      <c r="N20">
        <v>21545</v>
      </c>
      <c r="O20">
        <v>22</v>
      </c>
      <c r="P20">
        <f>N20-G20</f>
        <v>-1329</v>
      </c>
      <c r="Q20" s="1">
        <f>P20/310675</f>
        <v>-4.2777822483302487E-3</v>
      </c>
      <c r="R20" s="1">
        <f>P20/G20</f>
        <v>-5.8100900585817961E-2</v>
      </c>
      <c r="S20">
        <f>H20-O20</f>
        <v>0</v>
      </c>
      <c r="T20">
        <f>1-H20/40</f>
        <v>0.44999999999999996</v>
      </c>
      <c r="U20">
        <f>1-O20/40</f>
        <v>0.44999999999999996</v>
      </c>
      <c r="V20">
        <f>I20-B20</f>
        <v>-442</v>
      </c>
      <c r="W20">
        <f>J20-C20</f>
        <v>631</v>
      </c>
      <c r="X20">
        <f>K20-D20</f>
        <v>-132</v>
      </c>
      <c r="Y20">
        <f>L20-E20</f>
        <v>-1431</v>
      </c>
      <c r="Z20">
        <f>M20-F20</f>
        <v>45</v>
      </c>
    </row>
    <row r="21" spans="1:26" x14ac:dyDescent="0.2">
      <c r="A21" s="3" t="s">
        <v>39</v>
      </c>
      <c r="B21">
        <v>656</v>
      </c>
      <c r="C21">
        <v>3762</v>
      </c>
      <c r="D21">
        <v>11776</v>
      </c>
      <c r="E21">
        <v>6723</v>
      </c>
      <c r="F21">
        <v>153</v>
      </c>
      <c r="G21">
        <v>23070</v>
      </c>
      <c r="H21">
        <v>21</v>
      </c>
      <c r="I21">
        <v>746</v>
      </c>
      <c r="J21">
        <v>3698</v>
      </c>
      <c r="K21">
        <v>11591</v>
      </c>
      <c r="L21">
        <v>5780</v>
      </c>
      <c r="M21">
        <v>283</v>
      </c>
      <c r="N21">
        <v>22098</v>
      </c>
      <c r="O21">
        <v>21</v>
      </c>
      <c r="P21">
        <f>N21-G21</f>
        <v>-972</v>
      </c>
      <c r="Q21" s="1">
        <f>P21/310675</f>
        <v>-3.1286714412167055E-3</v>
      </c>
      <c r="R21" s="1">
        <f>P21/G21</f>
        <v>-4.2132639791937584E-2</v>
      </c>
      <c r="S21">
        <f>H21-O21</f>
        <v>0</v>
      </c>
      <c r="T21">
        <f>1-H21/40</f>
        <v>0.47499999999999998</v>
      </c>
      <c r="U21">
        <f>1-O21/40</f>
        <v>0.47499999999999998</v>
      </c>
      <c r="V21">
        <f>I21-B21</f>
        <v>90</v>
      </c>
      <c r="W21">
        <f>J21-C21</f>
        <v>-64</v>
      </c>
      <c r="X21">
        <f>K21-D21</f>
        <v>-185</v>
      </c>
      <c r="Y21">
        <f>L21-E21</f>
        <v>-943</v>
      </c>
      <c r="Z21">
        <f>M21-F21</f>
        <v>130</v>
      </c>
    </row>
    <row r="22" spans="1:26" x14ac:dyDescent="0.2">
      <c r="A22" s="3" t="s">
        <v>35</v>
      </c>
      <c r="B22">
        <v>1043</v>
      </c>
      <c r="C22">
        <v>2848</v>
      </c>
      <c r="D22">
        <v>5808</v>
      </c>
      <c r="E22">
        <v>19868</v>
      </c>
      <c r="F22">
        <v>1065</v>
      </c>
      <c r="G22">
        <v>30632</v>
      </c>
      <c r="H22">
        <v>20</v>
      </c>
      <c r="I22">
        <v>1219</v>
      </c>
      <c r="J22">
        <v>3264</v>
      </c>
      <c r="K22">
        <v>6864</v>
      </c>
      <c r="L22">
        <v>19646</v>
      </c>
      <c r="M22">
        <v>1575</v>
      </c>
      <c r="N22">
        <v>32568</v>
      </c>
      <c r="O22">
        <v>20</v>
      </c>
      <c r="P22">
        <f>N22-G22</f>
        <v>1936</v>
      </c>
      <c r="Q22" s="1">
        <f>P22/310675</f>
        <v>6.231592500201175E-3</v>
      </c>
      <c r="R22" s="1">
        <f>P22/G22</f>
        <v>6.3201880386523898E-2</v>
      </c>
      <c r="S22">
        <f>H22-O22</f>
        <v>0</v>
      </c>
      <c r="T22">
        <f>1-H22/40</f>
        <v>0.5</v>
      </c>
      <c r="U22">
        <f>1-O22/40</f>
        <v>0.5</v>
      </c>
      <c r="V22">
        <f>I22-B22</f>
        <v>176</v>
      </c>
      <c r="W22">
        <f>J22-C22</f>
        <v>416</v>
      </c>
      <c r="X22">
        <f>K22-D22</f>
        <v>1056</v>
      </c>
      <c r="Y22">
        <f>L22-E22</f>
        <v>-222</v>
      </c>
      <c r="Z22">
        <f>M22-F22</f>
        <v>510</v>
      </c>
    </row>
    <row r="23" spans="1:26" x14ac:dyDescent="0.2">
      <c r="A23" s="3" t="s">
        <v>68</v>
      </c>
      <c r="B23">
        <v>1890</v>
      </c>
      <c r="C23">
        <v>8920</v>
      </c>
      <c r="D23">
        <v>4448</v>
      </c>
      <c r="E23">
        <v>18931</v>
      </c>
      <c r="F23">
        <v>3308</v>
      </c>
      <c r="G23">
        <v>37497</v>
      </c>
      <c r="H23">
        <v>19</v>
      </c>
      <c r="I23">
        <v>1818</v>
      </c>
      <c r="J23">
        <v>12147</v>
      </c>
      <c r="K23">
        <v>5391</v>
      </c>
      <c r="L23">
        <v>18101</v>
      </c>
      <c r="M23">
        <v>3136</v>
      </c>
      <c r="N23">
        <v>40593</v>
      </c>
      <c r="O23">
        <v>19</v>
      </c>
      <c r="P23">
        <f>N23-G23</f>
        <v>3096</v>
      </c>
      <c r="Q23" s="1">
        <f>P23/310675</f>
        <v>9.9653979238754319E-3</v>
      </c>
      <c r="R23" s="1">
        <f>P23/G23</f>
        <v>8.2566605328426274E-2</v>
      </c>
      <c r="S23">
        <f>H23-O23</f>
        <v>0</v>
      </c>
      <c r="T23">
        <f>1-H23/40</f>
        <v>0.52500000000000002</v>
      </c>
      <c r="U23">
        <f>1-O23/40</f>
        <v>0.52500000000000002</v>
      </c>
      <c r="V23">
        <f>I23-B23</f>
        <v>-72</v>
      </c>
      <c r="W23">
        <f>J23-C23</f>
        <v>3227</v>
      </c>
      <c r="X23">
        <f>K23-D23</f>
        <v>943</v>
      </c>
      <c r="Y23">
        <f>L23-E23</f>
        <v>-830</v>
      </c>
      <c r="Z23">
        <f>M23-F23</f>
        <v>-172</v>
      </c>
    </row>
    <row r="24" spans="1:26" x14ac:dyDescent="0.2">
      <c r="A24" s="3" t="s">
        <v>28</v>
      </c>
      <c r="B24">
        <v>2125</v>
      </c>
      <c r="C24">
        <v>7965</v>
      </c>
      <c r="D24">
        <v>4592</v>
      </c>
      <c r="E24">
        <v>31651</v>
      </c>
      <c r="F24">
        <v>1237</v>
      </c>
      <c r="G24">
        <v>47570</v>
      </c>
      <c r="H24">
        <v>16</v>
      </c>
      <c r="I24">
        <v>1940</v>
      </c>
      <c r="J24">
        <v>7842</v>
      </c>
      <c r="K24">
        <v>3700</v>
      </c>
      <c r="L24">
        <v>27602</v>
      </c>
      <c r="M24">
        <v>1550</v>
      </c>
      <c r="N24">
        <v>42634</v>
      </c>
      <c r="O24">
        <v>18</v>
      </c>
      <c r="P24">
        <f>N24-G24</f>
        <v>-4936</v>
      </c>
      <c r="Q24" s="1">
        <f>P24/310675</f>
        <v>-1.5887985837289773E-2</v>
      </c>
      <c r="R24" s="1">
        <f>P24/G24</f>
        <v>-0.1037628757620349</v>
      </c>
      <c r="S24">
        <f>H24-O24</f>
        <v>-2</v>
      </c>
      <c r="T24">
        <f>1-H24/40</f>
        <v>0.6</v>
      </c>
      <c r="U24">
        <f>1-O24/40</f>
        <v>0.55000000000000004</v>
      </c>
      <c r="V24">
        <f>I24-B24</f>
        <v>-185</v>
      </c>
      <c r="W24">
        <f>J24-C24</f>
        <v>-123</v>
      </c>
      <c r="X24">
        <f>K24-D24</f>
        <v>-892</v>
      </c>
      <c r="Y24">
        <f>L24-E24</f>
        <v>-4049</v>
      </c>
      <c r="Z24">
        <f>M24-F24</f>
        <v>313</v>
      </c>
    </row>
    <row r="25" spans="1:26" x14ac:dyDescent="0.2">
      <c r="A25" s="3" t="s">
        <v>53</v>
      </c>
      <c r="B25">
        <v>1493</v>
      </c>
      <c r="C25">
        <v>27440</v>
      </c>
      <c r="D25">
        <v>9555</v>
      </c>
      <c r="E25">
        <v>9410</v>
      </c>
      <c r="F25">
        <v>1266</v>
      </c>
      <c r="G25">
        <v>49164</v>
      </c>
      <c r="H25">
        <v>14</v>
      </c>
      <c r="I25">
        <v>931</v>
      </c>
      <c r="J25">
        <v>24358</v>
      </c>
      <c r="K25">
        <v>10634</v>
      </c>
      <c r="L25">
        <v>9305</v>
      </c>
      <c r="M25">
        <v>1315</v>
      </c>
      <c r="N25">
        <v>46543</v>
      </c>
      <c r="O25">
        <v>17</v>
      </c>
      <c r="P25">
        <f>N25-G25</f>
        <v>-2621</v>
      </c>
      <c r="Q25" s="1">
        <f>P25/310675</f>
        <v>-8.4364689788364051E-3</v>
      </c>
      <c r="R25" s="1">
        <f>P25/G25</f>
        <v>-5.3311366040192008E-2</v>
      </c>
      <c r="S25">
        <f>H25-O25</f>
        <v>-3</v>
      </c>
      <c r="T25">
        <f>1-H25/40</f>
        <v>0.65</v>
      </c>
      <c r="U25">
        <f>1-O25/40</f>
        <v>0.57499999999999996</v>
      </c>
      <c r="V25">
        <f>I25-B25</f>
        <v>-562</v>
      </c>
      <c r="W25">
        <f>J25-C25</f>
        <v>-3082</v>
      </c>
      <c r="X25">
        <f>K25-D25</f>
        <v>1079</v>
      </c>
      <c r="Y25">
        <f>L25-E25</f>
        <v>-105</v>
      </c>
      <c r="Z25">
        <f>M25-F25</f>
        <v>49</v>
      </c>
    </row>
    <row r="26" spans="1:26" x14ac:dyDescent="0.2">
      <c r="A26" s="3" t="s">
        <v>36</v>
      </c>
      <c r="B26">
        <v>2738</v>
      </c>
      <c r="C26">
        <v>15936</v>
      </c>
      <c r="D26">
        <v>2120</v>
      </c>
      <c r="E26">
        <v>19262</v>
      </c>
      <c r="F26">
        <v>2717</v>
      </c>
      <c r="G26">
        <v>42773</v>
      </c>
      <c r="H26">
        <v>18</v>
      </c>
      <c r="I26">
        <v>3127</v>
      </c>
      <c r="J26">
        <v>20129</v>
      </c>
      <c r="K26">
        <v>1994</v>
      </c>
      <c r="L26">
        <v>19314</v>
      </c>
      <c r="M26">
        <v>2900</v>
      </c>
      <c r="N26">
        <v>47464</v>
      </c>
      <c r="O26">
        <v>16</v>
      </c>
      <c r="P26">
        <f>N26-G26</f>
        <v>4691</v>
      </c>
      <c r="Q26" s="1">
        <f>P26/310675</f>
        <v>1.5099380381427536E-2</v>
      </c>
      <c r="R26" s="1">
        <f>P26/G26</f>
        <v>0.10967198933906903</v>
      </c>
      <c r="S26">
        <f>H26-O26</f>
        <v>2</v>
      </c>
      <c r="T26">
        <f>1-H26/40</f>
        <v>0.55000000000000004</v>
      </c>
      <c r="U26">
        <f>1-O26/40</f>
        <v>0.6</v>
      </c>
      <c r="V26">
        <f>I26-B26</f>
        <v>389</v>
      </c>
      <c r="W26">
        <f>J26-C26</f>
        <v>4193</v>
      </c>
      <c r="X26">
        <f>K26-D26</f>
        <v>-126</v>
      </c>
      <c r="Y26">
        <f>L26-E26</f>
        <v>52</v>
      </c>
      <c r="Z26">
        <f>M26-F26</f>
        <v>183</v>
      </c>
    </row>
    <row r="27" spans="1:26" x14ac:dyDescent="0.2">
      <c r="A27" s="3" t="s">
        <v>47</v>
      </c>
      <c r="B27">
        <v>4263</v>
      </c>
      <c r="C27">
        <v>5630</v>
      </c>
      <c r="D27">
        <v>5840</v>
      </c>
      <c r="E27">
        <v>31922</v>
      </c>
      <c r="F27">
        <v>3500</v>
      </c>
      <c r="G27">
        <v>51155</v>
      </c>
      <c r="H27">
        <v>13</v>
      </c>
      <c r="I27">
        <v>4602</v>
      </c>
      <c r="J27">
        <v>4718</v>
      </c>
      <c r="K27">
        <v>6216</v>
      </c>
      <c r="L27">
        <v>30827</v>
      </c>
      <c r="M27">
        <v>3708</v>
      </c>
      <c r="N27">
        <v>50071</v>
      </c>
      <c r="O27">
        <v>15</v>
      </c>
      <c r="P27">
        <f>N27-G27</f>
        <v>-1084</v>
      </c>
      <c r="Q27" s="1">
        <f>P27/310675</f>
        <v>-3.4891767924680132E-3</v>
      </c>
      <c r="R27" s="1">
        <f>P27/G27</f>
        <v>-2.119049946241814E-2</v>
      </c>
      <c r="S27">
        <f>H27-O27</f>
        <v>-2</v>
      </c>
      <c r="T27">
        <f>1-H27/40</f>
        <v>0.67500000000000004</v>
      </c>
      <c r="U27">
        <f>1-O27/40</f>
        <v>0.625</v>
      </c>
      <c r="V27">
        <f>I27-B27</f>
        <v>339</v>
      </c>
      <c r="W27">
        <f>J27-C27</f>
        <v>-912</v>
      </c>
      <c r="X27">
        <f>K27-D27</f>
        <v>376</v>
      </c>
      <c r="Y27">
        <f>L27-E27</f>
        <v>-1095</v>
      </c>
      <c r="Z27">
        <f>M27-F27</f>
        <v>208</v>
      </c>
    </row>
    <row r="28" spans="1:26" x14ac:dyDescent="0.2">
      <c r="A28" s="3" t="s">
        <v>67</v>
      </c>
      <c r="B28">
        <v>8836</v>
      </c>
      <c r="C28">
        <v>9041</v>
      </c>
      <c r="D28">
        <v>3400</v>
      </c>
      <c r="E28">
        <v>16435</v>
      </c>
      <c r="F28">
        <v>7867</v>
      </c>
      <c r="G28">
        <v>45579</v>
      </c>
      <c r="H28">
        <v>17</v>
      </c>
      <c r="I28">
        <v>11697</v>
      </c>
      <c r="J28">
        <v>11470</v>
      </c>
      <c r="K28">
        <v>4610</v>
      </c>
      <c r="L28">
        <v>18164</v>
      </c>
      <c r="M28">
        <v>7372</v>
      </c>
      <c r="N28">
        <v>53313</v>
      </c>
      <c r="O28">
        <v>14</v>
      </c>
      <c r="P28">
        <f>N28-G28</f>
        <v>7734</v>
      </c>
      <c r="Q28" s="1">
        <f>P28/310675</f>
        <v>2.4894182023014404E-2</v>
      </c>
      <c r="R28" s="1">
        <f>P28/G28</f>
        <v>0.16968340683209374</v>
      </c>
      <c r="S28">
        <f>H28-O28</f>
        <v>3</v>
      </c>
      <c r="T28">
        <f>1-H28/40</f>
        <v>0.57499999999999996</v>
      </c>
      <c r="U28">
        <f>1-O28/40</f>
        <v>0.65</v>
      </c>
      <c r="V28">
        <f>I28-B28</f>
        <v>2861</v>
      </c>
      <c r="W28">
        <f>J28-C28</f>
        <v>2429</v>
      </c>
      <c r="X28">
        <f>K28-D28</f>
        <v>1210</v>
      </c>
      <c r="Y28">
        <f>L28-E28</f>
        <v>1729</v>
      </c>
      <c r="Z28">
        <f>M28-F28</f>
        <v>-495</v>
      </c>
    </row>
    <row r="29" spans="1:26" x14ac:dyDescent="0.2">
      <c r="A29" s="3" t="s">
        <v>29</v>
      </c>
      <c r="B29">
        <v>1157</v>
      </c>
      <c r="C29">
        <v>23207</v>
      </c>
      <c r="D29">
        <v>3860</v>
      </c>
      <c r="E29">
        <v>24118</v>
      </c>
      <c r="F29">
        <v>4390</v>
      </c>
      <c r="G29">
        <v>56732</v>
      </c>
      <c r="H29">
        <v>12</v>
      </c>
      <c r="I29">
        <v>1006</v>
      </c>
      <c r="J29">
        <v>20245</v>
      </c>
      <c r="K29">
        <v>4118</v>
      </c>
      <c r="L29">
        <v>25170</v>
      </c>
      <c r="M29">
        <v>4554</v>
      </c>
      <c r="N29">
        <v>55093</v>
      </c>
      <c r="O29">
        <v>13</v>
      </c>
      <c r="P29">
        <f>N29-G29</f>
        <v>-1639</v>
      </c>
      <c r="Q29" s="1">
        <f>P29/310675</f>
        <v>-5.2756095598294039E-3</v>
      </c>
      <c r="R29" s="1">
        <f>P29/G29</f>
        <v>-2.8890220686737644E-2</v>
      </c>
      <c r="S29">
        <f>H29-O29</f>
        <v>-1</v>
      </c>
      <c r="T29">
        <f>1-H29/40</f>
        <v>0.7</v>
      </c>
      <c r="U29">
        <f>1-O29/40</f>
        <v>0.67500000000000004</v>
      </c>
      <c r="V29">
        <f>I29-B29</f>
        <v>-151</v>
      </c>
      <c r="W29">
        <f>J29-C29</f>
        <v>-2962</v>
      </c>
      <c r="X29">
        <f>K29-D29</f>
        <v>258</v>
      </c>
      <c r="Y29">
        <f>L29-E29</f>
        <v>1052</v>
      </c>
      <c r="Z29">
        <f>M29-F29</f>
        <v>164</v>
      </c>
    </row>
    <row r="30" spans="1:26" x14ac:dyDescent="0.2">
      <c r="A30" s="3" t="s">
        <v>52</v>
      </c>
      <c r="B30">
        <v>3418</v>
      </c>
      <c r="C30">
        <v>21773</v>
      </c>
      <c r="D30">
        <v>5011</v>
      </c>
      <c r="E30">
        <v>12505</v>
      </c>
      <c r="F30">
        <v>5990</v>
      </c>
      <c r="G30">
        <v>48697</v>
      </c>
      <c r="H30">
        <v>15</v>
      </c>
      <c r="I30">
        <v>5711</v>
      </c>
      <c r="J30">
        <v>29341</v>
      </c>
      <c r="K30">
        <v>6250</v>
      </c>
      <c r="L30">
        <v>14621</v>
      </c>
      <c r="M30">
        <v>6645</v>
      </c>
      <c r="N30">
        <v>62568</v>
      </c>
      <c r="O30">
        <v>12</v>
      </c>
      <c r="P30">
        <f>N30-G30</f>
        <v>13871</v>
      </c>
      <c r="Q30" s="1">
        <f>P30/310675</f>
        <v>4.4647943992918646E-2</v>
      </c>
      <c r="R30" s="1">
        <f>P30/G30</f>
        <v>0.28484300880957758</v>
      </c>
      <c r="S30">
        <f>H30-O30</f>
        <v>3</v>
      </c>
      <c r="T30">
        <f>1-H30/40</f>
        <v>0.625</v>
      </c>
      <c r="U30">
        <f>1-O30/40</f>
        <v>0.7</v>
      </c>
      <c r="V30">
        <f>I30-B30</f>
        <v>2293</v>
      </c>
      <c r="W30">
        <f>J30-C30</f>
        <v>7568</v>
      </c>
      <c r="X30">
        <f>K30-D30</f>
        <v>1239</v>
      </c>
      <c r="Y30">
        <f>L30-E30</f>
        <v>2116</v>
      </c>
      <c r="Z30">
        <f>M30-F30</f>
        <v>655</v>
      </c>
    </row>
    <row r="31" spans="1:26" x14ac:dyDescent="0.2">
      <c r="A31" s="3" t="s">
        <v>40</v>
      </c>
      <c r="B31">
        <v>2533</v>
      </c>
      <c r="C31">
        <v>5573</v>
      </c>
      <c r="D31">
        <v>10788</v>
      </c>
      <c r="E31">
        <v>56701</v>
      </c>
      <c r="F31">
        <v>3812</v>
      </c>
      <c r="G31">
        <v>79407</v>
      </c>
      <c r="H31">
        <v>10</v>
      </c>
      <c r="I31">
        <v>2219</v>
      </c>
      <c r="J31">
        <v>5728</v>
      </c>
      <c r="K31">
        <v>13691</v>
      </c>
      <c r="L31">
        <v>51004</v>
      </c>
      <c r="M31">
        <v>3348</v>
      </c>
      <c r="N31">
        <v>75990</v>
      </c>
      <c r="O31">
        <v>11</v>
      </c>
      <c r="P31">
        <f>N31-G31</f>
        <v>-3417</v>
      </c>
      <c r="Q31" s="1">
        <f>P31/310675</f>
        <v>-1.0998632010943912E-2</v>
      </c>
      <c r="R31" s="1">
        <f>P31/G31</f>
        <v>-4.3031470777135518E-2</v>
      </c>
      <c r="S31">
        <f>H31-O31</f>
        <v>-1</v>
      </c>
      <c r="T31">
        <f>1-H31/40</f>
        <v>0.75</v>
      </c>
      <c r="U31">
        <f>1-O31/40</f>
        <v>0.72499999999999998</v>
      </c>
      <c r="V31">
        <f>I31-B31</f>
        <v>-314</v>
      </c>
      <c r="W31">
        <f>J31-C31</f>
        <v>155</v>
      </c>
      <c r="X31">
        <f>K31-D31</f>
        <v>2903</v>
      </c>
      <c r="Y31">
        <f>L31-E31</f>
        <v>-5697</v>
      </c>
      <c r="Z31">
        <f>M31-F31</f>
        <v>-464</v>
      </c>
    </row>
    <row r="32" spans="1:26" x14ac:dyDescent="0.2">
      <c r="A32" s="3" t="s">
        <v>9</v>
      </c>
      <c r="B32">
        <v>11355</v>
      </c>
      <c r="C32">
        <v>31004</v>
      </c>
      <c r="D32">
        <v>9868</v>
      </c>
      <c r="E32">
        <v>32268</v>
      </c>
      <c r="F32">
        <v>13542</v>
      </c>
      <c r="G32">
        <v>98037</v>
      </c>
      <c r="H32">
        <v>7</v>
      </c>
      <c r="I32">
        <v>9445</v>
      </c>
      <c r="J32">
        <v>23890</v>
      </c>
      <c r="K32">
        <v>9858</v>
      </c>
      <c r="L32">
        <v>24500</v>
      </c>
      <c r="M32">
        <v>11358</v>
      </c>
      <c r="N32">
        <v>79051</v>
      </c>
      <c r="O32">
        <v>10</v>
      </c>
      <c r="P32">
        <f>N32-G32</f>
        <v>-18986</v>
      </c>
      <c r="Q32" s="1">
        <f>P32/310675</f>
        <v>-6.1112094632654705E-2</v>
      </c>
      <c r="R32" s="1">
        <f>P32/G32</f>
        <v>-0.19366157675163459</v>
      </c>
      <c r="S32">
        <f>H32-O32</f>
        <v>-3</v>
      </c>
      <c r="T32">
        <f>1-H32/40</f>
        <v>0.82499999999999996</v>
      </c>
      <c r="U32">
        <f>1-O32/40</f>
        <v>0.75</v>
      </c>
      <c r="V32">
        <f>I32-B32</f>
        <v>-1910</v>
      </c>
      <c r="W32">
        <f>J32-C32</f>
        <v>-7114</v>
      </c>
      <c r="X32">
        <f>K32-D32</f>
        <v>-10</v>
      </c>
      <c r="Y32">
        <f>L32-E32</f>
        <v>-7768</v>
      </c>
      <c r="Z32">
        <f>M32-F32</f>
        <v>-2184</v>
      </c>
    </row>
    <row r="33" spans="1:26" x14ac:dyDescent="0.2">
      <c r="A33" s="3" t="s">
        <v>6</v>
      </c>
      <c r="B33">
        <v>31361</v>
      </c>
      <c r="C33">
        <v>12305</v>
      </c>
      <c r="D33">
        <v>7158</v>
      </c>
      <c r="E33">
        <v>8787</v>
      </c>
      <c r="F33">
        <v>2458</v>
      </c>
      <c r="G33">
        <v>62069</v>
      </c>
      <c r="H33">
        <v>11</v>
      </c>
      <c r="I33">
        <v>46138</v>
      </c>
      <c r="J33">
        <v>13438</v>
      </c>
      <c r="K33">
        <v>10044</v>
      </c>
      <c r="L33">
        <v>11758</v>
      </c>
      <c r="M33">
        <v>2465</v>
      </c>
      <c r="N33">
        <v>83843</v>
      </c>
      <c r="O33">
        <v>9</v>
      </c>
      <c r="P33">
        <f>N33-G33</f>
        <v>21774</v>
      </c>
      <c r="Q33" s="1">
        <f>P33/310675</f>
        <v>7.008610284058904E-2</v>
      </c>
      <c r="R33" s="1">
        <f>P33/G33</f>
        <v>0.35080313844270089</v>
      </c>
      <c r="S33">
        <f>H33-O33</f>
        <v>2</v>
      </c>
      <c r="T33">
        <f>1-H33/40</f>
        <v>0.72499999999999998</v>
      </c>
      <c r="U33">
        <f>1-O33/40</f>
        <v>0.77500000000000002</v>
      </c>
      <c r="V33">
        <f>I33-B33</f>
        <v>14777</v>
      </c>
      <c r="W33">
        <f>J33-C33</f>
        <v>1133</v>
      </c>
      <c r="X33">
        <f>K33-D33</f>
        <v>2886</v>
      </c>
      <c r="Y33">
        <f>L33-E33</f>
        <v>2971</v>
      </c>
      <c r="Z33">
        <f>M33-F33</f>
        <v>7</v>
      </c>
    </row>
    <row r="34" spans="1:26" x14ac:dyDescent="0.2">
      <c r="A34" s="3" t="s">
        <v>21</v>
      </c>
      <c r="B34">
        <v>11455</v>
      </c>
      <c r="C34">
        <v>22763</v>
      </c>
      <c r="D34">
        <v>30567</v>
      </c>
      <c r="E34">
        <v>14685</v>
      </c>
      <c r="F34">
        <v>1396</v>
      </c>
      <c r="G34">
        <v>80866</v>
      </c>
      <c r="H34">
        <v>9</v>
      </c>
      <c r="I34">
        <v>14456</v>
      </c>
      <c r="J34">
        <v>20800</v>
      </c>
      <c r="K34">
        <v>36436</v>
      </c>
      <c r="L34">
        <v>14001</v>
      </c>
      <c r="M34">
        <v>1697</v>
      </c>
      <c r="N34">
        <v>87390</v>
      </c>
      <c r="O34">
        <v>8</v>
      </c>
      <c r="P34">
        <f>N34-G34</f>
        <v>6524</v>
      </c>
      <c r="Q34" s="1">
        <f>P34/310675</f>
        <v>2.0999436710388671E-2</v>
      </c>
      <c r="R34" s="1">
        <f>P34/G34</f>
        <v>8.0676674993198624E-2</v>
      </c>
      <c r="S34">
        <f>H34-O34</f>
        <v>1</v>
      </c>
      <c r="T34">
        <f>1-H34/40</f>
        <v>0.77500000000000002</v>
      </c>
      <c r="U34">
        <f>1-O34/40</f>
        <v>0.8</v>
      </c>
      <c r="V34">
        <f>I34-B34</f>
        <v>3001</v>
      </c>
      <c r="W34">
        <f>J34-C34</f>
        <v>-1963</v>
      </c>
      <c r="X34">
        <f>K34-D34</f>
        <v>5869</v>
      </c>
      <c r="Y34">
        <f>L34-E34</f>
        <v>-684</v>
      </c>
      <c r="Z34">
        <f>M34-F34</f>
        <v>301</v>
      </c>
    </row>
    <row r="35" spans="1:26" x14ac:dyDescent="0.2">
      <c r="A35" s="3" t="s">
        <v>25</v>
      </c>
      <c r="B35">
        <v>529</v>
      </c>
      <c r="C35">
        <v>79469</v>
      </c>
      <c r="D35">
        <v>1766</v>
      </c>
      <c r="E35">
        <v>2075</v>
      </c>
      <c r="F35">
        <v>243</v>
      </c>
      <c r="G35">
        <v>84082</v>
      </c>
      <c r="H35">
        <v>8</v>
      </c>
      <c r="I35">
        <v>343</v>
      </c>
      <c r="J35">
        <v>84155</v>
      </c>
      <c r="K35">
        <v>1164</v>
      </c>
      <c r="L35">
        <v>1875</v>
      </c>
      <c r="M35">
        <v>206</v>
      </c>
      <c r="N35">
        <v>87743</v>
      </c>
      <c r="O35">
        <v>7</v>
      </c>
      <c r="P35">
        <f>N35-G35</f>
        <v>3661</v>
      </c>
      <c r="Q35" s="1">
        <f>P35/310675</f>
        <v>1.1784018669027119E-2</v>
      </c>
      <c r="R35" s="1">
        <f>P35/G35</f>
        <v>4.3540829190552077E-2</v>
      </c>
      <c r="S35">
        <f>H35-O35</f>
        <v>1</v>
      </c>
      <c r="T35">
        <f>1-H35/40</f>
        <v>0.8</v>
      </c>
      <c r="U35">
        <f>1-O35/40</f>
        <v>0.82499999999999996</v>
      </c>
      <c r="V35">
        <f>I35-B35</f>
        <v>-186</v>
      </c>
      <c r="W35">
        <f>J35-C35</f>
        <v>4686</v>
      </c>
      <c r="X35">
        <f>K35-D35</f>
        <v>-602</v>
      </c>
      <c r="Y35">
        <f>L35-E35</f>
        <v>-200</v>
      </c>
      <c r="Z35">
        <f>M35-F35</f>
        <v>-37</v>
      </c>
    </row>
    <row r="36" spans="1:26" x14ac:dyDescent="0.2">
      <c r="A36" s="3" t="s">
        <v>22</v>
      </c>
      <c r="B36">
        <v>4174</v>
      </c>
      <c r="C36">
        <v>63019</v>
      </c>
      <c r="D36">
        <v>3844</v>
      </c>
      <c r="E36">
        <v>27345</v>
      </c>
      <c r="F36">
        <v>311</v>
      </c>
      <c r="G36">
        <v>98693</v>
      </c>
      <c r="H36">
        <v>6</v>
      </c>
      <c r="I36">
        <v>4719</v>
      </c>
      <c r="J36">
        <v>73844</v>
      </c>
      <c r="K36">
        <v>3421</v>
      </c>
      <c r="L36">
        <v>28054</v>
      </c>
      <c r="M36">
        <v>807</v>
      </c>
      <c r="N36">
        <v>110845</v>
      </c>
      <c r="O36">
        <v>6</v>
      </c>
      <c r="P36">
        <f>N36-G36</f>
        <v>12152</v>
      </c>
      <c r="Q36" s="1">
        <f>P36/310675</f>
        <v>3.9114830610766878E-2</v>
      </c>
      <c r="R36" s="1">
        <f>P36/G36</f>
        <v>0.12312929995035109</v>
      </c>
      <c r="S36">
        <f>H36-O36</f>
        <v>0</v>
      </c>
      <c r="T36">
        <f>1-H36/40</f>
        <v>0.85</v>
      </c>
      <c r="U36">
        <f>1-O36/40</f>
        <v>0.85</v>
      </c>
      <c r="V36">
        <f>I36-B36</f>
        <v>545</v>
      </c>
      <c r="W36">
        <f>J36-C36</f>
        <v>10825</v>
      </c>
      <c r="X36">
        <f>K36-D36</f>
        <v>-423</v>
      </c>
      <c r="Y36">
        <f>L36-E36</f>
        <v>709</v>
      </c>
      <c r="Z36">
        <f>M36-F36</f>
        <v>496</v>
      </c>
    </row>
    <row r="37" spans="1:26" x14ac:dyDescent="0.2">
      <c r="A37" s="3" t="s">
        <v>66</v>
      </c>
      <c r="B37">
        <v>10946</v>
      </c>
      <c r="C37">
        <v>19388</v>
      </c>
      <c r="D37">
        <v>5050</v>
      </c>
      <c r="E37">
        <v>71054</v>
      </c>
      <c r="F37">
        <v>2479</v>
      </c>
      <c r="G37">
        <v>108917</v>
      </c>
      <c r="H37">
        <v>5</v>
      </c>
      <c r="I37">
        <v>14997</v>
      </c>
      <c r="J37">
        <v>22401</v>
      </c>
      <c r="K37">
        <v>5062</v>
      </c>
      <c r="L37">
        <v>93103</v>
      </c>
      <c r="M37">
        <v>2977</v>
      </c>
      <c r="N37">
        <v>138540</v>
      </c>
      <c r="O37">
        <v>5</v>
      </c>
      <c r="P37">
        <f>N37-G37</f>
        <v>29623</v>
      </c>
      <c r="Q37" s="1">
        <f>P37/310675</f>
        <v>9.5350446608191836E-2</v>
      </c>
      <c r="R37" s="1">
        <f>P37/G37</f>
        <v>0.27197774452105733</v>
      </c>
      <c r="S37">
        <f>H37-O37</f>
        <v>0</v>
      </c>
      <c r="T37">
        <f>1-H37/40</f>
        <v>0.875</v>
      </c>
      <c r="U37">
        <f>1-O37/40</f>
        <v>0.875</v>
      </c>
      <c r="V37">
        <f>I37-B37</f>
        <v>4051</v>
      </c>
      <c r="W37">
        <f>J37-C37</f>
        <v>3013</v>
      </c>
      <c r="X37">
        <f>K37-D37</f>
        <v>12</v>
      </c>
      <c r="Y37">
        <f>L37-E37</f>
        <v>22049</v>
      </c>
      <c r="Z37">
        <f>M37-F37</f>
        <v>498</v>
      </c>
    </row>
    <row r="38" spans="1:26" x14ac:dyDescent="0.2">
      <c r="A38" s="3" t="s">
        <v>8</v>
      </c>
      <c r="B38">
        <v>3712</v>
      </c>
      <c r="C38">
        <v>121607</v>
      </c>
      <c r="D38">
        <v>11517</v>
      </c>
      <c r="E38">
        <v>34596</v>
      </c>
      <c r="F38">
        <v>13665</v>
      </c>
      <c r="G38">
        <v>185097</v>
      </c>
      <c r="H38">
        <v>4</v>
      </c>
      <c r="I38">
        <v>2623</v>
      </c>
      <c r="J38">
        <v>128108</v>
      </c>
      <c r="K38">
        <v>12713</v>
      </c>
      <c r="L38">
        <v>36783</v>
      </c>
      <c r="M38">
        <v>15392</v>
      </c>
      <c r="N38">
        <v>195619</v>
      </c>
      <c r="O38">
        <v>4</v>
      </c>
      <c r="P38">
        <f>N38-G38</f>
        <v>10522</v>
      </c>
      <c r="Q38" s="1">
        <f>P38/310675</f>
        <v>3.3868190230948739E-2</v>
      </c>
      <c r="R38" s="1">
        <f>P38/G38</f>
        <v>5.6845870003295572E-2</v>
      </c>
      <c r="S38">
        <f>H38-O38</f>
        <v>0</v>
      </c>
      <c r="T38">
        <f>1-H38/40</f>
        <v>0.9</v>
      </c>
      <c r="U38">
        <f>1-O38/40</f>
        <v>0.9</v>
      </c>
      <c r="V38">
        <f>I38-B38</f>
        <v>-1089</v>
      </c>
      <c r="W38">
        <f>J38-C38</f>
        <v>6501</v>
      </c>
      <c r="X38">
        <f>K38-D38</f>
        <v>1196</v>
      </c>
      <c r="Y38">
        <f>L38-E38</f>
        <v>2187</v>
      </c>
      <c r="Z38">
        <f>M38-F38</f>
        <v>1727</v>
      </c>
    </row>
    <row r="39" spans="1:26" x14ac:dyDescent="0.2">
      <c r="A39" s="3" t="s">
        <v>7</v>
      </c>
      <c r="B39">
        <v>6610</v>
      </c>
      <c r="C39">
        <v>148012</v>
      </c>
      <c r="D39">
        <v>80240</v>
      </c>
      <c r="E39">
        <v>166570</v>
      </c>
      <c r="F39">
        <v>10412</v>
      </c>
      <c r="G39">
        <v>411844</v>
      </c>
      <c r="H39">
        <v>3</v>
      </c>
      <c r="I39">
        <v>6450</v>
      </c>
      <c r="J39">
        <v>173804</v>
      </c>
      <c r="K39">
        <v>82244</v>
      </c>
      <c r="L39">
        <v>191928</v>
      </c>
      <c r="M39">
        <v>11482</v>
      </c>
      <c r="N39">
        <v>465908</v>
      </c>
      <c r="O39">
        <v>3</v>
      </c>
      <c r="P39">
        <f>N39-G39</f>
        <v>54064</v>
      </c>
      <c r="Q39" s="1">
        <f>P39/310675</f>
        <v>0.17402108312545264</v>
      </c>
      <c r="R39" s="1">
        <f>P39/G39</f>
        <v>0.13127300628393276</v>
      </c>
      <c r="S39">
        <f>H39-O39</f>
        <v>0</v>
      </c>
      <c r="T39">
        <f>1-H39/40</f>
        <v>0.92500000000000004</v>
      </c>
      <c r="U39">
        <f>1-O39/40</f>
        <v>0.92500000000000004</v>
      </c>
      <c r="V39">
        <f>I39-B39</f>
        <v>-160</v>
      </c>
      <c r="W39">
        <f>J39-C39</f>
        <v>25792</v>
      </c>
      <c r="X39">
        <f>K39-D39</f>
        <v>2004</v>
      </c>
      <c r="Y39">
        <f>L39-E39</f>
        <v>25358</v>
      </c>
      <c r="Z39">
        <f>M39-F39</f>
        <v>1070</v>
      </c>
    </row>
    <row r="40" spans="1:26" x14ac:dyDescent="0.2">
      <c r="A40" s="3" t="s">
        <v>20</v>
      </c>
      <c r="B40">
        <v>584463</v>
      </c>
      <c r="C40">
        <v>393340</v>
      </c>
      <c r="D40">
        <v>347033</v>
      </c>
      <c r="E40">
        <v>493462</v>
      </c>
      <c r="F40">
        <v>43587</v>
      </c>
      <c r="G40">
        <v>1861885</v>
      </c>
      <c r="H40">
        <v>2</v>
      </c>
      <c r="I40">
        <v>622687</v>
      </c>
      <c r="J40">
        <v>399247</v>
      </c>
      <c r="K40">
        <v>348058</v>
      </c>
      <c r="L40">
        <v>515900</v>
      </c>
      <c r="M40">
        <v>46429</v>
      </c>
      <c r="N40">
        <v>1932321</v>
      </c>
      <c r="O40">
        <v>2</v>
      </c>
      <c r="P40">
        <f>N40-G40</f>
        <v>70436</v>
      </c>
      <c r="Q40" s="1">
        <f>P40/310675</f>
        <v>0.22671924036372415</v>
      </c>
      <c r="R40" s="1">
        <f>P40/G40</f>
        <v>3.7830478251879143E-2</v>
      </c>
      <c r="S40">
        <f>H40-O40</f>
        <v>0</v>
      </c>
      <c r="T40">
        <f>1-H40/40</f>
        <v>0.95</v>
      </c>
      <c r="U40">
        <f>1-O40/40</f>
        <v>0.95</v>
      </c>
      <c r="V40">
        <f>I40-B40</f>
        <v>38224</v>
      </c>
      <c r="W40">
        <f>J40-C40</f>
        <v>5907</v>
      </c>
      <c r="X40">
        <f>K40-D40</f>
        <v>1025</v>
      </c>
      <c r="Y40">
        <f>L40-E40</f>
        <v>22438</v>
      </c>
      <c r="Z40">
        <f>M40-F40</f>
        <v>2842</v>
      </c>
    </row>
    <row r="41" spans="1:26" x14ac:dyDescent="0.2">
      <c r="A41" s="3" t="s">
        <v>19</v>
      </c>
      <c r="B41">
        <v>555767</v>
      </c>
      <c r="C41">
        <v>1240416</v>
      </c>
      <c r="D41">
        <v>902267</v>
      </c>
      <c r="E41">
        <v>905890</v>
      </c>
      <c r="F41">
        <v>306310</v>
      </c>
      <c r="G41">
        <v>3910650</v>
      </c>
      <c r="H41">
        <v>1</v>
      </c>
      <c r="I41">
        <v>551127</v>
      </c>
      <c r="J41">
        <v>1283679</v>
      </c>
      <c r="K41">
        <v>923812</v>
      </c>
      <c r="L41">
        <v>941888</v>
      </c>
      <c r="M41">
        <v>309316</v>
      </c>
      <c r="N41">
        <v>4009822</v>
      </c>
      <c r="O41">
        <v>1</v>
      </c>
      <c r="P41">
        <f>N41-G41</f>
        <v>99172</v>
      </c>
      <c r="Q41" s="1">
        <f>P41/310675</f>
        <v>0.31921461334191681</v>
      </c>
      <c r="R41" s="1">
        <f>P41/G41</f>
        <v>2.5359467096262769E-2</v>
      </c>
      <c r="S41">
        <f>H41-O41</f>
        <v>0</v>
      </c>
      <c r="T41">
        <f>1-H41/40</f>
        <v>0.97499999999999998</v>
      </c>
      <c r="U41">
        <f>1-O41/40</f>
        <v>0.97499999999999998</v>
      </c>
      <c r="V41">
        <f>I41-B41</f>
        <v>-4640</v>
      </c>
      <c r="W41">
        <f>J41-C41</f>
        <v>43263</v>
      </c>
      <c r="X41">
        <f>K41-D41</f>
        <v>21545</v>
      </c>
      <c r="Y41">
        <f>L41-E41</f>
        <v>35998</v>
      </c>
      <c r="Z41">
        <f>M41-F41</f>
        <v>3006</v>
      </c>
    </row>
    <row r="42" spans="1:26" x14ac:dyDescent="0.2">
      <c r="A42" s="3" t="s">
        <v>18</v>
      </c>
      <c r="B42">
        <v>1262550</v>
      </c>
      <c r="C42">
        <v>2291872</v>
      </c>
      <c r="D42">
        <v>1504325</v>
      </c>
      <c r="E42">
        <v>2066373</v>
      </c>
      <c r="F42">
        <v>435137</v>
      </c>
      <c r="G42">
        <v>7560257</v>
      </c>
      <c r="I42">
        <v>1320398</v>
      </c>
      <c r="J42">
        <v>2401850</v>
      </c>
      <c r="K42">
        <v>1546609</v>
      </c>
      <c r="L42">
        <v>2157441</v>
      </c>
      <c r="M42">
        <v>444634</v>
      </c>
      <c r="N42">
        <v>7870932</v>
      </c>
      <c r="P42">
        <f>N42-G42</f>
        <v>310675</v>
      </c>
      <c r="Q42" s="1">
        <f>P42/310675</f>
        <v>1</v>
      </c>
      <c r="R42" s="1">
        <f>P42/G42</f>
        <v>4.1093179768888807E-2</v>
      </c>
      <c r="T42">
        <v>1</v>
      </c>
      <c r="U42">
        <v>1</v>
      </c>
      <c r="V42">
        <f>I42-B42</f>
        <v>57848</v>
      </c>
      <c r="W42">
        <f>J42-C42</f>
        <v>109978</v>
      </c>
      <c r="X42">
        <f>K42-D42</f>
        <v>42284</v>
      </c>
      <c r="Y42">
        <f>L42-E42</f>
        <v>91068</v>
      </c>
      <c r="Z42">
        <f>M42-F42</f>
        <v>9497</v>
      </c>
    </row>
  </sheetData>
  <sortState ref="A2:Z42">
    <sortCondition ref="U2:U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LanguageColumns</vt:lpstr>
      <vt:lpstr>LanguageRows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2017-02-23T20:09:04Z</dcterms:created>
  <dcterms:modified xsi:type="dcterms:W3CDTF">2017-03-06T20:21:27Z</dcterms:modified>
</cp:coreProperties>
</file>