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ils v11.0" sheetId="1" state="visible" r:id="rId2"/>
    <sheet name="Veils v4.0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<sst xmlns="http://schemas.openxmlformats.org/spreadsheetml/2006/main" count="356" uniqueCount="253">
  <si>
    <t xml:space="preserve">Veils, v11.0</t>
  </si>
  <si>
    <t xml:space="preserve">Index</t>
  </si>
  <si>
    <t xml:space="preserve">Qty</t>
  </si>
  <si>
    <t xml:space="preserve">Description</t>
  </si>
  <si>
    <t xml:space="preserve">Specs</t>
  </si>
  <si>
    <t xml:space="preserve">Value</t>
  </si>
  <si>
    <t xml:space="preserve">Package</t>
  </si>
  <si>
    <t xml:space="preserve">Ref. Mouser</t>
  </si>
  <si>
    <t xml:space="preserve">References</t>
  </si>
  <si>
    <t xml:space="preserve">customer no</t>
  </si>
  <si>
    <t xml:space="preserve">SMT parts</t>
  </si>
  <si>
    <t xml:space="preserve">R1, R2, R3, R4</t>
  </si>
  <si>
    <t xml:space="preserve">Resistor</t>
  </si>
  <si>
    <t xml:space="preserve">2.0k</t>
  </si>
  <si>
    <t xml:space="preserve">667-ERJ-2RKF2001X</t>
  </si>
  <si>
    <t xml:space="preserve">vR:1-4</t>
  </si>
  <si>
    <t xml:space="preserve">R5, R10, R11, R12, R13, R61, R62, R63, R64, R78, R79, R80, R81</t>
  </si>
  <si>
    <t xml:space="preserve">24.9k</t>
  </si>
  <si>
    <t xml:space="preserve">667-ERJ-2RKF2492X</t>
  </si>
  <si>
    <t xml:space="preserve">vR:5,10-13,61-64,78-81</t>
  </si>
  <si>
    <t xml:space="preserve">R6, R7, R8, R9</t>
  </si>
  <si>
    <t xml:space="preserve">100k</t>
  </si>
  <si>
    <t xml:space="preserve">667-ERJ-2RKF1003X</t>
  </si>
  <si>
    <t xml:space="preserve">vR:6-9</t>
  </si>
  <si>
    <t xml:space="preserve">R14, R15, R16, R17</t>
  </si>
  <si>
    <t xml:space="preserve">120k</t>
  </si>
  <si>
    <t xml:space="preserve">667-ERJ-2RKF1203X</t>
  </si>
  <si>
    <t xml:space="preserve">vR:14-17</t>
  </si>
  <si>
    <t xml:space="preserve">R18, R19, R20, R21</t>
  </si>
  <si>
    <t xml:space="preserve">20M</t>
  </si>
  <si>
    <t xml:space="preserve">603-RC0402JR-0720ML</t>
  </si>
  <si>
    <t xml:space="preserve">vR:18-21</t>
  </si>
  <si>
    <t xml:space="preserve">R22, R23, R56</t>
  </si>
  <si>
    <t xml:space="preserve">5.6k</t>
  </si>
  <si>
    <t xml:space="preserve">667-ERJ-2RKF5601X</t>
  </si>
  <si>
    <t xml:space="preserve">vR:22,23,56</t>
  </si>
  <si>
    <t xml:space="preserve">R24, R25, R26, R27, R28, R29, R30, R53, R54, R55, R57, R58, R59, R60</t>
  </si>
  <si>
    <t xml:space="preserve">5.1k</t>
  </si>
  <si>
    <t xml:space="preserve">667-ERJ-2RKF5101X</t>
  </si>
  <si>
    <t xml:space="preserve">vR:24-30,53-55,57-60</t>
  </si>
  <si>
    <t xml:space="preserve">R31, R32, R35, R36, R37, R38, R45, R46, R47, R48, R51, R52</t>
  </si>
  <si>
    <t xml:space="preserve">49.9k</t>
  </si>
  <si>
    <t xml:space="preserve">667-ERJ-2RKF4992X</t>
  </si>
  <si>
    <t xml:space="preserve">vR:31,32,35-38,45-48,51,52</t>
  </si>
  <si>
    <t xml:space="preserve">R33, R34</t>
  </si>
  <si>
    <t xml:space="preserve">680k</t>
  </si>
  <si>
    <t xml:space="preserve">667-ERJ-2RKF6803X</t>
  </si>
  <si>
    <t xml:space="preserve">vR:33,34</t>
  </si>
  <si>
    <t xml:space="preserve">R39, R40, R41, R42, R43, R44, R49, R50, R69</t>
  </si>
  <si>
    <t xml:space="preserve">667-ERJ-2RKF5100X</t>
  </si>
  <si>
    <t xml:space="preserve">vR:39-44,49,50,69</t>
  </si>
  <si>
    <t xml:space="preserve">R65, R66, R67, R68, R70, R71, R72, R73, R74, R75, R76, R77, R82, R83, R84, R85, R86, R87, R88, R89</t>
  </si>
  <si>
    <t xml:space="preserve">1.0M</t>
  </si>
  <si>
    <t xml:space="preserve">603-RC0402FR-071ML</t>
  </si>
  <si>
    <t xml:space="preserve">vR:65-68,70-77,82-89</t>
  </si>
  <si>
    <t xml:space="preserve">R90, R91, R92, R93</t>
  </si>
  <si>
    <t xml:space="preserve">1.2k</t>
  </si>
  <si>
    <t xml:space="preserve">667-ERJ-2RKF1201X</t>
  </si>
  <si>
    <t xml:space="preserve">vR:90-93</t>
  </si>
  <si>
    <t xml:space="preserve">R94, R95, R96, R97</t>
  </si>
  <si>
    <t xml:space="preserve">667-ERJ-PA3J511V</t>
  </si>
  <si>
    <t xml:space="preserve">vR:94-97</t>
  </si>
  <si>
    <t xml:space="preserve">L1, L2</t>
  </si>
  <si>
    <t xml:space="preserve">EMI Filter Bead</t>
  </si>
  <si>
    <t xml:space="preserve">&gt;= 1k ohm, 300mA</t>
  </si>
  <si>
    <t xml:space="preserve">710-742792664</t>
  </si>
  <si>
    <t xml:space="preserve">Würth Electronics 742792664</t>
  </si>
  <si>
    <t xml:space="preserve">vL:1,2</t>
  </si>
  <si>
    <t xml:space="preserve">C1, C42, C43, C44, C45, C46</t>
  </si>
  <si>
    <t xml:space="preserve">Capacitor, ceramic</t>
  </si>
  <si>
    <t xml:space="preserve">&gt;= 35V, X5R</t>
  </si>
  <si>
    <t xml:space="preserve">2.2u</t>
  </si>
  <si>
    <t xml:space="preserve">81-GRM188R6YA225MA2D</t>
  </si>
  <si>
    <t xml:space="preserve">Murata GRM188R6YA225MA12D</t>
  </si>
  <si>
    <t xml:space="preserve">vC:1,42-46</t>
  </si>
  <si>
    <t xml:space="preserve">C2, C3, C4, C5, C10, C11, C12, C13, C18, C19, C26, C29, C34, C37, C38, C39, C47, C48, C49, C50</t>
  </si>
  <si>
    <t xml:space="preserve">&gt;= 25V, X5R</t>
  </si>
  <si>
    <t xml:space="preserve">100n</t>
  </si>
  <si>
    <t xml:space="preserve">710-885012105018</t>
  </si>
  <si>
    <t xml:space="preserve">Würth 885012105018</t>
  </si>
  <si>
    <t xml:space="preserve">vC:2-5,10-13,18,19,26,29,34,37-39,47-50</t>
  </si>
  <si>
    <t xml:space="preserve">C6, C7, C35, C36</t>
  </si>
  <si>
    <t xml:space="preserve">22u</t>
  </si>
  <si>
    <t xml:space="preserve">81-GRM31CC81E226KE1L</t>
  </si>
  <si>
    <t xml:space="preserve">Murata GRM31CC81E226KE11L</t>
  </si>
  <si>
    <t xml:space="preserve">vC:6,7,35,36</t>
  </si>
  <si>
    <t xml:space="preserve">C8, C9, C14, C15, C16, C17, C30, C31, C32, C33, C40, C41</t>
  </si>
  <si>
    <t xml:space="preserve">&gt;= 25V, C0G, &lt;= 5%</t>
  </si>
  <si>
    <t xml:space="preserve">100p</t>
  </si>
  <si>
    <t xml:space="preserve">81-GCM1555C1H101FA6D</t>
  </si>
  <si>
    <t xml:space="preserve">Murata GCM1555C1H101FA16D</t>
  </si>
  <si>
    <t xml:space="preserve">vC:8,9,14-17,30-33,40,41</t>
  </si>
  <si>
    <t xml:space="preserve">C20, C21, C22, C23, C24, C25, C27, C28</t>
  </si>
  <si>
    <t xml:space="preserve">560p</t>
  </si>
  <si>
    <t xml:space="preserve">810-CGJ2B2C0G1H561J</t>
  </si>
  <si>
    <t xml:space="preserve">TDK CGJ2B2C0G1H561J050BA</t>
  </si>
  <si>
    <t xml:space="preserve">vC:20-25,27,28</t>
  </si>
  <si>
    <t xml:space="preserve">D1, D2</t>
  </si>
  <si>
    <t xml:space="preserve">1N5819HW diode</t>
  </si>
  <si>
    <t xml:space="preserve">SOD123</t>
  </si>
  <si>
    <t xml:space="preserve">621-1N5819HW-F</t>
  </si>
  <si>
    <t xml:space="preserve">Diodes Inc 1N5819HW-7-F</t>
  </si>
  <si>
    <t xml:space="preserve">vD:1,2</t>
  </si>
  <si>
    <t xml:space="preserve">D3, D4, D5, D6</t>
  </si>
  <si>
    <t xml:space="preserve">1N4148 silicon diode</t>
  </si>
  <si>
    <t xml:space="preserve">SOD523</t>
  </si>
  <si>
    <t xml:space="preserve">512-1N4148WT</t>
  </si>
  <si>
    <t xml:space="preserve">Fairchild Semi 1N4148WT</t>
  </si>
  <si>
    <t xml:space="preserve">vD:3-6</t>
  </si>
  <si>
    <t xml:space="preserve">P1</t>
  </si>
  <si>
    <t xml:space="preserve">Resettable fuse</t>
  </si>
  <si>
    <t xml:space="preserve">&gt;= 15V</t>
  </si>
  <si>
    <t xml:space="preserve">&gt; 0.1A</t>
  </si>
  <si>
    <t xml:space="preserve">576-1206L035/16YR</t>
  </si>
  <si>
    <t xml:space="preserve">Littelfuse 1206L035/16YR</t>
  </si>
  <si>
    <t xml:space="preserve">vP:1</t>
  </si>
  <si>
    <t xml:space="preserve">IC1</t>
  </si>
  <si>
    <t xml:space="preserve">LM4040 Shunt Vref</t>
  </si>
  <si>
    <t xml:space="preserve">C Grade, 0.5%</t>
  </si>
  <si>
    <t xml:space="preserve">2.5V</t>
  </si>
  <si>
    <t xml:space="preserve">SOT23</t>
  </si>
  <si>
    <t xml:space="preserve">595-LM4040C25IDBZR</t>
  </si>
  <si>
    <t xml:space="preserve">Texas Instruments LM4040C25IDBZR</t>
  </si>
  <si>
    <t xml:space="preserve">vIC:1</t>
  </si>
  <si>
    <t xml:space="preserve">IC2, IC3, IC6, IC7</t>
  </si>
  <si>
    <t xml:space="preserve">OPA1679 Quad op-amp</t>
  </si>
  <si>
    <t xml:space="preserve">TSSOP14</t>
  </si>
  <si>
    <t xml:space="preserve">595-OPA1679IPWR</t>
  </si>
  <si>
    <t xml:space="preserve">Texas instruments OPA1679IPWR</t>
  </si>
  <si>
    <t xml:space="preserve">vIC:2,3,6,7</t>
  </si>
  <si>
    <t xml:space="preserve">IC4, IC5</t>
  </si>
  <si>
    <t xml:space="preserve">V2164 Quad VCA</t>
  </si>
  <si>
    <t xml:space="preserve">SOIC16</t>
  </si>
  <si>
    <t xml:space="preserve">V2164M</t>
  </si>
  <si>
    <t xml:space="preserve">vIC:4,5</t>
  </si>
  <si>
    <t xml:space="preserve">IC8</t>
  </si>
  <si>
    <t xml:space="preserve">10V</t>
  </si>
  <si>
    <t xml:space="preserve">595-LM4040C10IDBZR</t>
  </si>
  <si>
    <t xml:space="preserve">Texas Instruments LM4040C10IDBZR</t>
  </si>
  <si>
    <t xml:space="preserve">vIC:8</t>
  </si>
  <si>
    <t xml:space="preserve">IC9, IC10</t>
  </si>
  <si>
    <t xml:space="preserve">LM324 Quad op-amp</t>
  </si>
  <si>
    <t xml:space="preserve">595-LM324PWR</t>
  </si>
  <si>
    <t xml:space="preserve">Texas Instruments LM324PWR</t>
  </si>
  <si>
    <t xml:space="preserve">vIC:9,10</t>
  </si>
  <si>
    <t xml:space="preserve">SMT parts (hand-soldered)</t>
  </si>
  <si>
    <t xml:space="preserve">vERROR NoComponentType</t>
  </si>
  <si>
    <t xml:space="preserve">JP1</t>
  </si>
  <si>
    <t xml:space="preserve">2x5 Header, 2.54 pitch</t>
  </si>
  <si>
    <t xml:space="preserve">571-5-146135-4</t>
  </si>
  <si>
    <t xml:space="preserve">vJP:1</t>
  </si>
  <si>
    <t xml:space="preserve">PTH parts, bottom side</t>
  </si>
  <si>
    <t xml:space="preserve">J1, J2, J3, J4, J5, J6, J7, J8, J9, J10, J11, J12</t>
  </si>
  <si>
    <t xml:space="preserve">Vertical jack connector</t>
  </si>
  <si>
    <t xml:space="preserve">https://www.thonk.co.uk/shop/thonkiconn/</t>
  </si>
  <si>
    <t xml:space="preserve">vJ:1-12</t>
  </si>
  <si>
    <t xml:space="preserve">LED1, LED2, LED3, LED4</t>
  </si>
  <si>
    <t xml:space="preserve">LED, Red/Green, 2 terminals</t>
  </si>
  <si>
    <t xml:space="preserve">2 terminals</t>
  </si>
  <si>
    <t xml:space="preserve">749-3BC-F</t>
  </si>
  <si>
    <t xml:space="preserve">Bivar 3BC-F</t>
  </si>
  <si>
    <t xml:space="preserve">vLED:1-4</t>
  </si>
  <si>
    <t xml:space="preserve">-</t>
  </si>
  <si>
    <t xml:space="preserve">LED holder, 8.89mm</t>
  </si>
  <si>
    <t xml:space="preserve">749-ELM-4-350</t>
  </si>
  <si>
    <t xml:space="preserve">Bivar ELM 4-350</t>
  </si>
  <si>
    <t xml:space="preserve">R98, R99, R100, R101</t>
  </si>
  <si>
    <t xml:space="preserve">20k linear slide pot, green LED</t>
  </si>
  <si>
    <t xml:space="preserve">652-PTL20-15G1-203B2</t>
  </si>
  <si>
    <t xml:space="preserve">https://www.thonk.co.uk/shop/alpha-sliders/</t>
  </si>
  <si>
    <t xml:space="preserve">vR:98-101</t>
  </si>
  <si>
    <t xml:space="preserve">R102, R103, R104, R105</t>
  </si>
  <si>
    <t xml:space="preserve">50k linear pot, 25mm shaft with marker</t>
  </si>
  <si>
    <t xml:space="preserve">https://www.thonk.co.uk/shop/ttpots/</t>
  </si>
  <si>
    <t xml:space="preserve">vR:102-105</t>
  </si>
  <si>
    <t xml:space="preserve">R106, R107, R108, R109</t>
  </si>
  <si>
    <t xml:space="preserve">10k linear pot, 25mm shaft with marker</t>
  </si>
  <si>
    <t xml:space="preserve">vR:106-109</t>
  </si>
  <si>
    <t xml:space="preserve">PCB</t>
  </si>
  <si>
    <t xml:space="preserve">49.0 x 106.7, 4 layers</t>
  </si>
  <si>
    <t xml:space="preserve">Veils, v4.0a</t>
  </si>
  <si>
    <t xml:space="preserve">R2, R8, R13, R18, R21, R22, R24, R35, R41, R47, R53, R58, R61, R62, R65, R77</t>
  </si>
  <si>
    <t xml:space="preserve">Resistor, 1%</t>
  </si>
  <si>
    <t xml:space="preserve">R6, R38, R45, R78</t>
  </si>
  <si>
    <t xml:space="preserve">R74</t>
  </si>
  <si>
    <t xml:space="preserve">3.6k</t>
  </si>
  <si>
    <t xml:space="preserve">667-ERJ-2RKF3601X</t>
  </si>
  <si>
    <t xml:space="preserve">R5, R9, R10, R30, R31, R32, R34, R44, R48, R49, R50, R71, R73, R75</t>
  </si>
  <si>
    <t xml:space="preserve">R4, R36, R43</t>
  </si>
  <si>
    <t xml:space="preserve">R16, R39, R56, R64, R72</t>
  </si>
  <si>
    <t xml:space="preserve">24k</t>
  </si>
  <si>
    <t xml:space="preserve">667-ERJ-2RKF2402X</t>
  </si>
  <si>
    <t xml:space="preserve">R7, R11, R14, R25, R33, R37, R46, R51, R54, R66, R76, R79</t>
  </si>
  <si>
    <t xml:space="preserve">R17, R23, R57, R63</t>
  </si>
  <si>
    <t xml:space="preserve">R12, R15, R26, R27, R52, R55, R67, R68</t>
  </si>
  <si>
    <t xml:space="preserve">667-ERJ-2RKF1004X</t>
  </si>
  <si>
    <t xml:space="preserve">R19, R20, R59, R60</t>
  </si>
  <si>
    <t xml:space="preserve">Resistor, 5%</t>
  </si>
  <si>
    <t xml:space="preserve">C5, C18, C25, C38, C41, C42, C43, C44</t>
  </si>
  <si>
    <t xml:space="preserve">Capacitor, ceramic, C0G</t>
  </si>
  <si>
    <t xml:space="preserve">&gt;= 25V, &lt;=5%</t>
  </si>
  <si>
    <t xml:space="preserve">47p</t>
  </si>
  <si>
    <t xml:space="preserve">81-GCM1555C1H470JA6D</t>
  </si>
  <si>
    <t xml:space="preserve">C6, C17, C26, C37</t>
  </si>
  <si>
    <t xml:space="preserve">81-GRM1555C1H101JA1D</t>
  </si>
  <si>
    <t xml:space="preserve">Murata GRM1555C1H101JA01D</t>
  </si>
  <si>
    <t xml:space="preserve">C9, C10, C13, C14, C29, C30, C33, C34</t>
  </si>
  <si>
    <t xml:space="preserve">81-GRM1555C1H561JA1D</t>
  </si>
  <si>
    <t xml:space="preserve">Murata GRM1555C1H561JA01D</t>
  </si>
  <si>
    <t xml:space="preserve">C3, C4, C7, C8, C11, C15, C19, C20, C23, C24, C27, C28, C31, C35, C39, C40</t>
  </si>
  <si>
    <t xml:space="preserve">&gt;= 25V</t>
  </si>
  <si>
    <t xml:space="preserve">81-GRM155R61E104KA7D</t>
  </si>
  <si>
    <t xml:space="preserve">Murata GRM155R61E104KA87D</t>
  </si>
  <si>
    <t xml:space="preserve">C12, C16, C32, C36</t>
  </si>
  <si>
    <t xml:space="preserve">470n</t>
  </si>
  <si>
    <t xml:space="preserve">810-C1005X5R1E474K</t>
  </si>
  <si>
    <t xml:space="preserve">TDK C1005X5R1E474K050B</t>
  </si>
  <si>
    <t xml:space="preserve">C1, C2, C21, C22</t>
  </si>
  <si>
    <t xml:space="preserve">Capacitor, electrolytic</t>
  </si>
  <si>
    <t xml:space="preserve">Panasonic B</t>
  </si>
  <si>
    <t xml:space="preserve">667-EEE-FT1E220AR</t>
  </si>
  <si>
    <t xml:space="preserve">EEE-FT1E220AR</t>
  </si>
  <si>
    <t xml:space="preserve">&gt;0.1A</t>
  </si>
  <si>
    <t xml:space="preserve">IC3, IC7</t>
  </si>
  <si>
    <t xml:space="preserve">V2164 quad VCA</t>
  </si>
  <si>
    <t xml:space="preserve">IC1, IC4, IC5, IC10</t>
  </si>
  <si>
    <t xml:space="preserve">OPA1654 Quad op-amp</t>
  </si>
  <si>
    <t xml:space="preserve">595-OPA1654AIPW</t>
  </si>
  <si>
    <t xml:space="preserve">Texas Instruments OPA1654AIPWR</t>
  </si>
  <si>
    <t xml:space="preserve">IC2, IC6</t>
  </si>
  <si>
    <t xml:space="preserve">LM358 Dual op-amp</t>
  </si>
  <si>
    <t xml:space="preserve">TSSOP8</t>
  </si>
  <si>
    <t xml:space="preserve">595-LM358APWR</t>
  </si>
  <si>
    <t xml:space="preserve">Texas Instruments LM358APWR</t>
  </si>
  <si>
    <t xml:space="preserve">IC9</t>
  </si>
  <si>
    <t xml:space="preserve">&gt;= 1k ohm@100MHz 300mA</t>
  </si>
  <si>
    <t xml:space="preserve">Wurth Electronics 742792664</t>
  </si>
  <si>
    <t xml:space="preserve">PTH parts, top side</t>
  </si>
  <si>
    <t xml:space="preserve">MFG Part No:D6R90 F1 LFS</t>
  </si>
  <si>
    <t xml:space="preserve">LED 5mm, 2-leaded, R/G</t>
  </si>
  <si>
    <t xml:space="preserve">604-WP7113SRSGW</t>
  </si>
  <si>
    <t xml:space="preserve">Kingbright WP7113SRSGW</t>
  </si>
  <si>
    <t xml:space="preserve">LED holder, 6mm</t>
  </si>
  <si>
    <t xml:space="preserve">534-8906</t>
  </si>
  <si>
    <t xml:space="preserve">Keystone 8906</t>
  </si>
  <si>
    <t xml:space="preserve">R1, R28, R40, R69</t>
  </si>
  <si>
    <t xml:space="preserve">R3, R29, R42, R70</t>
  </si>
  <si>
    <t xml:space="preserve">10k linear pot, 15mm shaft</t>
  </si>
  <si>
    <t xml:space="preserve">https://www.thonk.co.uk/shop/alpha-9mm-pots/</t>
  </si>
  <si>
    <t xml:space="preserve">JP5 ("Red stripe")</t>
  </si>
  <si>
    <t xml:space="preserve">2x5 male header, 2.54mm pitch</t>
  </si>
  <si>
    <t xml:space="preserve">649-67996-410HLF</t>
  </si>
  <si>
    <t xml:space="preserve">106.7 x 59.05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</si>
</sst>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@"/>
    <numFmt numFmtId="167" formatCode="#,##0.000000000000000"/>
    <numFmt numFmtId="168" formatCode="General"/>
    <numFmt numFmtId="169" formatCode="#,##0.###############"/>
    <numFmt numFmtId="170" formatCode="0%"/>
    <numFmt numFmtId="171" formatCode="0.00%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6"/>
      <name val="Arial"/>
      <family val="0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B7B7B7"/>
      <name val="Arial"/>
      <family val="2"/>
      <charset val="1"/>
    </font>
    <font>
      <sz val="9"/>
      <color rgb="FF333333"/>
      <name val="Arial"/>
      <family val="0"/>
      <charset val="1"/>
    </font>
    <font>
      <sz val="9"/>
      <color rgb="FF222222"/>
      <name val="Arial"/>
      <family val="0"/>
      <charset val="1"/>
    </font>
    <font>
      <b val="true"/>
      <sz val="16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9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7" fillId="3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0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H45" activeCellId="0" sqref="H45"/>
    </sheetView>
  </sheetViews>
  <sheetFormatPr defaultColWidth="8.83203125" defaultRowHeight="10.5" zeroHeight="false" outlineLevelRow="0" outlineLevelCol="0"/>
  <cols>
    <col collapsed="false" customWidth="true" hidden="false" outlineLevel="0" max="1" min="1" style="1" width="47.83"/>
    <col collapsed="false" customWidth="true" hidden="false" outlineLevel="0" max="2" min="2" style="1" width="3.67"/>
    <col collapsed="false" customWidth="true" hidden="false" outlineLevel="0" max="3" min="3" style="1" width="33.33"/>
    <col collapsed="false" customWidth="true" hidden="false" outlineLevel="0" max="4" min="4" style="1" width="17.16"/>
    <col collapsed="false" customWidth="true" hidden="false" outlineLevel="0" max="5" min="5" style="2" width="5.66"/>
    <col collapsed="false" customWidth="true" hidden="false" outlineLevel="0" max="6" min="6" style="3" width="16.83"/>
    <col collapsed="false" customWidth="true" hidden="false" outlineLevel="0" max="7" min="7" style="1" width="21.16"/>
    <col collapsed="false" customWidth="true" hidden="false" outlineLevel="0" max="8" min="8" style="1" width="30.83"/>
    <col collapsed="false" customWidth="true" hidden="false" outlineLevel="0" max="9" min="9" style="1" width="32.27"/>
    <col collapsed="false" customWidth="false" hidden="false" outlineLevel="0" max="16384" min="10" style="1" width="8.83"/>
  </cols>
  <sheetData>
    <row r="1" customFormat="false" ht="33.7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2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</row>
    <row r="3" customFormat="false" ht="12" hidden="false" customHeight="true" outlineLevel="0" collapsed="false">
      <c r="A3" s="11" t="s">
        <v>10</v>
      </c>
      <c r="B3" s="11"/>
      <c r="C3" s="11"/>
      <c r="D3" s="11"/>
      <c r="E3" s="11"/>
      <c r="F3" s="11"/>
      <c r="G3" s="11"/>
      <c r="H3" s="12"/>
    </row>
    <row r="4" s="18" customFormat="true" ht="10.5" hidden="false" customHeight="false" outlineLevel="0" collapsed="false">
      <c r="A4" s="13" t="s">
        <v>11</v>
      </c>
      <c r="B4" s="14" t="n">
        <v>4</v>
      </c>
      <c r="C4" s="15" t="s">
        <v>12</v>
      </c>
      <c r="D4" s="15" t="str">
        <f aca="false">"&lt;=1%, 100mW"</f>
        <v>&lt;=1%, 100mW</v>
      </c>
      <c r="E4" s="13" t="s">
        <v>13</v>
      </c>
      <c r="F4" s="16" t="str">
        <f aca="false">"0402"</f>
        <v>0402</v>
      </c>
      <c r="G4" s="13" t="s">
        <v>14</v>
      </c>
      <c r="H4" s="17"/>
      <c r="I4" s="18" t="s">
        <v>15</v>
      </c>
    </row>
    <row r="5" s="18" customFormat="true" ht="22.8" hidden="false" customHeight="false" outlineLevel="0" collapsed="false">
      <c r="A5" s="13" t="s">
        <v>16</v>
      </c>
      <c r="B5" s="14" t="n">
        <v>13</v>
      </c>
      <c r="C5" s="15" t="s">
        <v>12</v>
      </c>
      <c r="D5" s="15" t="str">
        <f aca="false">"&lt;=1%, 100mW"</f>
        <v>&lt;=1%, 100mW</v>
      </c>
      <c r="E5" s="13" t="s">
        <v>17</v>
      </c>
      <c r="F5" s="16" t="str">
        <f aca="false">"0402"</f>
        <v>0402</v>
      </c>
      <c r="G5" s="19" t="s">
        <v>18</v>
      </c>
      <c r="H5" s="17"/>
      <c r="I5" s="18" t="s">
        <v>19</v>
      </c>
    </row>
    <row r="6" s="18" customFormat="true" ht="10.5" hidden="false" customHeight="false" outlineLevel="0" collapsed="false">
      <c r="A6" s="13" t="s">
        <v>20</v>
      </c>
      <c r="B6" s="14" t="n">
        <v>4</v>
      </c>
      <c r="C6" s="15" t="s">
        <v>12</v>
      </c>
      <c r="D6" s="15" t="str">
        <f aca="false">"&lt;=1%, 100mW"</f>
        <v>&lt;=1%, 100mW</v>
      </c>
      <c r="E6" s="13" t="s">
        <v>21</v>
      </c>
      <c r="F6" s="16" t="str">
        <f aca="false">"0402"</f>
        <v>0402</v>
      </c>
      <c r="G6" s="13" t="s">
        <v>22</v>
      </c>
      <c r="H6" s="17"/>
      <c r="I6" s="18" t="s">
        <v>23</v>
      </c>
    </row>
    <row r="7" s="18" customFormat="true" ht="10.5" hidden="false" customHeight="false" outlineLevel="0" collapsed="false">
      <c r="A7" s="13" t="s">
        <v>24</v>
      </c>
      <c r="B7" s="14" t="n">
        <v>4</v>
      </c>
      <c r="C7" s="15" t="s">
        <v>12</v>
      </c>
      <c r="D7" s="15" t="str">
        <f aca="false">"&lt;=1%, 100mW"</f>
        <v>&lt;=1%, 100mW</v>
      </c>
      <c r="E7" s="13" t="s">
        <v>25</v>
      </c>
      <c r="F7" s="16" t="str">
        <f aca="false">"0402"</f>
        <v>0402</v>
      </c>
      <c r="G7" s="13" t="s">
        <v>26</v>
      </c>
      <c r="H7" s="17"/>
      <c r="I7" s="18" t="s">
        <v>27</v>
      </c>
    </row>
    <row r="8" s="18" customFormat="true" ht="10.5" hidden="false" customHeight="false" outlineLevel="0" collapsed="false">
      <c r="A8" s="13" t="s">
        <v>28</v>
      </c>
      <c r="B8" s="14" t="n">
        <v>4</v>
      </c>
      <c r="C8" s="15" t="s">
        <v>12</v>
      </c>
      <c r="D8" s="15" t="str">
        <f aca="false">"&lt;=5%, 100mW"</f>
        <v>&lt;=5%, 100mW</v>
      </c>
      <c r="E8" s="13" t="s">
        <v>29</v>
      </c>
      <c r="F8" s="16" t="str">
        <f aca="false">"0402"</f>
        <v>0402</v>
      </c>
      <c r="G8" s="13" t="s">
        <v>30</v>
      </c>
      <c r="H8" s="17"/>
      <c r="I8" s="18" t="s">
        <v>31</v>
      </c>
    </row>
    <row r="9" s="18" customFormat="true" ht="10.5" hidden="false" customHeight="false" outlineLevel="0" collapsed="false">
      <c r="A9" s="13" t="s">
        <v>32</v>
      </c>
      <c r="B9" s="14" t="n">
        <v>3</v>
      </c>
      <c r="C9" s="15" t="s">
        <v>12</v>
      </c>
      <c r="D9" s="15" t="str">
        <f aca="false">"&lt;=1%, 100mW"</f>
        <v>&lt;=1%, 100mW</v>
      </c>
      <c r="E9" s="13" t="s">
        <v>33</v>
      </c>
      <c r="F9" s="16" t="str">
        <f aca="false">"0402"</f>
        <v>0402</v>
      </c>
      <c r="G9" s="19" t="s">
        <v>34</v>
      </c>
      <c r="H9" s="17"/>
      <c r="I9" s="18" t="s">
        <v>35</v>
      </c>
    </row>
    <row r="10" s="18" customFormat="true" ht="21.75" hidden="false" customHeight="false" outlineLevel="0" collapsed="false">
      <c r="A10" s="13" t="s">
        <v>36</v>
      </c>
      <c r="B10" s="14" t="n">
        <v>14</v>
      </c>
      <c r="C10" s="15" t="s">
        <v>12</v>
      </c>
      <c r="D10" s="15" t="str">
        <f aca="false">"&lt;=1%, 100mW"</f>
        <v>&lt;=1%, 100mW</v>
      </c>
      <c r="E10" s="13" t="s">
        <v>37</v>
      </c>
      <c r="F10" s="16" t="str">
        <f aca="false">"0402"</f>
        <v>0402</v>
      </c>
      <c r="G10" s="19" t="s">
        <v>38</v>
      </c>
      <c r="H10" s="17"/>
      <c r="I10" s="18" t="s">
        <v>39</v>
      </c>
    </row>
    <row r="11" s="18" customFormat="true" ht="10.5" hidden="false" customHeight="false" outlineLevel="0" collapsed="false">
      <c r="A11" s="13" t="s">
        <v>40</v>
      </c>
      <c r="B11" s="14" t="n">
        <v>12</v>
      </c>
      <c r="C11" s="15" t="s">
        <v>12</v>
      </c>
      <c r="D11" s="15" t="str">
        <f aca="false">"&lt;=1%, 100mW"</f>
        <v>&lt;=1%, 100mW</v>
      </c>
      <c r="E11" s="13" t="s">
        <v>41</v>
      </c>
      <c r="F11" s="16" t="str">
        <f aca="false">"0402"</f>
        <v>0402</v>
      </c>
      <c r="G11" s="13" t="s">
        <v>42</v>
      </c>
      <c r="H11" s="17"/>
      <c r="I11" s="18" t="s">
        <v>43</v>
      </c>
    </row>
    <row r="12" s="18" customFormat="true" ht="10.5" hidden="false" customHeight="false" outlineLevel="0" collapsed="false">
      <c r="A12" s="13" t="s">
        <v>44</v>
      </c>
      <c r="B12" s="14" t="n">
        <v>2</v>
      </c>
      <c r="C12" s="15" t="s">
        <v>12</v>
      </c>
      <c r="D12" s="15" t="str">
        <f aca="false">"&lt;=1%, 100mW"</f>
        <v>&lt;=1%, 100mW</v>
      </c>
      <c r="E12" s="13" t="s">
        <v>45</v>
      </c>
      <c r="F12" s="16" t="str">
        <f aca="false">"0402"</f>
        <v>0402</v>
      </c>
      <c r="G12" s="13" t="s">
        <v>46</v>
      </c>
      <c r="H12" s="17"/>
      <c r="I12" s="18" t="s">
        <v>47</v>
      </c>
    </row>
    <row r="13" s="18" customFormat="true" ht="10.5" hidden="false" customHeight="false" outlineLevel="0" collapsed="false">
      <c r="A13" s="13" t="s">
        <v>48</v>
      </c>
      <c r="B13" s="14" t="n">
        <v>9</v>
      </c>
      <c r="C13" s="15" t="s">
        <v>12</v>
      </c>
      <c r="D13" s="15" t="str">
        <f aca="false">"&lt;=1%, 100mW"</f>
        <v>&lt;=1%, 100mW</v>
      </c>
      <c r="E13" s="13" t="n">
        <v>510</v>
      </c>
      <c r="F13" s="16" t="str">
        <f aca="false">"0402"</f>
        <v>0402</v>
      </c>
      <c r="G13" s="13" t="s">
        <v>49</v>
      </c>
      <c r="H13" s="17"/>
      <c r="I13" s="18" t="s">
        <v>50</v>
      </c>
    </row>
    <row r="14" s="18" customFormat="true" ht="21.75" hidden="false" customHeight="false" outlineLevel="0" collapsed="false">
      <c r="A14" s="13" t="s">
        <v>51</v>
      </c>
      <c r="B14" s="14" t="n">
        <v>20</v>
      </c>
      <c r="C14" s="15" t="s">
        <v>12</v>
      </c>
      <c r="D14" s="15" t="str">
        <f aca="false">"&lt;=1%, 100mW"</f>
        <v>&lt;=1%, 100mW</v>
      </c>
      <c r="E14" s="13" t="s">
        <v>52</v>
      </c>
      <c r="F14" s="16" t="str">
        <f aca="false">"0402"</f>
        <v>0402</v>
      </c>
      <c r="G14" s="13" t="s">
        <v>53</v>
      </c>
      <c r="H14" s="17"/>
      <c r="I14" s="18" t="s">
        <v>54</v>
      </c>
    </row>
    <row r="15" s="18" customFormat="true" ht="10.5" hidden="false" customHeight="false" outlineLevel="0" collapsed="false">
      <c r="A15" s="13" t="s">
        <v>55</v>
      </c>
      <c r="B15" s="14" t="n">
        <v>4</v>
      </c>
      <c r="C15" s="15" t="s">
        <v>12</v>
      </c>
      <c r="D15" s="15" t="str">
        <f aca="false">"&lt;=1%, 100mW"</f>
        <v>&lt;=1%, 100mW</v>
      </c>
      <c r="E15" s="13" t="s">
        <v>56</v>
      </c>
      <c r="F15" s="16" t="str">
        <f aca="false">"0402"</f>
        <v>0402</v>
      </c>
      <c r="G15" s="13" t="s">
        <v>57</v>
      </c>
      <c r="H15" s="17"/>
      <c r="I15" s="18" t="s">
        <v>58</v>
      </c>
    </row>
    <row r="16" s="18" customFormat="true" ht="10.5" hidden="false" customHeight="false" outlineLevel="0" collapsed="false">
      <c r="A16" s="13" t="s">
        <v>59</v>
      </c>
      <c r="B16" s="14" t="n">
        <v>4</v>
      </c>
      <c r="C16" s="20" t="s">
        <v>12</v>
      </c>
      <c r="D16" s="15" t="str">
        <f aca="false">"&lt;=5%, 250mW"</f>
        <v>&lt;=5%, 250mW</v>
      </c>
      <c r="E16" s="13" t="n">
        <v>510</v>
      </c>
      <c r="F16" s="16" t="str">
        <f aca="false">"0603"</f>
        <v>0603</v>
      </c>
      <c r="G16" s="13" t="s">
        <v>60</v>
      </c>
      <c r="H16" s="17"/>
      <c r="I16" s="18" t="s">
        <v>61</v>
      </c>
    </row>
    <row r="17" s="18" customFormat="true" ht="10.5" hidden="false" customHeight="false" outlineLevel="0" collapsed="false">
      <c r="A17" s="13" t="s">
        <v>62</v>
      </c>
      <c r="B17" s="15" t="n">
        <v>2</v>
      </c>
      <c r="C17" s="13" t="s">
        <v>63</v>
      </c>
      <c r="D17" s="13" t="s">
        <v>64</v>
      </c>
      <c r="E17" s="13"/>
      <c r="F17" s="21" t="str">
        <f aca="false">"0603"</f>
        <v>0603</v>
      </c>
      <c r="G17" s="22" t="s">
        <v>65</v>
      </c>
      <c r="H17" s="21" t="s">
        <v>66</v>
      </c>
      <c r="I17" s="18" t="s">
        <v>67</v>
      </c>
    </row>
    <row r="18" s="18" customFormat="true" ht="10.5" hidden="false" customHeight="false" outlineLevel="0" collapsed="false">
      <c r="A18" s="13" t="s">
        <v>68</v>
      </c>
      <c r="B18" s="15" t="n">
        <v>6</v>
      </c>
      <c r="C18" s="20" t="s">
        <v>69</v>
      </c>
      <c r="D18" s="15" t="s">
        <v>70</v>
      </c>
      <c r="E18" s="23" t="s">
        <v>71</v>
      </c>
      <c r="F18" s="23" t="str">
        <f aca="false">"0603"</f>
        <v>0603</v>
      </c>
      <c r="G18" s="19" t="s">
        <v>72</v>
      </c>
      <c r="H18" s="20" t="s">
        <v>73</v>
      </c>
      <c r="I18" s="18" t="s">
        <v>74</v>
      </c>
    </row>
    <row r="19" s="18" customFormat="true" ht="21.75" hidden="false" customHeight="false" outlineLevel="0" collapsed="false">
      <c r="A19" s="13" t="s">
        <v>75</v>
      </c>
      <c r="B19" s="15" t="n">
        <v>20</v>
      </c>
      <c r="C19" s="20" t="s">
        <v>69</v>
      </c>
      <c r="D19" s="20" t="s">
        <v>76</v>
      </c>
      <c r="E19" s="24" t="s">
        <v>77</v>
      </c>
      <c r="F19" s="25" t="str">
        <f aca="false">"0402"</f>
        <v>0402</v>
      </c>
      <c r="G19" s="13" t="s">
        <v>78</v>
      </c>
      <c r="H19" s="20" t="s">
        <v>79</v>
      </c>
      <c r="I19" s="18" t="s">
        <v>80</v>
      </c>
    </row>
    <row r="20" s="18" customFormat="true" ht="10.5" hidden="false" customHeight="false" outlineLevel="0" collapsed="false">
      <c r="A20" s="13" t="s">
        <v>81</v>
      </c>
      <c r="B20" s="14" t="n">
        <v>4</v>
      </c>
      <c r="C20" s="20" t="s">
        <v>69</v>
      </c>
      <c r="D20" s="15" t="s">
        <v>76</v>
      </c>
      <c r="E20" s="23" t="s">
        <v>82</v>
      </c>
      <c r="F20" s="16" t="n">
        <v>1206</v>
      </c>
      <c r="G20" s="13" t="s">
        <v>83</v>
      </c>
      <c r="H20" s="15" t="s">
        <v>84</v>
      </c>
      <c r="I20" s="18" t="s">
        <v>85</v>
      </c>
    </row>
    <row r="21" s="18" customFormat="true" ht="10.5" hidden="false" customHeight="false" outlineLevel="0" collapsed="false">
      <c r="A21" s="13" t="s">
        <v>86</v>
      </c>
      <c r="B21" s="15" t="n">
        <v>12</v>
      </c>
      <c r="C21" s="20" t="s">
        <v>69</v>
      </c>
      <c r="D21" s="15" t="s">
        <v>87</v>
      </c>
      <c r="E21" s="24" t="s">
        <v>88</v>
      </c>
      <c r="F21" s="25" t="str">
        <f aca="false">"0402"</f>
        <v>0402</v>
      </c>
      <c r="G21" s="13" t="s">
        <v>89</v>
      </c>
      <c r="H21" s="20" t="s">
        <v>90</v>
      </c>
      <c r="I21" s="18" t="s">
        <v>91</v>
      </c>
    </row>
    <row r="22" s="18" customFormat="true" ht="10.5" hidden="false" customHeight="false" outlineLevel="0" collapsed="false">
      <c r="A22" s="13" t="s">
        <v>92</v>
      </c>
      <c r="B22" s="15" t="n">
        <v>8</v>
      </c>
      <c r="C22" s="20" t="s">
        <v>69</v>
      </c>
      <c r="D22" s="15" t="s">
        <v>87</v>
      </c>
      <c r="E22" s="24" t="s">
        <v>93</v>
      </c>
      <c r="F22" s="25" t="str">
        <f aca="false">"0402"</f>
        <v>0402</v>
      </c>
      <c r="G22" s="13" t="s">
        <v>94</v>
      </c>
      <c r="H22" s="20" t="s">
        <v>95</v>
      </c>
      <c r="I22" s="18" t="s">
        <v>96</v>
      </c>
    </row>
    <row r="23" s="18" customFormat="true" ht="10.5" hidden="false" customHeight="false" outlineLevel="0" collapsed="false">
      <c r="A23" s="13" t="s">
        <v>97</v>
      </c>
      <c r="B23" s="15" t="n">
        <v>2</v>
      </c>
      <c r="C23" s="20" t="s">
        <v>98</v>
      </c>
      <c r="D23" s="20"/>
      <c r="E23" s="24"/>
      <c r="F23" s="24" t="s">
        <v>99</v>
      </c>
      <c r="G23" s="20" t="s">
        <v>100</v>
      </c>
      <c r="H23" s="20" t="s">
        <v>101</v>
      </c>
      <c r="I23" s="18" t="s">
        <v>102</v>
      </c>
    </row>
    <row r="24" s="18" customFormat="true" ht="10.5" hidden="false" customHeight="false" outlineLevel="0" collapsed="false">
      <c r="A24" s="13" t="s">
        <v>103</v>
      </c>
      <c r="B24" s="20" t="n">
        <v>4</v>
      </c>
      <c r="C24" s="20" t="s">
        <v>104</v>
      </c>
      <c r="D24" s="20"/>
      <c r="E24" s="24"/>
      <c r="F24" s="20" t="s">
        <v>105</v>
      </c>
      <c r="G24" s="19" t="s">
        <v>106</v>
      </c>
      <c r="H24" s="20" t="s">
        <v>107</v>
      </c>
      <c r="I24" s="18" t="s">
        <v>108</v>
      </c>
    </row>
    <row r="25" s="18" customFormat="true" ht="10.5" hidden="false" customHeight="false" outlineLevel="0" collapsed="false">
      <c r="A25" s="21" t="s">
        <v>109</v>
      </c>
      <c r="B25" s="26" t="n">
        <v>1</v>
      </c>
      <c r="C25" s="26" t="s">
        <v>110</v>
      </c>
      <c r="D25" s="26" t="s">
        <v>111</v>
      </c>
      <c r="E25" s="26" t="s">
        <v>112</v>
      </c>
      <c r="F25" s="27" t="n">
        <v>1206</v>
      </c>
      <c r="G25" s="26" t="s">
        <v>113</v>
      </c>
      <c r="H25" s="28" t="s">
        <v>114</v>
      </c>
      <c r="I25" s="28" t="s">
        <v>115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="18" customFormat="true" ht="10.5" hidden="false" customHeight="false" outlineLevel="0" collapsed="false">
      <c r="A26" s="13" t="s">
        <v>116</v>
      </c>
      <c r="B26" s="15" t="n">
        <v>1</v>
      </c>
      <c r="C26" s="26" t="s">
        <v>117</v>
      </c>
      <c r="D26" s="26" t="s">
        <v>118</v>
      </c>
      <c r="E26" s="29" t="s">
        <v>119</v>
      </c>
      <c r="F26" s="30" t="s">
        <v>120</v>
      </c>
      <c r="G26" s="19" t="s">
        <v>121</v>
      </c>
      <c r="H26" s="26" t="s">
        <v>122</v>
      </c>
      <c r="I26" s="18" t="s">
        <v>123</v>
      </c>
    </row>
    <row r="27" s="18" customFormat="true" ht="10.5" hidden="false" customHeight="false" outlineLevel="0" collapsed="false">
      <c r="A27" s="13" t="s">
        <v>124</v>
      </c>
      <c r="B27" s="15" t="n">
        <v>4</v>
      </c>
      <c r="C27" s="28" t="s">
        <v>125</v>
      </c>
      <c r="D27" s="28"/>
      <c r="E27" s="31"/>
      <c r="F27" s="28" t="s">
        <v>126</v>
      </c>
      <c r="G27" s="13" t="s">
        <v>127</v>
      </c>
      <c r="H27" s="32" t="s">
        <v>128</v>
      </c>
      <c r="I27" s="18" t="s">
        <v>129</v>
      </c>
    </row>
    <row r="28" s="18" customFormat="true" ht="10.5" hidden="false" customHeight="false" outlineLevel="0" collapsed="false">
      <c r="A28" s="13" t="s">
        <v>130</v>
      </c>
      <c r="B28" s="15" t="n">
        <v>2</v>
      </c>
      <c r="C28" s="26" t="s">
        <v>131</v>
      </c>
      <c r="D28" s="26"/>
      <c r="E28" s="26"/>
      <c r="F28" s="26" t="s">
        <v>132</v>
      </c>
      <c r="G28" s="26"/>
      <c r="H28" s="27" t="s">
        <v>133</v>
      </c>
      <c r="I28" s="18" t="s">
        <v>134</v>
      </c>
    </row>
    <row r="29" s="18" customFormat="true" ht="10.5" hidden="false" customHeight="false" outlineLevel="0" collapsed="false">
      <c r="A29" s="13" t="s">
        <v>135</v>
      </c>
      <c r="B29" s="15" t="n">
        <v>1</v>
      </c>
      <c r="C29" s="26" t="s">
        <v>117</v>
      </c>
      <c r="D29" s="26" t="s">
        <v>118</v>
      </c>
      <c r="E29" s="26" t="s">
        <v>136</v>
      </c>
      <c r="F29" s="26" t="s">
        <v>120</v>
      </c>
      <c r="G29" s="21" t="s">
        <v>137</v>
      </c>
      <c r="H29" s="28" t="s">
        <v>138</v>
      </c>
      <c r="I29" s="18" t="s">
        <v>139</v>
      </c>
    </row>
    <row r="30" s="18" customFormat="true" ht="10.5" hidden="false" customHeight="false" outlineLevel="0" collapsed="false">
      <c r="A30" s="13" t="s">
        <v>140</v>
      </c>
      <c r="B30" s="15" t="n">
        <v>2</v>
      </c>
      <c r="C30" s="26" t="s">
        <v>141</v>
      </c>
      <c r="D30" s="26"/>
      <c r="E30" s="26"/>
      <c r="F30" s="28" t="s">
        <v>126</v>
      </c>
      <c r="G30" s="13" t="s">
        <v>142</v>
      </c>
      <c r="H30" s="28" t="s">
        <v>143</v>
      </c>
      <c r="I30" s="18" t="s">
        <v>144</v>
      </c>
    </row>
    <row r="31" customFormat="false" ht="12" hidden="false" customHeight="true" outlineLevel="0" collapsed="false">
      <c r="A31" s="33" t="s">
        <v>145</v>
      </c>
      <c r="B31" s="33"/>
      <c r="C31" s="33"/>
      <c r="D31" s="33"/>
      <c r="E31" s="33"/>
      <c r="F31" s="33"/>
      <c r="G31" s="33"/>
      <c r="H31" s="34"/>
      <c r="I31" s="1" t="s">
        <v>146</v>
      </c>
    </row>
    <row r="32" s="18" customFormat="true" ht="10.5" hidden="false" customHeight="false" outlineLevel="0" collapsed="false">
      <c r="A32" s="13" t="s">
        <v>147</v>
      </c>
      <c r="B32" s="18" t="n">
        <v>1</v>
      </c>
      <c r="C32" s="28" t="s">
        <v>148</v>
      </c>
      <c r="D32" s="28"/>
      <c r="E32" s="31"/>
      <c r="F32" s="28"/>
      <c r="G32" s="28" t="s">
        <v>149</v>
      </c>
      <c r="H32" s="28"/>
      <c r="I32" s="18" t="s">
        <v>150</v>
      </c>
    </row>
    <row r="33" customFormat="false" ht="10.5" hidden="false" customHeight="false" outlineLevel="0" collapsed="false">
      <c r="A33" s="35" t="s">
        <v>151</v>
      </c>
      <c r="B33" s="35"/>
      <c r="C33" s="35"/>
      <c r="D33" s="35"/>
      <c r="E33" s="36"/>
      <c r="F33" s="37"/>
      <c r="G33" s="38"/>
      <c r="H33" s="34"/>
      <c r="I33" s="1" t="s">
        <v>146</v>
      </c>
    </row>
    <row r="34" s="18" customFormat="true" ht="10.5" hidden="false" customHeight="false" outlineLevel="0" collapsed="false">
      <c r="A34" s="13" t="s">
        <v>152</v>
      </c>
      <c r="B34" s="18" t="n">
        <v>12</v>
      </c>
      <c r="C34" s="20" t="s">
        <v>153</v>
      </c>
      <c r="D34" s="1"/>
      <c r="E34" s="2"/>
      <c r="F34" s="2"/>
      <c r="G34" s="1"/>
      <c r="H34" s="39" t="s">
        <v>154</v>
      </c>
      <c r="I34" s="18" t="s">
        <v>155</v>
      </c>
    </row>
    <row r="35" s="18" customFormat="true" ht="10.5" hidden="false" customHeight="false" outlineLevel="0" collapsed="false">
      <c r="A35" s="13" t="s">
        <v>156</v>
      </c>
      <c r="B35" s="18" t="n">
        <v>4</v>
      </c>
      <c r="C35" s="20" t="s">
        <v>157</v>
      </c>
      <c r="D35" s="1"/>
      <c r="E35" s="2"/>
      <c r="F35" s="2" t="s">
        <v>158</v>
      </c>
      <c r="G35" s="19" t="s">
        <v>159</v>
      </c>
      <c r="H35" s="40" t="s">
        <v>160</v>
      </c>
      <c r="I35" s="18" t="s">
        <v>161</v>
      </c>
    </row>
    <row r="36" s="18" customFormat="true" ht="10.5" hidden="false" customHeight="false" outlineLevel="0" collapsed="false">
      <c r="A36" s="13" t="s">
        <v>162</v>
      </c>
      <c r="B36" s="15" t="n">
        <v>4</v>
      </c>
      <c r="C36" s="20" t="s">
        <v>163</v>
      </c>
      <c r="D36" s="20"/>
      <c r="E36" s="2"/>
      <c r="F36" s="2"/>
      <c r="G36" s="19" t="s">
        <v>164</v>
      </c>
      <c r="H36" s="13" t="s">
        <v>165</v>
      </c>
      <c r="I36" s="18" t="s">
        <v>146</v>
      </c>
    </row>
    <row r="37" s="18" customFormat="true" ht="10.5" hidden="false" customHeight="false" outlineLevel="0" collapsed="false">
      <c r="A37" s="13" t="s">
        <v>166</v>
      </c>
      <c r="B37" s="18" t="n">
        <v>4</v>
      </c>
      <c r="C37" s="41" t="s">
        <v>167</v>
      </c>
      <c r="D37" s="41"/>
      <c r="E37" s="42"/>
      <c r="F37" s="43"/>
      <c r="G37" s="39" t="s">
        <v>168</v>
      </c>
      <c r="H37" s="44" t="s">
        <v>169</v>
      </c>
      <c r="I37" s="18" t="s">
        <v>170</v>
      </c>
    </row>
    <row r="38" s="18" customFormat="true" ht="10.5" hidden="false" customHeight="false" outlineLevel="0" collapsed="false">
      <c r="A38" s="13" t="s">
        <v>171</v>
      </c>
      <c r="B38" s="18" t="n">
        <v>4</v>
      </c>
      <c r="C38" s="20" t="s">
        <v>172</v>
      </c>
      <c r="D38" s="41"/>
      <c r="E38" s="42"/>
      <c r="F38" s="43"/>
      <c r="G38" s="26"/>
      <c r="H38" s="45" t="s">
        <v>173</v>
      </c>
      <c r="I38" s="18" t="s">
        <v>174</v>
      </c>
    </row>
    <row r="39" s="18" customFormat="true" ht="10.5" hidden="false" customHeight="false" outlineLevel="0" collapsed="false">
      <c r="A39" s="13" t="s">
        <v>175</v>
      </c>
      <c r="B39" s="18" t="n">
        <v>4</v>
      </c>
      <c r="C39" s="20" t="s">
        <v>176</v>
      </c>
      <c r="D39" s="20"/>
      <c r="E39" s="2"/>
      <c r="F39" s="2"/>
      <c r="G39" s="20"/>
      <c r="H39" s="45" t="s">
        <v>173</v>
      </c>
      <c r="I39" s="18" t="s">
        <v>177</v>
      </c>
    </row>
    <row r="40" customFormat="false" ht="10.5" hidden="false" customHeight="false" outlineLevel="0" collapsed="false">
      <c r="A40" s="46" t="s">
        <v>178</v>
      </c>
      <c r="B40" s="46"/>
      <c r="C40" s="46" t="s">
        <v>179</v>
      </c>
      <c r="D40" s="46"/>
      <c r="E40" s="47"/>
      <c r="F40" s="48"/>
      <c r="G40" s="49"/>
      <c r="H40" s="50"/>
      <c r="I40" s="1" t="s">
        <v>146</v>
      </c>
    </row>
  </sheetData>
  <mergeCells count="3">
    <mergeCell ref="A1:H1"/>
    <mergeCell ref="A3:G3"/>
    <mergeCell ref="A31:G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7"/>
  <sheetViews>
    <sheetView showFormulas="false" showGridLines="true" showRowColHeaders="true" showZeros="true" rightToLeft="false" tabSelected="false" showOutlineSymbols="true" defaultGridColor="true" view="normal" topLeftCell="D1" colorId="64" zoomScale="170" zoomScaleNormal="170" zoomScalePageLayoutView="100" workbookViewId="0">
      <selection pane="topLeft" activeCell="G13" activeCellId="0" sqref="G13"/>
    </sheetView>
  </sheetViews>
  <sheetFormatPr defaultColWidth="8.83203125" defaultRowHeight="10.5" zeroHeight="false" outlineLevelRow="0" outlineLevelCol="0"/>
  <cols>
    <col collapsed="false" customWidth="true" hidden="false" outlineLevel="0" max="1" min="1" style="39" width="58"/>
    <col collapsed="false" customWidth="true" hidden="false" outlineLevel="0" max="2" min="2" style="39" width="4.67"/>
    <col collapsed="false" customWidth="true" hidden="false" outlineLevel="0" max="3" min="3" style="39" width="27"/>
    <col collapsed="false" customWidth="true" hidden="false" outlineLevel="0" max="4" min="4" style="39" width="20.51"/>
    <col collapsed="false" customWidth="true" hidden="false" outlineLevel="0" max="5" min="5" style="39" width="6"/>
    <col collapsed="false" customWidth="true" hidden="false" outlineLevel="0" max="6" min="6" style="39" width="9.67"/>
    <col collapsed="false" customWidth="true" hidden="false" outlineLevel="0" max="7" min="7" style="39" width="21.16"/>
    <col collapsed="false" customWidth="true" hidden="false" outlineLevel="0" max="8" min="8" style="51" width="39.51"/>
    <col collapsed="false" customWidth="false" hidden="false" outlineLevel="0" max="16384" min="9" style="51" width="8.83"/>
  </cols>
  <sheetData>
    <row r="1" customFormat="false" ht="28.5" hidden="false" customHeight="true" outlineLevel="0" collapsed="false">
      <c r="A1" s="52" t="s">
        <v>180</v>
      </c>
      <c r="B1" s="52"/>
      <c r="C1" s="52"/>
      <c r="D1" s="52"/>
      <c r="E1" s="52"/>
      <c r="F1" s="52"/>
      <c r="G1" s="52"/>
      <c r="H1" s="52"/>
      <c r="I1" s="52"/>
    </row>
    <row r="2" customFormat="false" ht="15.75" hidden="false" customHeight="true" outlineLevel="0" collapsed="false">
      <c r="A2" s="53" t="s">
        <v>1</v>
      </c>
      <c r="B2" s="54" t="s">
        <v>2</v>
      </c>
      <c r="C2" s="53" t="s">
        <v>3</v>
      </c>
      <c r="D2" s="53" t="s">
        <v>4</v>
      </c>
      <c r="E2" s="55" t="s">
        <v>5</v>
      </c>
      <c r="F2" s="55" t="s">
        <v>6</v>
      </c>
      <c r="G2" s="54" t="s">
        <v>7</v>
      </c>
      <c r="H2" s="53" t="s">
        <v>8</v>
      </c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="59" customFormat="true" ht="12.75" hidden="false" customHeight="true" outlineLevel="0" collapsed="false">
      <c r="A3" s="57" t="s">
        <v>10</v>
      </c>
      <c r="B3" s="57"/>
      <c r="C3" s="57"/>
      <c r="D3" s="57"/>
      <c r="E3" s="57"/>
      <c r="F3" s="57"/>
      <c r="G3" s="57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customFormat="false" ht="10.5" hidden="false" customHeight="false" outlineLevel="0" collapsed="false">
      <c r="A4" s="60" t="s">
        <v>181</v>
      </c>
      <c r="B4" s="61" t="n">
        <v>16</v>
      </c>
      <c r="C4" s="39" t="s">
        <v>182</v>
      </c>
      <c r="E4" s="39" t="n">
        <v>510</v>
      </c>
      <c r="F4" s="39" t="str">
        <f aca="false">"0402"</f>
        <v>0402</v>
      </c>
      <c r="G4" s="60" t="s">
        <v>49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customFormat="false" ht="10.5" hidden="false" customHeight="false" outlineLevel="0" collapsed="false">
      <c r="A5" s="60" t="s">
        <v>183</v>
      </c>
      <c r="B5" s="61" t="n">
        <v>4</v>
      </c>
      <c r="C5" s="39" t="s">
        <v>182</v>
      </c>
      <c r="E5" s="39" t="s">
        <v>56</v>
      </c>
      <c r="F5" s="39" t="str">
        <f aca="false">"0402"</f>
        <v>0402</v>
      </c>
      <c r="G5" s="60" t="s">
        <v>57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customFormat="false" ht="10.5" hidden="false" customHeight="false" outlineLevel="0" collapsed="false">
      <c r="A6" s="60" t="s">
        <v>184</v>
      </c>
      <c r="B6" s="61" t="n">
        <v>1</v>
      </c>
      <c r="C6" s="39" t="s">
        <v>182</v>
      </c>
      <c r="E6" s="39" t="s">
        <v>185</v>
      </c>
      <c r="F6" s="39" t="str">
        <f aca="false">"0402"</f>
        <v>0402</v>
      </c>
      <c r="G6" s="60" t="s">
        <v>186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customFormat="false" ht="10.5" hidden="false" customHeight="false" outlineLevel="0" collapsed="false">
      <c r="A7" s="60" t="s">
        <v>187</v>
      </c>
      <c r="B7" s="61" t="n">
        <v>14</v>
      </c>
      <c r="C7" s="39" t="s">
        <v>182</v>
      </c>
      <c r="E7" s="39" t="s">
        <v>37</v>
      </c>
      <c r="F7" s="39" t="str">
        <f aca="false">"0402"</f>
        <v>0402</v>
      </c>
      <c r="G7" s="60" t="s">
        <v>38</v>
      </c>
      <c r="H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customFormat="false" ht="10.5" hidden="false" customHeight="false" outlineLevel="0" collapsed="false">
      <c r="A8" s="60" t="s">
        <v>188</v>
      </c>
      <c r="B8" s="61" t="n">
        <v>3</v>
      </c>
      <c r="C8" s="39" t="s">
        <v>182</v>
      </c>
      <c r="E8" s="39" t="s">
        <v>33</v>
      </c>
      <c r="F8" s="39" t="str">
        <f aca="false">"0402"</f>
        <v>0402</v>
      </c>
      <c r="G8" s="60" t="s">
        <v>34</v>
      </c>
      <c r="H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customFormat="false" ht="10.5" hidden="false" customHeight="false" outlineLevel="0" collapsed="false">
      <c r="A9" s="60" t="s">
        <v>189</v>
      </c>
      <c r="B9" s="61" t="n">
        <v>5</v>
      </c>
      <c r="C9" s="39" t="s">
        <v>182</v>
      </c>
      <c r="E9" s="39" t="s">
        <v>190</v>
      </c>
      <c r="F9" s="39" t="str">
        <f aca="false">"0402"</f>
        <v>0402</v>
      </c>
      <c r="G9" s="60" t="s">
        <v>191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customFormat="false" ht="10.5" hidden="false" customHeight="false" outlineLevel="0" collapsed="false">
      <c r="A10" s="60" t="s">
        <v>192</v>
      </c>
      <c r="B10" s="61" t="n">
        <v>12</v>
      </c>
      <c r="C10" s="39" t="s">
        <v>182</v>
      </c>
      <c r="E10" s="39" t="s">
        <v>21</v>
      </c>
      <c r="F10" s="39" t="str">
        <f aca="false">"0402"</f>
        <v>0402</v>
      </c>
      <c r="G10" s="60" t="s">
        <v>22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customFormat="false" ht="10.5" hidden="false" customHeight="false" outlineLevel="0" collapsed="false">
      <c r="A11" s="60" t="s">
        <v>193</v>
      </c>
      <c r="B11" s="61" t="n">
        <v>4</v>
      </c>
      <c r="C11" s="39" t="s">
        <v>182</v>
      </c>
      <c r="E11" s="39" t="s">
        <v>41</v>
      </c>
      <c r="F11" s="39" t="str">
        <f aca="false">"0402"</f>
        <v>0402</v>
      </c>
      <c r="G11" s="60" t="s">
        <v>42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customFormat="false" ht="10.5" hidden="false" customHeight="false" outlineLevel="0" collapsed="false">
      <c r="A12" s="60" t="s">
        <v>194</v>
      </c>
      <c r="B12" s="61" t="n">
        <v>8</v>
      </c>
      <c r="C12" s="39" t="s">
        <v>182</v>
      </c>
      <c r="D12" s="62"/>
      <c r="E12" s="39" t="s">
        <v>52</v>
      </c>
      <c r="F12" s="39" t="str">
        <f aca="false">"0402"</f>
        <v>0402</v>
      </c>
      <c r="G12" s="60" t="s">
        <v>195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customFormat="false" ht="10.5" hidden="false" customHeight="false" outlineLevel="0" collapsed="false">
      <c r="A13" s="60" t="s">
        <v>196</v>
      </c>
      <c r="B13" s="61" t="n">
        <v>4</v>
      </c>
      <c r="C13" s="39" t="s">
        <v>197</v>
      </c>
      <c r="D13" s="62"/>
      <c r="E13" s="39" t="s">
        <v>29</v>
      </c>
      <c r="F13" s="39" t="str">
        <f aca="false">"0402"</f>
        <v>0402</v>
      </c>
      <c r="G13" s="60" t="s">
        <v>30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customFormat="false" ht="10.5" hidden="false" customHeight="false" outlineLevel="0" collapsed="false">
      <c r="A14" s="60" t="s">
        <v>198</v>
      </c>
      <c r="B14" s="61" t="n">
        <v>8</v>
      </c>
      <c r="C14" s="39" t="s">
        <v>199</v>
      </c>
      <c r="D14" s="39" t="s">
        <v>200</v>
      </c>
      <c r="E14" s="39" t="s">
        <v>201</v>
      </c>
      <c r="F14" s="39" t="str">
        <f aca="false">"0402"</f>
        <v>0402</v>
      </c>
      <c r="G14" s="63" t="s">
        <v>202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customFormat="false" ht="10.5" hidden="false" customHeight="false" outlineLevel="0" collapsed="false">
      <c r="A15" s="60" t="s">
        <v>203</v>
      </c>
      <c r="B15" s="61" t="n">
        <v>4</v>
      </c>
      <c r="C15" s="39" t="s">
        <v>199</v>
      </c>
      <c r="D15" s="39" t="s">
        <v>200</v>
      </c>
      <c r="E15" s="39" t="s">
        <v>88</v>
      </c>
      <c r="F15" s="39" t="str">
        <f aca="false">"0402"</f>
        <v>0402</v>
      </c>
      <c r="G15" s="60" t="s">
        <v>204</v>
      </c>
      <c r="H15" s="39" t="s">
        <v>205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customFormat="false" ht="10.5" hidden="false" customHeight="false" outlineLevel="0" collapsed="false">
      <c r="A16" s="60" t="s">
        <v>206</v>
      </c>
      <c r="B16" s="61" t="n">
        <v>8</v>
      </c>
      <c r="C16" s="39" t="s">
        <v>199</v>
      </c>
      <c r="D16" s="39" t="s">
        <v>200</v>
      </c>
      <c r="E16" s="39" t="s">
        <v>93</v>
      </c>
      <c r="F16" s="39" t="str">
        <f aca="false">"0402"</f>
        <v>0402</v>
      </c>
      <c r="G16" s="63" t="s">
        <v>207</v>
      </c>
      <c r="H16" s="39" t="s">
        <v>208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customFormat="false" ht="10.5" hidden="false" customHeight="false" outlineLevel="0" collapsed="false">
      <c r="A17" s="60" t="s">
        <v>209</v>
      </c>
      <c r="B17" s="61" t="n">
        <v>16</v>
      </c>
      <c r="C17" s="39" t="s">
        <v>69</v>
      </c>
      <c r="D17" s="39" t="s">
        <v>210</v>
      </c>
      <c r="E17" s="39" t="s">
        <v>77</v>
      </c>
      <c r="F17" s="39" t="str">
        <f aca="false">"0402"</f>
        <v>0402</v>
      </c>
      <c r="G17" s="60" t="s">
        <v>211</v>
      </c>
      <c r="H17" s="51" t="s">
        <v>212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customFormat="false" ht="10.5" hidden="false" customHeight="false" outlineLevel="0" collapsed="false">
      <c r="A18" s="60" t="s">
        <v>213</v>
      </c>
      <c r="B18" s="61" t="n">
        <v>4</v>
      </c>
      <c r="C18" s="39" t="s">
        <v>69</v>
      </c>
      <c r="D18" s="39" t="s">
        <v>210</v>
      </c>
      <c r="E18" s="39" t="s">
        <v>214</v>
      </c>
      <c r="F18" s="39" t="str">
        <f aca="false">"0402"</f>
        <v>0402</v>
      </c>
      <c r="G18" s="63" t="s">
        <v>215</v>
      </c>
      <c r="H18" s="51" t="s">
        <v>216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customFormat="false" ht="21.75" hidden="false" customHeight="false" outlineLevel="0" collapsed="false">
      <c r="A19" s="60" t="s">
        <v>217</v>
      </c>
      <c r="B19" s="39" t="n">
        <v>4</v>
      </c>
      <c r="C19" s="39" t="s">
        <v>218</v>
      </c>
      <c r="D19" s="39" t="s">
        <v>210</v>
      </c>
      <c r="E19" s="39" t="s">
        <v>82</v>
      </c>
      <c r="F19" s="39" t="s">
        <v>219</v>
      </c>
      <c r="G19" s="39" t="s">
        <v>220</v>
      </c>
      <c r="H19" s="51" t="s">
        <v>221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customFormat="false" ht="10.5" hidden="false" customHeight="false" outlineLevel="0" collapsed="false">
      <c r="A20" s="60" t="s">
        <v>97</v>
      </c>
      <c r="B20" s="61" t="n">
        <v>2</v>
      </c>
      <c r="C20" s="39" t="s">
        <v>98</v>
      </c>
      <c r="F20" s="39" t="s">
        <v>99</v>
      </c>
      <c r="G20" s="39" t="s">
        <v>100</v>
      </c>
      <c r="H20" s="51" t="s">
        <v>101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customFormat="false" ht="10.5" hidden="false" customHeight="false" outlineLevel="0" collapsed="false">
      <c r="A21" s="60" t="s">
        <v>109</v>
      </c>
      <c r="B21" s="39" t="n">
        <v>1</v>
      </c>
      <c r="C21" s="39" t="s">
        <v>110</v>
      </c>
      <c r="D21" s="39" t="s">
        <v>111</v>
      </c>
      <c r="E21" s="39" t="s">
        <v>222</v>
      </c>
      <c r="F21" s="39" t="n">
        <v>1206</v>
      </c>
      <c r="G21" s="39" t="s">
        <v>113</v>
      </c>
      <c r="H21" s="51" t="s">
        <v>114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customFormat="false" ht="10.5" hidden="false" customHeight="false" outlineLevel="0" collapsed="false">
      <c r="A22" s="60" t="s">
        <v>223</v>
      </c>
      <c r="B22" s="39" t="n">
        <v>2</v>
      </c>
      <c r="C22" s="39" t="s">
        <v>224</v>
      </c>
      <c r="F22" s="39" t="s">
        <v>132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customFormat="false" ht="10.5" hidden="false" customHeight="false" outlineLevel="0" collapsed="false">
      <c r="A23" s="60" t="s">
        <v>225</v>
      </c>
      <c r="B23" s="39" t="n">
        <v>4</v>
      </c>
      <c r="C23" s="64" t="s">
        <v>226</v>
      </c>
      <c r="D23" s="64"/>
      <c r="E23" s="65"/>
      <c r="F23" s="66" t="s">
        <v>126</v>
      </c>
      <c r="G23" s="60" t="s">
        <v>227</v>
      </c>
      <c r="H23" s="64" t="s">
        <v>228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customFormat="false" ht="10.5" hidden="false" customHeight="false" outlineLevel="0" collapsed="false">
      <c r="A24" s="60" t="s">
        <v>229</v>
      </c>
      <c r="B24" s="39" t="n">
        <v>2</v>
      </c>
      <c r="C24" s="64" t="s">
        <v>230</v>
      </c>
      <c r="D24" s="64"/>
      <c r="E24" s="65"/>
      <c r="F24" s="66" t="s">
        <v>231</v>
      </c>
      <c r="G24" s="60" t="s">
        <v>232</v>
      </c>
      <c r="H24" s="64" t="s">
        <v>233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customFormat="false" ht="10.5" hidden="false" customHeight="false" outlineLevel="0" collapsed="false">
      <c r="A25" s="60" t="s">
        <v>135</v>
      </c>
      <c r="B25" s="39" t="n">
        <v>1</v>
      </c>
      <c r="C25" s="39" t="s">
        <v>117</v>
      </c>
      <c r="D25" s="67" t="n">
        <v>0.005</v>
      </c>
      <c r="E25" s="65" t="s">
        <v>119</v>
      </c>
      <c r="F25" s="39" t="s">
        <v>120</v>
      </c>
      <c r="G25" s="60" t="s">
        <v>121</v>
      </c>
      <c r="H25" s="64" t="s">
        <v>122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customFormat="false" ht="10.5" hidden="false" customHeight="false" outlineLevel="0" collapsed="false">
      <c r="A26" s="60" t="s">
        <v>234</v>
      </c>
      <c r="B26" s="39" t="n">
        <v>1</v>
      </c>
      <c r="C26" s="39" t="s">
        <v>117</v>
      </c>
      <c r="D26" s="67" t="n">
        <v>0.005</v>
      </c>
      <c r="E26" s="39" t="s">
        <v>136</v>
      </c>
      <c r="F26" s="39" t="s">
        <v>120</v>
      </c>
      <c r="G26" s="60" t="s">
        <v>137</v>
      </c>
      <c r="H26" s="51" t="s">
        <v>138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customFormat="false" ht="10.5" hidden="false" customHeight="false" outlineLevel="0" collapsed="false">
      <c r="A27" s="60" t="s">
        <v>62</v>
      </c>
      <c r="B27" s="61" t="n">
        <v>2</v>
      </c>
      <c r="C27" s="68" t="s">
        <v>63</v>
      </c>
      <c r="D27" s="68" t="s">
        <v>235</v>
      </c>
      <c r="E27" s="68"/>
      <c r="F27" s="66" t="str">
        <f aca="false">"0603"</f>
        <v>0603</v>
      </c>
      <c r="G27" s="69" t="s">
        <v>65</v>
      </c>
      <c r="H27" s="64" t="s">
        <v>236</v>
      </c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="59" customFormat="true" ht="12.75" hidden="false" customHeight="true" outlineLevel="0" collapsed="false">
      <c r="A28" s="70" t="s">
        <v>237</v>
      </c>
      <c r="B28" s="70"/>
      <c r="C28" s="70" t="s">
        <v>238</v>
      </c>
      <c r="D28" s="70"/>
      <c r="E28" s="70"/>
      <c r="F28" s="70"/>
      <c r="G28" s="70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</row>
    <row r="29" customFormat="false" ht="10.5" hidden="false" customHeight="false" outlineLevel="0" collapsed="false">
      <c r="A29" s="60" t="s">
        <v>152</v>
      </c>
      <c r="B29" s="39" t="n">
        <v>12</v>
      </c>
      <c r="C29" s="39" t="s">
        <v>153</v>
      </c>
      <c r="H29" s="39" t="s">
        <v>154</v>
      </c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customFormat="false" ht="10.5" hidden="false" customHeight="false" outlineLevel="0" collapsed="false">
      <c r="A30" s="60" t="s">
        <v>156</v>
      </c>
      <c r="B30" s="39" t="n">
        <v>4</v>
      </c>
      <c r="C30" s="39" t="s">
        <v>239</v>
      </c>
      <c r="G30" s="63" t="s">
        <v>240</v>
      </c>
      <c r="H30" s="39" t="s">
        <v>241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customFormat="false" ht="10.5" hidden="false" customHeight="false" outlineLevel="0" collapsed="false">
      <c r="A31" s="60" t="str">
        <f aca="false">"- LED1, LED2, LED3, LED4"</f>
        <v>- LED1, LED2, LED3, LED4</v>
      </c>
      <c r="B31" s="39" t="n">
        <v>4</v>
      </c>
      <c r="C31" s="39" t="s">
        <v>242</v>
      </c>
      <c r="G31" s="63" t="s">
        <v>243</v>
      </c>
      <c r="H31" s="39" t="s">
        <v>244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customFormat="false" ht="10.5" hidden="false" customHeight="false" outlineLevel="0" collapsed="false">
      <c r="A32" s="60" t="s">
        <v>245</v>
      </c>
      <c r="B32" s="61" t="n">
        <v>4</v>
      </c>
      <c r="C32" s="64" t="s">
        <v>176</v>
      </c>
      <c r="D32" s="64"/>
      <c r="E32" s="68"/>
      <c r="F32" s="68"/>
      <c r="G32" s="64"/>
      <c r="H32" s="72" t="s">
        <v>173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customFormat="false" ht="10.5" hidden="false" customHeight="false" outlineLevel="0" collapsed="false">
      <c r="A33" s="60" t="s">
        <v>246</v>
      </c>
      <c r="B33" s="61" t="n">
        <v>4</v>
      </c>
      <c r="C33" s="39" t="s">
        <v>247</v>
      </c>
      <c r="H33" s="51" t="s">
        <v>248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="59" customFormat="true" ht="10.5" hidden="false" customHeight="false" outlineLevel="0" collapsed="false">
      <c r="A34" s="73" t="s">
        <v>151</v>
      </c>
      <c r="B34" s="74"/>
      <c r="C34" s="73"/>
      <c r="D34" s="73"/>
      <c r="E34" s="75"/>
      <c r="F34" s="75"/>
      <c r="G34" s="74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</row>
    <row r="35" customFormat="false" ht="10.5" hidden="false" customHeight="false" outlineLevel="0" collapsed="false">
      <c r="A35" s="60" t="s">
        <v>249</v>
      </c>
      <c r="B35" s="64" t="n">
        <v>1</v>
      </c>
      <c r="C35" s="64" t="s">
        <v>250</v>
      </c>
      <c r="D35" s="64"/>
      <c r="E35" s="64"/>
      <c r="F35" s="64"/>
      <c r="G35" s="64" t="s">
        <v>251</v>
      </c>
      <c r="H35" s="64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="77" customFormat="true" ht="10.5" hidden="false" customHeight="false" outlineLevel="0" collapsed="false">
      <c r="A36" s="76" t="s">
        <v>178</v>
      </c>
      <c r="B36" s="76"/>
      <c r="C36" s="76" t="s">
        <v>252</v>
      </c>
      <c r="D36" s="76"/>
      <c r="E36" s="76"/>
      <c r="F36" s="76"/>
      <c r="G36" s="76"/>
    </row>
    <row r="37" customFormat="false" ht="10.5" hidden="false" customHeight="false" outlineLevel="0" collapsed="false">
      <c r="C37" s="68"/>
    </row>
  </sheetData>
  <mergeCells count="3">
    <mergeCell ref="A1:I1"/>
    <mergeCell ref="A3:G3"/>
    <mergeCell ref="A28:G2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2015-01-06T03:25:05Z</dcterms:created>
  <dc:creator/>
  <dc:description/>
  <dc:language>en-US</dc:language>
  <cp:lastModifiedBy/>
  <dcterms:modified xsi:type="dcterms:W3CDTF">2023-11-21T15:23:57Z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