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10355451\Documents\"/>
    </mc:Choice>
  </mc:AlternateContent>
  <xr:revisionPtr revIDLastSave="0" documentId="13_ncr:1_{FC411DA0-BF08-4AC2-A386-47D012F607DF}" xr6:coauthVersionLast="47" xr6:coauthVersionMax="47" xr10:uidLastSave="{00000000-0000-0000-0000-000000000000}"/>
  <bookViews>
    <workbookView xWindow="-120" yWindow="-120" windowWidth="29040" windowHeight="15840" tabRatio="892" activeTab="8" xr2:uid="{00000000-000D-0000-FFFF-FFFF00000000}"/>
  </bookViews>
  <sheets>
    <sheet name="Menu" sheetId="12" r:id="rId1"/>
    <sheet name="Série Encadeada" sheetId="4" r:id="rId2"/>
    <sheet name="Taxa Trim." sheetId="5" r:id="rId3"/>
    <sheet name="Acum. em 4 Trim." sheetId="6" r:id="rId4"/>
    <sheet name="Tx. Acum. ao Longo do Ano" sheetId="2" r:id="rId5"/>
    <sheet name="Série com Ajuste Sazonal" sheetId="7" r:id="rId6"/>
    <sheet name="Trim. contra Trim. Ant." sheetId="9" r:id="rId7"/>
    <sheet name="Valores Correntes" sheetId="14" r:id="rId8"/>
    <sheet name="Série Anual" sheetId="11" r:id="rId9"/>
  </sheets>
  <definedNames>
    <definedName name="_xlnm.Print_Area" localSheetId="8">'Série Anual'!$A$5:$O$95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9" l="1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C64" i="11" l="1"/>
  <c r="D64" i="11"/>
  <c r="E64" i="11"/>
  <c r="F64" i="11"/>
  <c r="G64" i="11"/>
  <c r="H64" i="11"/>
  <c r="I64" i="11"/>
  <c r="J64" i="11"/>
  <c r="K64" i="11"/>
  <c r="L64" i="11"/>
  <c r="M64" i="11"/>
  <c r="N64" i="11"/>
  <c r="O64" i="11"/>
  <c r="B64" i="11"/>
  <c r="O24" i="11"/>
  <c r="M24" i="11"/>
  <c r="L24" i="11"/>
  <c r="G24" i="11"/>
  <c r="B24" i="11"/>
  <c r="N24" i="11" l="1"/>
  <c r="B80" i="9" l="1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B79" i="9" l="1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B78" i="9" l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B77" i="2" l="1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O76" i="9" l="1"/>
  <c r="C63" i="11" l="1"/>
  <c r="C83" i="11" s="1"/>
  <c r="D63" i="11"/>
  <c r="D83" i="11" s="1"/>
  <c r="E63" i="11"/>
  <c r="E83" i="11" s="1"/>
  <c r="F63" i="11"/>
  <c r="F83" i="11" s="1"/>
  <c r="G63" i="11"/>
  <c r="G83" i="11" s="1"/>
  <c r="H63" i="11"/>
  <c r="H83" i="11" s="1"/>
  <c r="I63" i="11"/>
  <c r="I83" i="11" s="1"/>
  <c r="J63" i="11"/>
  <c r="J83" i="11" s="1"/>
  <c r="K63" i="11"/>
  <c r="K83" i="11" s="1"/>
  <c r="L63" i="11"/>
  <c r="L83" i="11" s="1"/>
  <c r="M63" i="11"/>
  <c r="M83" i="11" s="1"/>
  <c r="N63" i="11"/>
  <c r="N83" i="11" s="1"/>
  <c r="O63" i="11"/>
  <c r="O83" i="11" s="1"/>
  <c r="B63" i="11"/>
  <c r="O23" i="11"/>
  <c r="O102" i="11" s="1"/>
  <c r="M23" i="11"/>
  <c r="L23" i="11"/>
  <c r="G23" i="11"/>
  <c r="B23" i="11"/>
  <c r="G102" i="11" l="1"/>
  <c r="L102" i="11"/>
  <c r="M102" i="11"/>
  <c r="B83" i="11"/>
  <c r="B102" i="11" s="1"/>
  <c r="N23" i="11"/>
  <c r="N102" i="11" s="1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C46" i="11" l="1"/>
  <c r="D46" i="11"/>
  <c r="E46" i="11"/>
  <c r="F46" i="11"/>
  <c r="G46" i="11"/>
  <c r="H46" i="11"/>
  <c r="I46" i="11"/>
  <c r="J46" i="11"/>
  <c r="K46" i="11"/>
  <c r="L46" i="11"/>
  <c r="M46" i="11"/>
  <c r="N46" i="11"/>
  <c r="O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C62" i="11"/>
  <c r="C82" i="11" s="1"/>
  <c r="D62" i="11"/>
  <c r="D82" i="11" s="1"/>
  <c r="E62" i="11"/>
  <c r="E82" i="11" s="1"/>
  <c r="F62" i="11"/>
  <c r="F82" i="11" s="1"/>
  <c r="G62" i="11"/>
  <c r="G82" i="11" s="1"/>
  <c r="H62" i="11"/>
  <c r="H82" i="11" s="1"/>
  <c r="I62" i="11"/>
  <c r="I82" i="11" s="1"/>
  <c r="J62" i="11"/>
  <c r="J82" i="11" s="1"/>
  <c r="K62" i="11"/>
  <c r="K82" i="11" s="1"/>
  <c r="L62" i="11"/>
  <c r="L82" i="11" s="1"/>
  <c r="M62" i="11"/>
  <c r="M82" i="11" s="1"/>
  <c r="N62" i="11"/>
  <c r="N82" i="11" s="1"/>
  <c r="O62" i="11"/>
  <c r="O82" i="11" s="1"/>
  <c r="B62" i="11"/>
  <c r="B82" i="11" s="1"/>
  <c r="B101" i="11" s="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M101" i="11" l="1"/>
  <c r="L101" i="11"/>
  <c r="O101" i="11"/>
  <c r="G101" i="11"/>
  <c r="O81" i="11"/>
  <c r="K81" i="11"/>
  <c r="G81" i="11"/>
  <c r="C81" i="11"/>
  <c r="L80" i="11"/>
  <c r="H80" i="11"/>
  <c r="D80" i="11"/>
  <c r="M79" i="11"/>
  <c r="I79" i="11"/>
  <c r="E79" i="11"/>
  <c r="N78" i="11"/>
  <c r="J78" i="11"/>
  <c r="F78" i="11"/>
  <c r="O77" i="11"/>
  <c r="K77" i="11"/>
  <c r="G77" i="11"/>
  <c r="C77" i="11"/>
  <c r="L76" i="11"/>
  <c r="H76" i="11"/>
  <c r="D76" i="11"/>
  <c r="M75" i="11"/>
  <c r="I75" i="11"/>
  <c r="E75" i="11"/>
  <c r="N74" i="11"/>
  <c r="J74" i="11"/>
  <c r="F74" i="11"/>
  <c r="O73" i="11"/>
  <c r="K73" i="11"/>
  <c r="G73" i="11"/>
  <c r="C73" i="11"/>
  <c r="L72" i="11"/>
  <c r="H72" i="11"/>
  <c r="D72" i="11"/>
  <c r="M71" i="11"/>
  <c r="I71" i="11"/>
  <c r="E71" i="11"/>
  <c r="N70" i="11"/>
  <c r="J70" i="11"/>
  <c r="F70" i="11"/>
  <c r="O69" i="11"/>
  <c r="K69" i="11"/>
  <c r="G69" i="11"/>
  <c r="C69" i="11"/>
  <c r="L68" i="11"/>
  <c r="H68" i="11"/>
  <c r="D68" i="11"/>
  <c r="M67" i="11"/>
  <c r="I67" i="11"/>
  <c r="E67" i="11"/>
  <c r="N66" i="11"/>
  <c r="J66" i="11"/>
  <c r="F66" i="11"/>
  <c r="B74" i="11"/>
  <c r="B66" i="11"/>
  <c r="B78" i="11"/>
  <c r="N101" i="11"/>
  <c r="B68" i="11"/>
  <c r="B72" i="11"/>
  <c r="B76" i="11"/>
  <c r="B80" i="11"/>
  <c r="B70" i="11"/>
  <c r="B67" i="11"/>
  <c r="B71" i="11"/>
  <c r="B75" i="11"/>
  <c r="B79" i="11"/>
  <c r="N81" i="11"/>
  <c r="J81" i="11"/>
  <c r="F81" i="11"/>
  <c r="O80" i="11"/>
  <c r="K80" i="11"/>
  <c r="G80" i="11"/>
  <c r="C80" i="11"/>
  <c r="L79" i="11"/>
  <c r="H79" i="11"/>
  <c r="D79" i="11"/>
  <c r="M78" i="11"/>
  <c r="I78" i="11"/>
  <c r="E78" i="11"/>
  <c r="N77" i="11"/>
  <c r="J77" i="11"/>
  <c r="F77" i="11"/>
  <c r="O76" i="11"/>
  <c r="K76" i="11"/>
  <c r="G76" i="11"/>
  <c r="C76" i="11"/>
  <c r="L75" i="11"/>
  <c r="H75" i="11"/>
  <c r="D75" i="11"/>
  <c r="M74" i="11"/>
  <c r="I74" i="11"/>
  <c r="E74" i="11"/>
  <c r="N73" i="11"/>
  <c r="J73" i="11"/>
  <c r="F73" i="11"/>
  <c r="O72" i="11"/>
  <c r="K72" i="11"/>
  <c r="G72" i="11"/>
  <c r="C72" i="11"/>
  <c r="L71" i="11"/>
  <c r="H71" i="11"/>
  <c r="D71" i="11"/>
  <c r="M70" i="11"/>
  <c r="I70" i="11"/>
  <c r="E70" i="11"/>
  <c r="N69" i="11"/>
  <c r="J69" i="11"/>
  <c r="F69" i="11"/>
  <c r="O68" i="11"/>
  <c r="K68" i="11"/>
  <c r="G68" i="11"/>
  <c r="C68" i="11"/>
  <c r="L67" i="11"/>
  <c r="H67" i="11"/>
  <c r="D67" i="11"/>
  <c r="M66" i="11"/>
  <c r="I66" i="11"/>
  <c r="E66" i="11"/>
  <c r="B69" i="11"/>
  <c r="B73" i="11"/>
  <c r="B77" i="11"/>
  <c r="B81" i="11"/>
  <c r="L81" i="11"/>
  <c r="H81" i="11"/>
  <c r="D81" i="11"/>
  <c r="M80" i="11"/>
  <c r="I80" i="11"/>
  <c r="E81" i="11"/>
  <c r="N79" i="11"/>
  <c r="J79" i="11"/>
  <c r="F80" i="11"/>
  <c r="O78" i="11"/>
  <c r="K78" i="11"/>
  <c r="G79" i="11"/>
  <c r="C78" i="11"/>
  <c r="L77" i="11"/>
  <c r="H78" i="11"/>
  <c r="D77" i="11"/>
  <c r="M76" i="11"/>
  <c r="I77" i="11"/>
  <c r="E76" i="11"/>
  <c r="N75" i="11"/>
  <c r="J76" i="11"/>
  <c r="F75" i="11"/>
  <c r="O74" i="11"/>
  <c r="K75" i="11"/>
  <c r="G74" i="11"/>
  <c r="C74" i="11"/>
  <c r="L74" i="11"/>
  <c r="H73" i="11"/>
  <c r="D73" i="11"/>
  <c r="M72" i="11"/>
  <c r="I73" i="11"/>
  <c r="E72" i="11"/>
  <c r="N71" i="11"/>
  <c r="J72" i="11"/>
  <c r="F71" i="11"/>
  <c r="O70" i="11"/>
  <c r="K71" i="11"/>
  <c r="G70" i="11"/>
  <c r="C70" i="11"/>
  <c r="L70" i="11"/>
  <c r="H69" i="11"/>
  <c r="D69" i="11"/>
  <c r="M69" i="11"/>
  <c r="I68" i="11"/>
  <c r="E68" i="11"/>
  <c r="N68" i="11"/>
  <c r="J67" i="11"/>
  <c r="F68" i="11"/>
  <c r="O66" i="11"/>
  <c r="K67" i="11"/>
  <c r="G66" i="11"/>
  <c r="C67" i="11"/>
  <c r="L66" i="11"/>
  <c r="H66" i="11"/>
  <c r="D66" i="11"/>
  <c r="M81" i="11"/>
  <c r="N80" i="11"/>
  <c r="O79" i="11"/>
  <c r="C79" i="11"/>
  <c r="D78" i="11"/>
  <c r="E77" i="11"/>
  <c r="F76" i="11"/>
  <c r="G75" i="11"/>
  <c r="H74" i="11"/>
  <c r="M73" i="11"/>
  <c r="N72" i="11"/>
  <c r="O71" i="11"/>
  <c r="C71" i="11"/>
  <c r="D70" i="11"/>
  <c r="E69" i="11"/>
  <c r="J68" i="11"/>
  <c r="G67" i="11"/>
  <c r="I81" i="11"/>
  <c r="J80" i="11"/>
  <c r="K79" i="11"/>
  <c r="L78" i="11"/>
  <c r="M77" i="11"/>
  <c r="N76" i="11"/>
  <c r="O75" i="11"/>
  <c r="C75" i="11"/>
  <c r="D74" i="11"/>
  <c r="E73" i="11"/>
  <c r="F72" i="11"/>
  <c r="G71" i="11"/>
  <c r="H70" i="11"/>
  <c r="I69" i="11"/>
  <c r="O67" i="11"/>
  <c r="E80" i="11"/>
  <c r="F79" i="11"/>
  <c r="G78" i="11"/>
  <c r="H77" i="11"/>
  <c r="I76" i="11"/>
  <c r="J75" i="11"/>
  <c r="K74" i="11"/>
  <c r="L73" i="11"/>
  <c r="I72" i="11"/>
  <c r="J71" i="11"/>
  <c r="K70" i="11"/>
  <c r="L69" i="11"/>
  <c r="M68" i="11"/>
  <c r="N67" i="11"/>
  <c r="F67" i="11"/>
  <c r="K66" i="11"/>
  <c r="C66" i="11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B75" i="5" l="1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L74" i="9" l="1"/>
  <c r="K74" i="9"/>
  <c r="J74" i="9"/>
  <c r="I74" i="9"/>
  <c r="H74" i="9"/>
  <c r="M74" i="9"/>
  <c r="N74" i="9"/>
  <c r="G74" i="9"/>
  <c r="F74" i="9"/>
  <c r="E74" i="9"/>
  <c r="D74" i="9"/>
  <c r="B74" i="9"/>
  <c r="C74" i="9" l="1"/>
  <c r="O74" i="9" l="1"/>
  <c r="B74" i="2" l="1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K73" i="9" l="1"/>
  <c r="G73" i="9"/>
  <c r="C73" i="9"/>
  <c r="M72" i="9"/>
  <c r="I72" i="9"/>
  <c r="E72" i="9"/>
  <c r="D72" i="9"/>
  <c r="D73" i="2"/>
  <c r="O73" i="9" l="1"/>
  <c r="D73" i="5"/>
  <c r="H73" i="2"/>
  <c r="L73" i="2"/>
  <c r="L73" i="5"/>
  <c r="C73" i="6"/>
  <c r="G73" i="6"/>
  <c r="K73" i="6"/>
  <c r="O73" i="6"/>
  <c r="E73" i="5"/>
  <c r="I73" i="5"/>
  <c r="M73" i="5"/>
  <c r="H73" i="5"/>
  <c r="C72" i="9"/>
  <c r="G72" i="9"/>
  <c r="K72" i="9"/>
  <c r="O72" i="9"/>
  <c r="E73" i="9"/>
  <c r="I73" i="9"/>
  <c r="M73" i="9"/>
  <c r="D73" i="6"/>
  <c r="H73" i="6"/>
  <c r="L73" i="6"/>
  <c r="B73" i="6"/>
  <c r="F73" i="6"/>
  <c r="J73" i="6"/>
  <c r="N73" i="6"/>
  <c r="B73" i="5"/>
  <c r="F73" i="5"/>
  <c r="J73" i="5"/>
  <c r="N73" i="5"/>
  <c r="H72" i="9"/>
  <c r="L72" i="9"/>
  <c r="B73" i="9"/>
  <c r="F73" i="9"/>
  <c r="J73" i="9"/>
  <c r="N73" i="9"/>
  <c r="E73" i="6"/>
  <c r="I73" i="6"/>
  <c r="M73" i="6"/>
  <c r="C73" i="2"/>
  <c r="G73" i="2"/>
  <c r="K73" i="2"/>
  <c r="O73" i="2"/>
  <c r="B72" i="9"/>
  <c r="F72" i="9"/>
  <c r="J72" i="9"/>
  <c r="N72" i="9"/>
  <c r="D73" i="9"/>
  <c r="H73" i="9"/>
  <c r="L73" i="9"/>
  <c r="C73" i="5"/>
  <c r="G73" i="5"/>
  <c r="K73" i="5"/>
  <c r="O73" i="5"/>
  <c r="B73" i="2"/>
  <c r="E73" i="2"/>
  <c r="I73" i="2"/>
  <c r="M73" i="2"/>
  <c r="F73" i="2"/>
  <c r="J73" i="2"/>
  <c r="N73" i="2"/>
  <c r="O71" i="9"/>
  <c r="K71" i="9"/>
  <c r="G71" i="9"/>
  <c r="C71" i="9"/>
  <c r="D71" i="9" l="1"/>
  <c r="H71" i="9"/>
  <c r="L71" i="9"/>
  <c r="B71" i="9"/>
  <c r="E71" i="9"/>
  <c r="I71" i="9"/>
  <c r="M71" i="9"/>
  <c r="F71" i="9"/>
  <c r="J71" i="9"/>
  <c r="N71" i="9"/>
  <c r="F71" i="6" l="1"/>
  <c r="E71" i="2"/>
  <c r="E72" i="2"/>
  <c r="E72" i="6"/>
  <c r="M71" i="2"/>
  <c r="M72" i="2"/>
  <c r="M72" i="6"/>
  <c r="C71" i="5"/>
  <c r="G71" i="5"/>
  <c r="O71" i="5"/>
  <c r="F72" i="5"/>
  <c r="J72" i="5"/>
  <c r="N72" i="5"/>
  <c r="C71" i="6"/>
  <c r="K71" i="6"/>
  <c r="F72" i="2"/>
  <c r="F71" i="2"/>
  <c r="F72" i="6"/>
  <c r="N72" i="2"/>
  <c r="N72" i="6"/>
  <c r="N71" i="2"/>
  <c r="H71" i="5"/>
  <c r="C72" i="5"/>
  <c r="K72" i="5"/>
  <c r="E71" i="6"/>
  <c r="I71" i="6"/>
  <c r="M71" i="6"/>
  <c r="D72" i="2"/>
  <c r="D72" i="6"/>
  <c r="D71" i="2"/>
  <c r="H72" i="2"/>
  <c r="H72" i="6"/>
  <c r="H71" i="2"/>
  <c r="L72" i="2"/>
  <c r="L72" i="6"/>
  <c r="L71" i="2"/>
  <c r="B72" i="5"/>
  <c r="F71" i="5"/>
  <c r="J71" i="5"/>
  <c r="N71" i="5"/>
  <c r="E72" i="5"/>
  <c r="I72" i="5"/>
  <c r="M72" i="5"/>
  <c r="J71" i="6"/>
  <c r="N71" i="6"/>
  <c r="I71" i="2"/>
  <c r="I72" i="6"/>
  <c r="I72" i="2"/>
  <c r="K71" i="5"/>
  <c r="B71" i="6"/>
  <c r="G71" i="6"/>
  <c r="O71" i="6"/>
  <c r="J72" i="2"/>
  <c r="J71" i="2"/>
  <c r="J72" i="6"/>
  <c r="D71" i="5"/>
  <c r="L71" i="5"/>
  <c r="G72" i="5"/>
  <c r="O72" i="5"/>
  <c r="B72" i="2"/>
  <c r="B71" i="2"/>
  <c r="B72" i="6"/>
  <c r="D71" i="6"/>
  <c r="H71" i="6"/>
  <c r="L71" i="6"/>
  <c r="C71" i="2"/>
  <c r="C72" i="6"/>
  <c r="C72" i="2"/>
  <c r="G71" i="2"/>
  <c r="G72" i="6"/>
  <c r="G72" i="2"/>
  <c r="K71" i="2"/>
  <c r="K72" i="6"/>
  <c r="K72" i="2"/>
  <c r="O71" i="2"/>
  <c r="O72" i="6"/>
  <c r="O72" i="2"/>
  <c r="B71" i="5"/>
  <c r="E71" i="5"/>
  <c r="I71" i="5"/>
  <c r="M71" i="5"/>
  <c r="D72" i="5"/>
  <c r="H72" i="5"/>
  <c r="L72" i="5"/>
  <c r="C69" i="2"/>
  <c r="C70" i="2"/>
  <c r="G69" i="2"/>
  <c r="G70" i="2"/>
  <c r="K69" i="2"/>
  <c r="K70" i="2"/>
  <c r="O69" i="2"/>
  <c r="O70" i="2"/>
  <c r="D70" i="2"/>
  <c r="D69" i="2"/>
  <c r="H70" i="2"/>
  <c r="H69" i="2"/>
  <c r="L70" i="2"/>
  <c r="L69" i="2"/>
  <c r="E69" i="2"/>
  <c r="E70" i="2"/>
  <c r="I69" i="2"/>
  <c r="I70" i="2"/>
  <c r="M69" i="2"/>
  <c r="M70" i="2"/>
  <c r="B70" i="2"/>
  <c r="B69" i="2"/>
  <c r="F70" i="2"/>
  <c r="F69" i="2"/>
  <c r="J70" i="2"/>
  <c r="J69" i="2"/>
  <c r="N70" i="2"/>
  <c r="N69" i="2"/>
  <c r="M70" i="9"/>
  <c r="I70" i="9"/>
  <c r="E70" i="9"/>
  <c r="O69" i="9"/>
  <c r="K69" i="9"/>
  <c r="G69" i="9"/>
  <c r="C69" i="9"/>
  <c r="D69" i="9" l="1"/>
  <c r="H69" i="9"/>
  <c r="L69" i="9"/>
  <c r="B70" i="9"/>
  <c r="F70" i="9"/>
  <c r="J70" i="9"/>
  <c r="N70" i="9"/>
  <c r="B69" i="9"/>
  <c r="F69" i="9"/>
  <c r="J69" i="9"/>
  <c r="N69" i="9"/>
  <c r="D70" i="9"/>
  <c r="H70" i="9"/>
  <c r="L70" i="9"/>
  <c r="E69" i="9"/>
  <c r="I69" i="9"/>
  <c r="M69" i="9"/>
  <c r="C70" i="9"/>
  <c r="G70" i="9"/>
  <c r="K70" i="9"/>
  <c r="O70" i="9"/>
  <c r="O70" i="6" l="1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4" i="2" l="1"/>
  <c r="O68" i="9" l="1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O68" i="2" l="1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O67" i="2" l="1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N67" i="9" l="1"/>
  <c r="M67" i="9"/>
  <c r="L67" i="9"/>
  <c r="K67" i="9"/>
  <c r="J67" i="9"/>
  <c r="I67" i="9"/>
  <c r="H67" i="9"/>
  <c r="G67" i="9"/>
  <c r="F67" i="9"/>
  <c r="E67" i="9"/>
  <c r="D67" i="9"/>
  <c r="C67" i="9"/>
  <c r="B67" i="9"/>
  <c r="O67" i="9"/>
  <c r="N66" i="9" l="1"/>
  <c r="M66" i="9"/>
  <c r="L66" i="9"/>
  <c r="K66" i="9"/>
  <c r="J66" i="9"/>
  <c r="I66" i="9"/>
  <c r="H66" i="9"/>
  <c r="G66" i="9"/>
  <c r="F66" i="9"/>
  <c r="E66" i="9"/>
  <c r="D66" i="9"/>
  <c r="C66" i="9"/>
  <c r="B66" i="9"/>
  <c r="O66" i="2" l="1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6" i="9" l="1"/>
  <c r="O65" i="9" l="1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O65" i="2" l="1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65" i="6"/>
  <c r="B65" i="5"/>
  <c r="O64" i="9" l="1"/>
  <c r="N64" i="9"/>
  <c r="M64" i="9"/>
  <c r="J64" i="9"/>
  <c r="K64" i="9"/>
  <c r="I64" i="9"/>
  <c r="H64" i="9"/>
  <c r="L64" i="9"/>
  <c r="E64" i="9"/>
  <c r="F64" i="9"/>
  <c r="D64" i="9"/>
  <c r="C64" i="9"/>
  <c r="G64" i="9"/>
  <c r="B64" i="9"/>
  <c r="O64" i="2" l="1"/>
  <c r="N64" i="2"/>
  <c r="M64" i="2"/>
  <c r="J64" i="2"/>
  <c r="K64" i="2"/>
  <c r="I64" i="2"/>
  <c r="H64" i="2"/>
  <c r="L64" i="2"/>
  <c r="E64" i="2"/>
  <c r="F64" i="2"/>
  <c r="D64" i="2"/>
  <c r="C64" i="2"/>
  <c r="G64" i="2"/>
  <c r="O64" i="6"/>
  <c r="N64" i="6"/>
  <c r="M64" i="6"/>
  <c r="J64" i="6"/>
  <c r="K64" i="6"/>
  <c r="I64" i="6"/>
  <c r="H64" i="6"/>
  <c r="L64" i="6"/>
  <c r="E64" i="6"/>
  <c r="F64" i="6"/>
  <c r="D64" i="6"/>
  <c r="C64" i="6"/>
  <c r="G64" i="6"/>
  <c r="B64" i="6"/>
  <c r="O64" i="5"/>
  <c r="N64" i="5"/>
  <c r="M64" i="5"/>
  <c r="J64" i="5"/>
  <c r="K64" i="5"/>
  <c r="I64" i="5"/>
  <c r="H64" i="5"/>
  <c r="L64" i="5"/>
  <c r="E64" i="5"/>
  <c r="F64" i="5"/>
  <c r="D64" i="5"/>
  <c r="C64" i="5"/>
  <c r="G64" i="5"/>
  <c r="B64" i="5"/>
  <c r="O63" i="9" l="1"/>
  <c r="N63" i="9"/>
  <c r="M63" i="9"/>
  <c r="J63" i="9"/>
  <c r="K63" i="9"/>
  <c r="I63" i="9"/>
  <c r="H63" i="9"/>
  <c r="L63" i="9"/>
  <c r="E63" i="9"/>
  <c r="F63" i="9"/>
  <c r="D63" i="9"/>
  <c r="C63" i="9"/>
  <c r="G63" i="9"/>
  <c r="B63" i="9"/>
  <c r="O63" i="2" l="1"/>
  <c r="N63" i="2"/>
  <c r="M63" i="2"/>
  <c r="J63" i="2"/>
  <c r="K63" i="2"/>
  <c r="I63" i="2"/>
  <c r="H63" i="2"/>
  <c r="L63" i="2"/>
  <c r="E63" i="2"/>
  <c r="F63" i="2"/>
  <c r="D63" i="2"/>
  <c r="C63" i="2"/>
  <c r="G63" i="2"/>
  <c r="B63" i="2"/>
  <c r="O63" i="6"/>
  <c r="N63" i="6"/>
  <c r="M63" i="6"/>
  <c r="J63" i="6"/>
  <c r="K63" i="6"/>
  <c r="I63" i="6"/>
  <c r="H63" i="6"/>
  <c r="L63" i="6"/>
  <c r="E63" i="6"/>
  <c r="F63" i="6"/>
  <c r="D63" i="6"/>
  <c r="C63" i="6"/>
  <c r="G63" i="6"/>
  <c r="B63" i="6"/>
  <c r="O63" i="5"/>
  <c r="N63" i="5"/>
  <c r="M63" i="5"/>
  <c r="J63" i="5"/>
  <c r="K63" i="5"/>
  <c r="I63" i="5"/>
  <c r="H63" i="5"/>
  <c r="L63" i="5"/>
  <c r="E63" i="5"/>
  <c r="F63" i="5"/>
  <c r="D63" i="5"/>
  <c r="C63" i="5"/>
  <c r="G63" i="5"/>
  <c r="B63" i="5"/>
  <c r="N62" i="9" l="1"/>
  <c r="M62" i="9"/>
  <c r="J62" i="9"/>
  <c r="K62" i="9"/>
  <c r="I62" i="9"/>
  <c r="H62" i="9"/>
  <c r="L62" i="9"/>
  <c r="E62" i="9"/>
  <c r="F62" i="9"/>
  <c r="D62" i="9"/>
  <c r="C62" i="9"/>
  <c r="G62" i="9"/>
  <c r="B62" i="9"/>
  <c r="O62" i="9"/>
  <c r="O62" i="2"/>
  <c r="N62" i="2"/>
  <c r="M62" i="2"/>
  <c r="J62" i="2"/>
  <c r="K62" i="2"/>
  <c r="I62" i="2"/>
  <c r="H62" i="2"/>
  <c r="L62" i="2"/>
  <c r="E62" i="2"/>
  <c r="F62" i="2"/>
  <c r="D62" i="2"/>
  <c r="C62" i="2"/>
  <c r="G62" i="2"/>
  <c r="B62" i="2"/>
  <c r="O62" i="6"/>
  <c r="N62" i="6"/>
  <c r="M62" i="6"/>
  <c r="J62" i="6"/>
  <c r="K62" i="6"/>
  <c r="I62" i="6"/>
  <c r="H62" i="6"/>
  <c r="L62" i="6"/>
  <c r="E62" i="6"/>
  <c r="F62" i="6"/>
  <c r="D62" i="6"/>
  <c r="C62" i="6"/>
  <c r="G62" i="6"/>
  <c r="B62" i="6"/>
  <c r="O62" i="5"/>
  <c r="N62" i="5"/>
  <c r="M62" i="5"/>
  <c r="J62" i="5"/>
  <c r="K62" i="5"/>
  <c r="I62" i="5"/>
  <c r="H62" i="5"/>
  <c r="L62" i="5"/>
  <c r="E62" i="5"/>
  <c r="F62" i="5"/>
  <c r="D62" i="5"/>
  <c r="C62" i="5"/>
  <c r="G62" i="5"/>
  <c r="B62" i="5"/>
  <c r="O61" i="9" l="1"/>
  <c r="N61" i="9"/>
  <c r="M61" i="9"/>
  <c r="J61" i="9"/>
  <c r="K61" i="9"/>
  <c r="I61" i="9"/>
  <c r="H61" i="9"/>
  <c r="L61" i="9"/>
  <c r="E61" i="9"/>
  <c r="F61" i="9"/>
  <c r="D61" i="9"/>
  <c r="C61" i="9"/>
  <c r="G61" i="9"/>
  <c r="B61" i="9"/>
  <c r="O61" i="2"/>
  <c r="N61" i="2"/>
  <c r="M61" i="2"/>
  <c r="J61" i="2"/>
  <c r="K61" i="2"/>
  <c r="I61" i="2"/>
  <c r="H61" i="2"/>
  <c r="L61" i="2"/>
  <c r="E61" i="2"/>
  <c r="F61" i="2"/>
  <c r="D61" i="2"/>
  <c r="C61" i="2"/>
  <c r="G61" i="2"/>
  <c r="B61" i="2"/>
  <c r="O61" i="6"/>
  <c r="N61" i="6"/>
  <c r="M61" i="6"/>
  <c r="J61" i="6"/>
  <c r="K61" i="6"/>
  <c r="I61" i="6"/>
  <c r="H61" i="6"/>
  <c r="L61" i="6"/>
  <c r="E61" i="6"/>
  <c r="F61" i="6"/>
  <c r="D61" i="6"/>
  <c r="C61" i="6"/>
  <c r="G61" i="6"/>
  <c r="B61" i="6"/>
  <c r="O61" i="5"/>
  <c r="N61" i="5"/>
  <c r="M61" i="5"/>
  <c r="J61" i="5"/>
  <c r="K61" i="5"/>
  <c r="I61" i="5"/>
  <c r="H61" i="5"/>
  <c r="L61" i="5"/>
  <c r="E61" i="5"/>
  <c r="F61" i="5"/>
  <c r="D61" i="5"/>
  <c r="C61" i="5"/>
  <c r="G61" i="5"/>
  <c r="B61" i="5"/>
  <c r="O60" i="9" l="1"/>
  <c r="N60" i="9"/>
  <c r="M60" i="9"/>
  <c r="K60" i="9"/>
  <c r="H60" i="9"/>
  <c r="L60" i="9"/>
  <c r="F60" i="9"/>
  <c r="G60" i="9"/>
  <c r="J60" i="9" l="1"/>
  <c r="I60" i="9"/>
  <c r="E60" i="9"/>
  <c r="D60" i="9"/>
  <c r="C60" i="9"/>
  <c r="B60" i="9"/>
  <c r="O60" i="2" l="1"/>
  <c r="N60" i="2"/>
  <c r="M60" i="2"/>
  <c r="J60" i="2"/>
  <c r="K60" i="2"/>
  <c r="I60" i="2"/>
  <c r="H60" i="2"/>
  <c r="L60" i="2"/>
  <c r="E60" i="2"/>
  <c r="F60" i="2"/>
  <c r="D60" i="2"/>
  <c r="C60" i="2"/>
  <c r="G60" i="2"/>
  <c r="B60" i="2"/>
  <c r="O60" i="6"/>
  <c r="N60" i="6"/>
  <c r="M60" i="6"/>
  <c r="J60" i="6"/>
  <c r="K60" i="6"/>
  <c r="I60" i="6"/>
  <c r="H60" i="6"/>
  <c r="L60" i="6"/>
  <c r="E60" i="6"/>
  <c r="F60" i="6"/>
  <c r="D60" i="6"/>
  <c r="C60" i="6"/>
  <c r="G60" i="6"/>
  <c r="B60" i="6"/>
  <c r="O60" i="5"/>
  <c r="N60" i="5"/>
  <c r="M60" i="5"/>
  <c r="J60" i="5"/>
  <c r="K60" i="5"/>
  <c r="I60" i="5"/>
  <c r="H60" i="5"/>
  <c r="L60" i="5"/>
  <c r="E60" i="5"/>
  <c r="F60" i="5"/>
  <c r="D60" i="5"/>
  <c r="C60" i="5"/>
  <c r="G60" i="5"/>
  <c r="B60" i="5"/>
  <c r="N59" i="9" l="1"/>
  <c r="M59" i="9"/>
  <c r="J59" i="9"/>
  <c r="K59" i="9"/>
  <c r="I59" i="9"/>
  <c r="H59" i="9"/>
  <c r="L59" i="9"/>
  <c r="E59" i="9"/>
  <c r="F59" i="9"/>
  <c r="O59" i="9"/>
  <c r="D59" i="9"/>
  <c r="C59" i="9"/>
  <c r="G59" i="9"/>
  <c r="B59" i="9"/>
  <c r="O59" i="2" l="1"/>
  <c r="N59" i="2"/>
  <c r="M59" i="2"/>
  <c r="J59" i="2"/>
  <c r="K59" i="2"/>
  <c r="I59" i="2"/>
  <c r="H59" i="2"/>
  <c r="L59" i="2"/>
  <c r="E59" i="2"/>
  <c r="F59" i="2"/>
  <c r="D59" i="2"/>
  <c r="C59" i="2"/>
  <c r="G59" i="2"/>
  <c r="B59" i="2"/>
  <c r="O59" i="6"/>
  <c r="N59" i="6"/>
  <c r="M59" i="6"/>
  <c r="J59" i="6"/>
  <c r="K59" i="6"/>
  <c r="I59" i="6"/>
  <c r="H59" i="6"/>
  <c r="L59" i="6"/>
  <c r="E59" i="6"/>
  <c r="F59" i="6"/>
  <c r="D59" i="6"/>
  <c r="C59" i="6"/>
  <c r="G59" i="6"/>
  <c r="B59" i="6"/>
  <c r="O59" i="5"/>
  <c r="N59" i="5"/>
  <c r="M59" i="5"/>
  <c r="J59" i="5"/>
  <c r="K59" i="5"/>
  <c r="I59" i="5"/>
  <c r="H59" i="5"/>
  <c r="L59" i="5"/>
  <c r="E59" i="5"/>
  <c r="F59" i="5"/>
  <c r="D59" i="5"/>
  <c r="C59" i="5"/>
  <c r="G59" i="5"/>
  <c r="B59" i="5"/>
  <c r="O58" i="9" l="1"/>
  <c r="N58" i="9"/>
  <c r="M58" i="9"/>
  <c r="J58" i="9"/>
  <c r="K58" i="9"/>
  <c r="I58" i="9"/>
  <c r="H58" i="9"/>
  <c r="L58" i="9"/>
  <c r="E58" i="9"/>
  <c r="F58" i="9"/>
  <c r="D58" i="9"/>
  <c r="C58" i="9"/>
  <c r="G58" i="9"/>
  <c r="B58" i="9"/>
  <c r="O58" i="2" l="1"/>
  <c r="N58" i="2"/>
  <c r="M58" i="2"/>
  <c r="J58" i="2"/>
  <c r="K58" i="2"/>
  <c r="I58" i="2"/>
  <c r="H58" i="2"/>
  <c r="L58" i="2"/>
  <c r="E58" i="2"/>
  <c r="F58" i="2"/>
  <c r="D58" i="2"/>
  <c r="C58" i="2"/>
  <c r="G58" i="2"/>
  <c r="B58" i="2"/>
  <c r="O58" i="6"/>
  <c r="N58" i="6"/>
  <c r="M58" i="6"/>
  <c r="J58" i="6"/>
  <c r="K58" i="6"/>
  <c r="I58" i="6"/>
  <c r="H58" i="6"/>
  <c r="L58" i="6"/>
  <c r="E58" i="6"/>
  <c r="F58" i="6"/>
  <c r="D58" i="6"/>
  <c r="C58" i="6"/>
  <c r="G58" i="6"/>
  <c r="B58" i="6"/>
  <c r="O58" i="5"/>
  <c r="N58" i="5"/>
  <c r="M58" i="5"/>
  <c r="J58" i="5"/>
  <c r="K58" i="5"/>
  <c r="I58" i="5"/>
  <c r="H58" i="5"/>
  <c r="L58" i="5"/>
  <c r="E58" i="5"/>
  <c r="F58" i="5"/>
  <c r="D58" i="5"/>
  <c r="C58" i="5"/>
  <c r="G58" i="5"/>
  <c r="B58" i="5"/>
  <c r="O57" i="9" l="1"/>
  <c r="N57" i="9"/>
  <c r="M57" i="9"/>
  <c r="J57" i="9"/>
  <c r="K57" i="9"/>
  <c r="I57" i="9"/>
  <c r="H57" i="9"/>
  <c r="L57" i="9"/>
  <c r="E57" i="9"/>
  <c r="F57" i="9"/>
  <c r="D57" i="9"/>
  <c r="C57" i="9"/>
  <c r="G57" i="9"/>
  <c r="B57" i="9"/>
  <c r="O57" i="2"/>
  <c r="N57" i="2"/>
  <c r="M57" i="2"/>
  <c r="J57" i="2"/>
  <c r="K57" i="2"/>
  <c r="I57" i="2"/>
  <c r="H57" i="2"/>
  <c r="L57" i="2"/>
  <c r="E57" i="2"/>
  <c r="F57" i="2"/>
  <c r="D57" i="2"/>
  <c r="C57" i="2"/>
  <c r="G57" i="2"/>
  <c r="B57" i="2"/>
  <c r="B53" i="2"/>
  <c r="B54" i="2"/>
  <c r="B55" i="2"/>
  <c r="B56" i="2"/>
  <c r="B45" i="2"/>
  <c r="B46" i="2"/>
  <c r="B47" i="2"/>
  <c r="B48" i="2"/>
  <c r="B42" i="2"/>
  <c r="B43" i="2"/>
  <c r="B44" i="2"/>
  <c r="B41" i="2"/>
  <c r="O57" i="6"/>
  <c r="N57" i="6"/>
  <c r="M57" i="6"/>
  <c r="J57" i="6"/>
  <c r="K57" i="6"/>
  <c r="I57" i="6"/>
  <c r="H57" i="6"/>
  <c r="L57" i="6"/>
  <c r="E57" i="6"/>
  <c r="F57" i="6"/>
  <c r="D57" i="6"/>
  <c r="C57" i="6"/>
  <c r="G57" i="6"/>
  <c r="B57" i="6"/>
  <c r="O57" i="5"/>
  <c r="N57" i="5"/>
  <c r="M57" i="5"/>
  <c r="J57" i="5"/>
  <c r="K57" i="5"/>
  <c r="I57" i="5"/>
  <c r="H57" i="5"/>
  <c r="L57" i="5"/>
  <c r="E57" i="5"/>
  <c r="F57" i="5"/>
  <c r="D57" i="5"/>
  <c r="C57" i="5"/>
  <c r="G57" i="5"/>
  <c r="B57" i="5"/>
  <c r="O55" i="6" l="1"/>
  <c r="L53" i="6" l="1"/>
  <c r="O56" i="9"/>
  <c r="N56" i="9"/>
  <c r="M56" i="9"/>
  <c r="J56" i="9"/>
  <c r="K56" i="9"/>
  <c r="I56" i="9"/>
  <c r="H56" i="9" l="1"/>
  <c r="L56" i="9"/>
  <c r="O56" i="2"/>
  <c r="N56" i="2"/>
  <c r="M56" i="2"/>
  <c r="J56" i="2"/>
  <c r="K56" i="2"/>
  <c r="I56" i="2"/>
  <c r="H56" i="2"/>
  <c r="L56" i="2"/>
  <c r="O56" i="6"/>
  <c r="N56" i="6"/>
  <c r="M56" i="6"/>
  <c r="J56" i="6"/>
  <c r="K56" i="6"/>
  <c r="I56" i="6"/>
  <c r="H56" i="6"/>
  <c r="L56" i="6"/>
  <c r="O56" i="5"/>
  <c r="N56" i="5"/>
  <c r="M56" i="5"/>
  <c r="J56" i="5"/>
  <c r="K56" i="5"/>
  <c r="I56" i="5"/>
  <c r="H56" i="5"/>
  <c r="L56" i="5"/>
  <c r="B56" i="9" l="1"/>
  <c r="E56" i="9" l="1"/>
  <c r="F56" i="9"/>
  <c r="D56" i="9"/>
  <c r="C56" i="9"/>
  <c r="G56" i="9"/>
  <c r="E55" i="2"/>
  <c r="E56" i="2"/>
  <c r="F55" i="2"/>
  <c r="F56" i="2"/>
  <c r="D55" i="2"/>
  <c r="D56" i="2"/>
  <c r="C55" i="2"/>
  <c r="C56" i="2"/>
  <c r="G55" i="2"/>
  <c r="G56" i="2"/>
  <c r="E55" i="6"/>
  <c r="E56" i="6"/>
  <c r="F55" i="6"/>
  <c r="F56" i="6"/>
  <c r="D55" i="6"/>
  <c r="D56" i="6"/>
  <c r="C55" i="6"/>
  <c r="C56" i="6"/>
  <c r="G55" i="6"/>
  <c r="G56" i="6"/>
  <c r="B56" i="6"/>
  <c r="B55" i="6"/>
  <c r="E56" i="5"/>
  <c r="F56" i="5"/>
  <c r="D56" i="5"/>
  <c r="C56" i="5"/>
  <c r="G56" i="5"/>
  <c r="G55" i="5"/>
  <c r="B56" i="5"/>
  <c r="B55" i="5"/>
  <c r="O55" i="9" l="1"/>
  <c r="N55" i="9"/>
  <c r="M55" i="9"/>
  <c r="J55" i="9"/>
  <c r="K55" i="9"/>
  <c r="I55" i="9"/>
  <c r="H55" i="9"/>
  <c r="L55" i="9"/>
  <c r="E55" i="9"/>
  <c r="F55" i="9"/>
  <c r="D55" i="9"/>
  <c r="C55" i="9"/>
  <c r="G55" i="9"/>
  <c r="B55" i="9"/>
  <c r="O55" i="2" l="1"/>
  <c r="N55" i="2"/>
  <c r="M55" i="2"/>
  <c r="J55" i="2"/>
  <c r="K55" i="2"/>
  <c r="I55" i="2"/>
  <c r="H55" i="2"/>
  <c r="L55" i="2"/>
  <c r="N55" i="6"/>
  <c r="M55" i="6"/>
  <c r="J55" i="6"/>
  <c r="K55" i="6"/>
  <c r="I55" i="6"/>
  <c r="H55" i="6"/>
  <c r="L55" i="6"/>
  <c r="O55" i="5"/>
  <c r="N55" i="5"/>
  <c r="M55" i="5"/>
  <c r="J55" i="5"/>
  <c r="K55" i="5"/>
  <c r="I55" i="5"/>
  <c r="H55" i="5"/>
  <c r="L55" i="5"/>
  <c r="E55" i="5"/>
  <c r="F55" i="5"/>
  <c r="D55" i="5"/>
  <c r="C55" i="5"/>
  <c r="G54" i="5"/>
  <c r="O54" i="9" l="1"/>
  <c r="N54" i="9"/>
  <c r="M54" i="9"/>
  <c r="J54" i="9"/>
  <c r="K54" i="9"/>
  <c r="I54" i="9"/>
  <c r="H54" i="9"/>
  <c r="L54" i="9"/>
  <c r="E54" i="9"/>
  <c r="F54" i="9"/>
  <c r="D54" i="9"/>
  <c r="C54" i="9"/>
  <c r="G54" i="9"/>
  <c r="B54" i="9"/>
  <c r="O54" i="2"/>
  <c r="N54" i="2"/>
  <c r="M54" i="2"/>
  <c r="J54" i="2"/>
  <c r="K54" i="2"/>
  <c r="I54" i="2"/>
  <c r="H54" i="2"/>
  <c r="L54" i="2"/>
  <c r="E54" i="2"/>
  <c r="F54" i="2"/>
  <c r="D54" i="2"/>
  <c r="C54" i="2"/>
  <c r="G54" i="2"/>
  <c r="O53" i="2"/>
  <c r="N53" i="2"/>
  <c r="M53" i="2"/>
  <c r="J53" i="2"/>
  <c r="K53" i="2"/>
  <c r="I53" i="2"/>
  <c r="H53" i="2"/>
  <c r="L53" i="2"/>
  <c r="E53" i="2"/>
  <c r="F53" i="2"/>
  <c r="D53" i="2"/>
  <c r="C53" i="2"/>
  <c r="G53" i="2"/>
  <c r="O54" i="6"/>
  <c r="N54" i="6"/>
  <c r="M54" i="6"/>
  <c r="J54" i="6"/>
  <c r="K54" i="6"/>
  <c r="I54" i="6"/>
  <c r="H54" i="6"/>
  <c r="L54" i="6"/>
  <c r="E54" i="6"/>
  <c r="F54" i="6"/>
  <c r="D54" i="6"/>
  <c r="C54" i="6"/>
  <c r="G54" i="6"/>
  <c r="B54" i="6"/>
  <c r="O53" i="6"/>
  <c r="N53" i="6"/>
  <c r="M53" i="6"/>
  <c r="J53" i="6"/>
  <c r="K53" i="6"/>
  <c r="I53" i="6"/>
  <c r="H53" i="6"/>
  <c r="E53" i="6"/>
  <c r="F53" i="6"/>
  <c r="D53" i="6"/>
  <c r="C53" i="6"/>
  <c r="G53" i="6"/>
  <c r="B53" i="6"/>
  <c r="G53" i="5" l="1"/>
  <c r="C53" i="5"/>
  <c r="D53" i="5"/>
  <c r="F53" i="5"/>
  <c r="E53" i="5"/>
  <c r="L53" i="5"/>
  <c r="H53" i="5"/>
  <c r="I53" i="5"/>
  <c r="K53" i="5"/>
  <c r="J53" i="5"/>
  <c r="M53" i="5"/>
  <c r="N53" i="5"/>
  <c r="O53" i="5"/>
  <c r="C54" i="5"/>
  <c r="D54" i="5"/>
  <c r="F54" i="5"/>
  <c r="E54" i="5"/>
  <c r="L54" i="5"/>
  <c r="H54" i="5"/>
  <c r="I54" i="5"/>
  <c r="K54" i="5"/>
  <c r="J54" i="5"/>
  <c r="M54" i="5"/>
  <c r="N54" i="5"/>
  <c r="O54" i="5"/>
  <c r="B54" i="5"/>
  <c r="B53" i="5"/>
  <c r="O53" i="9" l="1"/>
  <c r="N53" i="9"/>
  <c r="M53" i="9"/>
  <c r="J53" i="9"/>
  <c r="K53" i="9"/>
  <c r="I53" i="9"/>
  <c r="H53" i="9"/>
  <c r="L53" i="9"/>
  <c r="E53" i="9"/>
  <c r="F53" i="9"/>
  <c r="D53" i="9"/>
  <c r="C53" i="9"/>
  <c r="G53" i="9"/>
  <c r="B53" i="9"/>
  <c r="O52" i="9" l="1"/>
  <c r="N52" i="9"/>
  <c r="M52" i="9"/>
  <c r="J52" i="9"/>
  <c r="K52" i="9"/>
  <c r="I52" i="9"/>
  <c r="H52" i="9"/>
  <c r="L52" i="9"/>
  <c r="E52" i="9"/>
  <c r="F52" i="9"/>
  <c r="D52" i="9"/>
  <c r="C52" i="9"/>
  <c r="G52" i="9"/>
  <c r="B52" i="9"/>
  <c r="O51" i="9"/>
  <c r="N51" i="9"/>
  <c r="M51" i="9"/>
  <c r="J51" i="9"/>
  <c r="K51" i="9"/>
  <c r="I51" i="9"/>
  <c r="H51" i="9"/>
  <c r="L51" i="9"/>
  <c r="E51" i="9"/>
  <c r="F51" i="9"/>
  <c r="D51" i="9"/>
  <c r="C51" i="9"/>
  <c r="G51" i="9"/>
  <c r="B51" i="9"/>
  <c r="O50" i="9"/>
  <c r="N50" i="9"/>
  <c r="M50" i="9"/>
  <c r="J50" i="9"/>
  <c r="K50" i="9"/>
  <c r="I50" i="9"/>
  <c r="H50" i="9"/>
  <c r="L50" i="9"/>
  <c r="E50" i="9"/>
  <c r="F50" i="9"/>
  <c r="D50" i="9"/>
  <c r="C50" i="9"/>
  <c r="G50" i="9"/>
  <c r="B50" i="9"/>
  <c r="O52" i="2"/>
  <c r="N52" i="2"/>
  <c r="M52" i="2"/>
  <c r="J52" i="2"/>
  <c r="K52" i="2"/>
  <c r="I52" i="2"/>
  <c r="H52" i="2"/>
  <c r="L52" i="2"/>
  <c r="E52" i="2"/>
  <c r="F52" i="2"/>
  <c r="D52" i="2"/>
  <c r="C52" i="2"/>
  <c r="G52" i="2"/>
  <c r="B52" i="2"/>
  <c r="O51" i="2"/>
  <c r="N51" i="2"/>
  <c r="M51" i="2"/>
  <c r="J51" i="2"/>
  <c r="K51" i="2"/>
  <c r="I51" i="2"/>
  <c r="H51" i="2"/>
  <c r="L51" i="2"/>
  <c r="E51" i="2"/>
  <c r="F51" i="2"/>
  <c r="D51" i="2"/>
  <c r="C51" i="2"/>
  <c r="G51" i="2"/>
  <c r="B51" i="2"/>
  <c r="O50" i="2"/>
  <c r="N50" i="2"/>
  <c r="M50" i="2"/>
  <c r="J50" i="2"/>
  <c r="K50" i="2"/>
  <c r="I50" i="2"/>
  <c r="H50" i="2"/>
  <c r="L50" i="2"/>
  <c r="E50" i="2"/>
  <c r="F50" i="2"/>
  <c r="D50" i="2"/>
  <c r="C50" i="2"/>
  <c r="G50" i="2"/>
  <c r="B50" i="2"/>
  <c r="O52" i="6"/>
  <c r="N52" i="6"/>
  <c r="M52" i="6"/>
  <c r="J52" i="6"/>
  <c r="K52" i="6"/>
  <c r="I52" i="6"/>
  <c r="H52" i="6"/>
  <c r="L52" i="6"/>
  <c r="E52" i="6"/>
  <c r="F52" i="6"/>
  <c r="D52" i="6"/>
  <c r="C52" i="6"/>
  <c r="G52" i="6"/>
  <c r="B52" i="6"/>
  <c r="O51" i="6"/>
  <c r="N51" i="6"/>
  <c r="M51" i="6"/>
  <c r="J51" i="6"/>
  <c r="K51" i="6"/>
  <c r="I51" i="6"/>
  <c r="H51" i="6"/>
  <c r="L51" i="6"/>
  <c r="E51" i="6"/>
  <c r="F51" i="6"/>
  <c r="D51" i="6"/>
  <c r="C51" i="6"/>
  <c r="G51" i="6"/>
  <c r="B51" i="6"/>
  <c r="O50" i="6"/>
  <c r="N50" i="6"/>
  <c r="M50" i="6"/>
  <c r="J50" i="6"/>
  <c r="K50" i="6"/>
  <c r="I50" i="6"/>
  <c r="H50" i="6"/>
  <c r="L50" i="6"/>
  <c r="E50" i="6"/>
  <c r="F50" i="6"/>
  <c r="D50" i="6"/>
  <c r="C50" i="6"/>
  <c r="G50" i="6"/>
  <c r="B50" i="6"/>
  <c r="O52" i="5"/>
  <c r="N52" i="5"/>
  <c r="M52" i="5"/>
  <c r="J52" i="5"/>
  <c r="K52" i="5"/>
  <c r="I52" i="5"/>
  <c r="H52" i="5"/>
  <c r="L52" i="5"/>
  <c r="E52" i="5"/>
  <c r="F52" i="5"/>
  <c r="D52" i="5"/>
  <c r="C52" i="5"/>
  <c r="G52" i="5"/>
  <c r="B52" i="5"/>
  <c r="O51" i="5"/>
  <c r="N51" i="5"/>
  <c r="M51" i="5"/>
  <c r="J51" i="5"/>
  <c r="K51" i="5"/>
  <c r="I51" i="5"/>
  <c r="H51" i="5"/>
  <c r="L51" i="5"/>
  <c r="E51" i="5"/>
  <c r="F51" i="5"/>
  <c r="D51" i="5"/>
  <c r="C51" i="5"/>
  <c r="G51" i="5"/>
  <c r="B51" i="5"/>
  <c r="O50" i="5"/>
  <c r="N50" i="5"/>
  <c r="M50" i="5"/>
  <c r="J50" i="5"/>
  <c r="K50" i="5"/>
  <c r="I50" i="5"/>
  <c r="H50" i="5"/>
  <c r="L50" i="5"/>
  <c r="E50" i="5"/>
  <c r="F50" i="5"/>
  <c r="D50" i="5"/>
  <c r="C50" i="5"/>
  <c r="G50" i="5"/>
  <c r="B50" i="5"/>
  <c r="O49" i="2" l="1"/>
  <c r="N49" i="2"/>
  <c r="M49" i="2"/>
  <c r="J49" i="2"/>
  <c r="K49" i="2"/>
  <c r="I49" i="2"/>
  <c r="H49" i="2"/>
  <c r="L49" i="2"/>
  <c r="E49" i="2"/>
  <c r="F49" i="2"/>
  <c r="D49" i="2"/>
  <c r="C49" i="2"/>
  <c r="G49" i="2"/>
  <c r="B49" i="2"/>
  <c r="O48" i="2"/>
  <c r="N48" i="2"/>
  <c r="M48" i="2"/>
  <c r="J48" i="2"/>
  <c r="K48" i="2"/>
  <c r="I48" i="2"/>
  <c r="H48" i="2"/>
  <c r="L48" i="2"/>
  <c r="E48" i="2"/>
  <c r="F48" i="2"/>
  <c r="D48" i="2"/>
  <c r="C48" i="2"/>
  <c r="G48" i="2"/>
  <c r="O47" i="2"/>
  <c r="N47" i="2"/>
  <c r="M47" i="2"/>
  <c r="J47" i="2"/>
  <c r="K47" i="2"/>
  <c r="I47" i="2"/>
  <c r="H47" i="2"/>
  <c r="L47" i="2"/>
  <c r="E47" i="2"/>
  <c r="F47" i="2"/>
  <c r="D47" i="2"/>
  <c r="C47" i="2"/>
  <c r="G47" i="2"/>
  <c r="O46" i="2"/>
  <c r="N46" i="2"/>
  <c r="M46" i="2"/>
  <c r="J46" i="2"/>
  <c r="K46" i="2"/>
  <c r="I46" i="2"/>
  <c r="H46" i="2"/>
  <c r="L46" i="2"/>
  <c r="E46" i="2"/>
  <c r="F46" i="2"/>
  <c r="D46" i="2"/>
  <c r="C46" i="2"/>
  <c r="G46" i="2"/>
  <c r="O45" i="2"/>
  <c r="N45" i="2"/>
  <c r="M45" i="2"/>
  <c r="J45" i="2"/>
  <c r="K45" i="2"/>
  <c r="I45" i="2"/>
  <c r="H45" i="2"/>
  <c r="L45" i="2"/>
  <c r="E45" i="2"/>
  <c r="F45" i="2"/>
  <c r="D45" i="2"/>
  <c r="C45" i="2"/>
  <c r="G45" i="2"/>
  <c r="O44" i="2"/>
  <c r="N44" i="2"/>
  <c r="M44" i="2"/>
  <c r="J44" i="2"/>
  <c r="K44" i="2"/>
  <c r="I44" i="2"/>
  <c r="H44" i="2"/>
  <c r="L44" i="2"/>
  <c r="E44" i="2"/>
  <c r="F44" i="2"/>
  <c r="D44" i="2"/>
  <c r="C44" i="2"/>
  <c r="G44" i="2"/>
  <c r="O43" i="2"/>
  <c r="N43" i="2"/>
  <c r="M43" i="2"/>
  <c r="J43" i="2"/>
  <c r="K43" i="2"/>
  <c r="I43" i="2"/>
  <c r="H43" i="2"/>
  <c r="L43" i="2"/>
  <c r="E43" i="2"/>
  <c r="F43" i="2"/>
  <c r="D43" i="2"/>
  <c r="C43" i="2"/>
  <c r="G43" i="2"/>
  <c r="O42" i="2"/>
  <c r="N42" i="2"/>
  <c r="M42" i="2"/>
  <c r="J42" i="2"/>
  <c r="K42" i="2"/>
  <c r="I42" i="2"/>
  <c r="H42" i="2"/>
  <c r="L42" i="2"/>
  <c r="E42" i="2"/>
  <c r="F42" i="2"/>
  <c r="D42" i="2"/>
  <c r="C42" i="2"/>
  <c r="G42" i="2"/>
  <c r="O41" i="2"/>
  <c r="N41" i="2"/>
  <c r="M41" i="2"/>
  <c r="J41" i="2"/>
  <c r="K41" i="2"/>
  <c r="I41" i="2"/>
  <c r="H41" i="2"/>
  <c r="L41" i="2"/>
  <c r="E41" i="2"/>
  <c r="F41" i="2"/>
  <c r="D41" i="2"/>
  <c r="C41" i="2"/>
  <c r="G41" i="2"/>
  <c r="O40" i="2"/>
  <c r="N40" i="2"/>
  <c r="M40" i="2"/>
  <c r="J40" i="2"/>
  <c r="K40" i="2"/>
  <c r="I40" i="2"/>
  <c r="H40" i="2"/>
  <c r="L40" i="2"/>
  <c r="E40" i="2"/>
  <c r="F40" i="2"/>
  <c r="D40" i="2"/>
  <c r="C40" i="2"/>
  <c r="G40" i="2"/>
  <c r="B40" i="2"/>
  <c r="O39" i="2"/>
  <c r="N39" i="2"/>
  <c r="M39" i="2"/>
  <c r="J39" i="2"/>
  <c r="K39" i="2"/>
  <c r="I39" i="2"/>
  <c r="H39" i="2"/>
  <c r="L39" i="2"/>
  <c r="E39" i="2"/>
  <c r="F39" i="2"/>
  <c r="D39" i="2"/>
  <c r="C39" i="2"/>
  <c r="G39" i="2"/>
  <c r="B39" i="2"/>
  <c r="O38" i="2"/>
  <c r="N38" i="2"/>
  <c r="M38" i="2"/>
  <c r="J38" i="2"/>
  <c r="K38" i="2"/>
  <c r="I38" i="2"/>
  <c r="H38" i="2"/>
  <c r="L38" i="2"/>
  <c r="E38" i="2"/>
  <c r="F38" i="2"/>
  <c r="D38" i="2"/>
  <c r="C38" i="2"/>
  <c r="G38" i="2"/>
  <c r="B38" i="2"/>
  <c r="O37" i="2"/>
  <c r="N37" i="2"/>
  <c r="M37" i="2"/>
  <c r="J37" i="2"/>
  <c r="K37" i="2"/>
  <c r="I37" i="2"/>
  <c r="H37" i="2"/>
  <c r="L37" i="2"/>
  <c r="E37" i="2"/>
  <c r="F37" i="2"/>
  <c r="D37" i="2"/>
  <c r="C37" i="2"/>
  <c r="G37" i="2"/>
  <c r="B37" i="2"/>
  <c r="O36" i="2"/>
  <c r="N36" i="2"/>
  <c r="M36" i="2"/>
  <c r="J36" i="2"/>
  <c r="K36" i="2"/>
  <c r="I36" i="2"/>
  <c r="H36" i="2"/>
  <c r="L36" i="2"/>
  <c r="E36" i="2"/>
  <c r="F36" i="2"/>
  <c r="D36" i="2"/>
  <c r="C36" i="2"/>
  <c r="G36" i="2"/>
  <c r="B36" i="2"/>
  <c r="O35" i="2"/>
  <c r="N35" i="2"/>
  <c r="M35" i="2"/>
  <c r="J35" i="2"/>
  <c r="K35" i="2"/>
  <c r="I35" i="2"/>
  <c r="H35" i="2"/>
  <c r="L35" i="2"/>
  <c r="E35" i="2"/>
  <c r="F35" i="2"/>
  <c r="D35" i="2"/>
  <c r="C35" i="2"/>
  <c r="G35" i="2"/>
  <c r="B35" i="2"/>
  <c r="O34" i="2"/>
  <c r="N34" i="2"/>
  <c r="M34" i="2"/>
  <c r="J34" i="2"/>
  <c r="K34" i="2"/>
  <c r="I34" i="2"/>
  <c r="H34" i="2"/>
  <c r="L34" i="2"/>
  <c r="E34" i="2"/>
  <c r="F34" i="2"/>
  <c r="D34" i="2"/>
  <c r="C34" i="2"/>
  <c r="G34" i="2"/>
  <c r="B34" i="2"/>
  <c r="O33" i="2"/>
  <c r="N33" i="2"/>
  <c r="M33" i="2"/>
  <c r="J33" i="2"/>
  <c r="K33" i="2"/>
  <c r="I33" i="2"/>
  <c r="H33" i="2"/>
  <c r="L33" i="2"/>
  <c r="E33" i="2"/>
  <c r="F33" i="2"/>
  <c r="D33" i="2"/>
  <c r="C33" i="2"/>
  <c r="G33" i="2"/>
  <c r="B33" i="2"/>
  <c r="O32" i="2"/>
  <c r="N32" i="2"/>
  <c r="M32" i="2"/>
  <c r="J32" i="2"/>
  <c r="K32" i="2"/>
  <c r="I32" i="2"/>
  <c r="H32" i="2"/>
  <c r="L32" i="2"/>
  <c r="E32" i="2"/>
  <c r="F32" i="2"/>
  <c r="D32" i="2"/>
  <c r="C32" i="2"/>
  <c r="G32" i="2"/>
  <c r="B32" i="2"/>
  <c r="O31" i="2"/>
  <c r="N31" i="2"/>
  <c r="M31" i="2"/>
  <c r="J31" i="2"/>
  <c r="K31" i="2"/>
  <c r="I31" i="2"/>
  <c r="H31" i="2"/>
  <c r="L31" i="2"/>
  <c r="E31" i="2"/>
  <c r="F31" i="2"/>
  <c r="D31" i="2"/>
  <c r="C31" i="2"/>
  <c r="G31" i="2"/>
  <c r="B31" i="2"/>
  <c r="O30" i="2"/>
  <c r="N30" i="2"/>
  <c r="M30" i="2"/>
  <c r="J30" i="2"/>
  <c r="K30" i="2"/>
  <c r="I30" i="2"/>
  <c r="H30" i="2"/>
  <c r="L30" i="2"/>
  <c r="E30" i="2"/>
  <c r="F30" i="2"/>
  <c r="D30" i="2"/>
  <c r="C30" i="2"/>
  <c r="G30" i="2"/>
  <c r="B30" i="2"/>
  <c r="O29" i="2"/>
  <c r="N29" i="2"/>
  <c r="M29" i="2"/>
  <c r="J29" i="2"/>
  <c r="K29" i="2"/>
  <c r="I29" i="2"/>
  <c r="H29" i="2"/>
  <c r="L29" i="2"/>
  <c r="E29" i="2"/>
  <c r="F29" i="2"/>
  <c r="D29" i="2"/>
  <c r="C29" i="2"/>
  <c r="G29" i="2"/>
  <c r="B29" i="2"/>
  <c r="O28" i="2"/>
  <c r="N28" i="2"/>
  <c r="M28" i="2"/>
  <c r="J28" i="2"/>
  <c r="K28" i="2"/>
  <c r="I28" i="2"/>
  <c r="H28" i="2"/>
  <c r="L28" i="2"/>
  <c r="E28" i="2"/>
  <c r="F28" i="2"/>
  <c r="D28" i="2"/>
  <c r="C28" i="2"/>
  <c r="G28" i="2"/>
  <c r="B28" i="2"/>
  <c r="O27" i="2"/>
  <c r="N27" i="2"/>
  <c r="M27" i="2"/>
  <c r="J27" i="2"/>
  <c r="K27" i="2"/>
  <c r="I27" i="2"/>
  <c r="H27" i="2"/>
  <c r="L27" i="2"/>
  <c r="E27" i="2"/>
  <c r="F27" i="2"/>
  <c r="D27" i="2"/>
  <c r="C27" i="2"/>
  <c r="G27" i="2"/>
  <c r="B27" i="2"/>
  <c r="O26" i="2"/>
  <c r="N26" i="2"/>
  <c r="M26" i="2"/>
  <c r="J26" i="2"/>
  <c r="K26" i="2"/>
  <c r="I26" i="2"/>
  <c r="H26" i="2"/>
  <c r="L26" i="2"/>
  <c r="E26" i="2"/>
  <c r="F26" i="2"/>
  <c r="D26" i="2"/>
  <c r="C26" i="2"/>
  <c r="G26" i="2"/>
  <c r="B26" i="2"/>
  <c r="O25" i="2"/>
  <c r="N25" i="2"/>
  <c r="M25" i="2"/>
  <c r="J25" i="2"/>
  <c r="K25" i="2"/>
  <c r="I25" i="2"/>
  <c r="H25" i="2"/>
  <c r="L25" i="2"/>
  <c r="E25" i="2"/>
  <c r="F25" i="2"/>
  <c r="D25" i="2"/>
  <c r="C25" i="2"/>
  <c r="G25" i="2"/>
  <c r="B25" i="2"/>
  <c r="O24" i="2"/>
  <c r="N24" i="2"/>
  <c r="M24" i="2"/>
  <c r="J24" i="2"/>
  <c r="K24" i="2"/>
  <c r="I24" i="2"/>
  <c r="H24" i="2"/>
  <c r="L24" i="2"/>
  <c r="E24" i="2"/>
  <c r="F24" i="2"/>
  <c r="D24" i="2"/>
  <c r="C24" i="2"/>
  <c r="G24" i="2"/>
  <c r="B24" i="2"/>
  <c r="O23" i="2"/>
  <c r="N23" i="2"/>
  <c r="M23" i="2"/>
  <c r="J23" i="2"/>
  <c r="K23" i="2"/>
  <c r="I23" i="2"/>
  <c r="H23" i="2"/>
  <c r="L23" i="2"/>
  <c r="E23" i="2"/>
  <c r="F23" i="2"/>
  <c r="D23" i="2"/>
  <c r="C23" i="2"/>
  <c r="G23" i="2"/>
  <c r="B23" i="2"/>
  <c r="O22" i="2"/>
  <c r="N22" i="2"/>
  <c r="M22" i="2"/>
  <c r="J22" i="2"/>
  <c r="K22" i="2"/>
  <c r="I22" i="2"/>
  <c r="H22" i="2"/>
  <c r="L22" i="2"/>
  <c r="E22" i="2"/>
  <c r="F22" i="2"/>
  <c r="D22" i="2"/>
  <c r="C22" i="2"/>
  <c r="G22" i="2"/>
  <c r="B22" i="2"/>
  <c r="O21" i="2"/>
  <c r="N21" i="2"/>
  <c r="M21" i="2"/>
  <c r="J21" i="2"/>
  <c r="K21" i="2"/>
  <c r="I21" i="2"/>
  <c r="H21" i="2"/>
  <c r="L21" i="2"/>
  <c r="E21" i="2"/>
  <c r="F21" i="2"/>
  <c r="D21" i="2"/>
  <c r="C21" i="2"/>
  <c r="G21" i="2"/>
  <c r="B21" i="2"/>
  <c r="O20" i="2"/>
  <c r="N20" i="2"/>
  <c r="M20" i="2"/>
  <c r="J20" i="2"/>
  <c r="K20" i="2"/>
  <c r="I20" i="2"/>
  <c r="H20" i="2"/>
  <c r="L20" i="2"/>
  <c r="E20" i="2"/>
  <c r="F20" i="2"/>
  <c r="D20" i="2"/>
  <c r="C20" i="2"/>
  <c r="G20" i="2"/>
  <c r="B20" i="2"/>
  <c r="O19" i="2"/>
  <c r="N19" i="2"/>
  <c r="M19" i="2"/>
  <c r="J19" i="2"/>
  <c r="K19" i="2"/>
  <c r="I19" i="2"/>
  <c r="H19" i="2"/>
  <c r="L19" i="2"/>
  <c r="E19" i="2"/>
  <c r="F19" i="2"/>
  <c r="D19" i="2"/>
  <c r="C19" i="2"/>
  <c r="G19" i="2"/>
  <c r="B19" i="2"/>
  <c r="O18" i="2"/>
  <c r="N18" i="2"/>
  <c r="M18" i="2"/>
  <c r="J18" i="2"/>
  <c r="K18" i="2"/>
  <c r="I18" i="2"/>
  <c r="H18" i="2"/>
  <c r="L18" i="2"/>
  <c r="E18" i="2"/>
  <c r="F18" i="2"/>
  <c r="D18" i="2"/>
  <c r="C18" i="2"/>
  <c r="G18" i="2"/>
  <c r="B18" i="2"/>
  <c r="O17" i="2"/>
  <c r="N17" i="2"/>
  <c r="M17" i="2"/>
  <c r="J17" i="2"/>
  <c r="K17" i="2"/>
  <c r="I17" i="2"/>
  <c r="H17" i="2"/>
  <c r="L17" i="2"/>
  <c r="E17" i="2"/>
  <c r="F17" i="2"/>
  <c r="D17" i="2"/>
  <c r="C17" i="2"/>
  <c r="G17" i="2"/>
  <c r="B17" i="2"/>
  <c r="O16" i="2"/>
  <c r="N16" i="2"/>
  <c r="M16" i="2"/>
  <c r="J16" i="2"/>
  <c r="K16" i="2"/>
  <c r="I16" i="2"/>
  <c r="H16" i="2"/>
  <c r="L16" i="2"/>
  <c r="E16" i="2"/>
  <c r="F16" i="2"/>
  <c r="D16" i="2"/>
  <c r="C16" i="2"/>
  <c r="G16" i="2"/>
  <c r="B16" i="2"/>
  <c r="O15" i="2"/>
  <c r="N15" i="2"/>
  <c r="M15" i="2"/>
  <c r="J15" i="2"/>
  <c r="K15" i="2"/>
  <c r="I15" i="2"/>
  <c r="H15" i="2"/>
  <c r="L15" i="2"/>
  <c r="E15" i="2"/>
  <c r="F15" i="2"/>
  <c r="D15" i="2"/>
  <c r="C15" i="2"/>
  <c r="G15" i="2"/>
  <c r="B15" i="2"/>
  <c r="O14" i="2"/>
  <c r="N14" i="2"/>
  <c r="M14" i="2"/>
  <c r="J14" i="2"/>
  <c r="K14" i="2"/>
  <c r="I14" i="2"/>
  <c r="H14" i="2"/>
  <c r="L14" i="2"/>
  <c r="E14" i="2"/>
  <c r="F14" i="2"/>
  <c r="D14" i="2"/>
  <c r="C14" i="2"/>
  <c r="G14" i="2"/>
  <c r="B14" i="2"/>
  <c r="O13" i="2"/>
  <c r="N13" i="2"/>
  <c r="M13" i="2"/>
  <c r="J13" i="2"/>
  <c r="K13" i="2"/>
  <c r="I13" i="2"/>
  <c r="H13" i="2"/>
  <c r="L13" i="2"/>
  <c r="E13" i="2"/>
  <c r="F13" i="2"/>
  <c r="D13" i="2"/>
  <c r="C13" i="2"/>
  <c r="G13" i="2"/>
  <c r="B13" i="2"/>
  <c r="O12" i="2"/>
  <c r="N12" i="2"/>
  <c r="M12" i="2"/>
  <c r="J12" i="2"/>
  <c r="K12" i="2"/>
  <c r="I12" i="2"/>
  <c r="H12" i="2"/>
  <c r="L12" i="2"/>
  <c r="E12" i="2"/>
  <c r="F12" i="2"/>
  <c r="D12" i="2"/>
  <c r="C12" i="2"/>
  <c r="G12" i="2"/>
  <c r="B12" i="2"/>
  <c r="O11" i="2"/>
  <c r="N11" i="2"/>
  <c r="M11" i="2"/>
  <c r="J11" i="2"/>
  <c r="K11" i="2"/>
  <c r="I11" i="2"/>
  <c r="H11" i="2"/>
  <c r="L11" i="2"/>
  <c r="E11" i="2"/>
  <c r="F11" i="2"/>
  <c r="D11" i="2"/>
  <c r="C11" i="2"/>
  <c r="G11" i="2"/>
  <c r="B11" i="2"/>
  <c r="O10" i="2"/>
  <c r="N10" i="2"/>
  <c r="M10" i="2"/>
  <c r="J10" i="2"/>
  <c r="K10" i="2"/>
  <c r="I10" i="2"/>
  <c r="H10" i="2"/>
  <c r="L10" i="2"/>
  <c r="E10" i="2"/>
  <c r="F10" i="2"/>
  <c r="D10" i="2"/>
  <c r="C10" i="2"/>
  <c r="G10" i="2"/>
  <c r="B10" i="2"/>
  <c r="O49" i="6"/>
  <c r="N49" i="6"/>
  <c r="M49" i="6"/>
  <c r="J49" i="6"/>
  <c r="K49" i="6"/>
  <c r="I49" i="6"/>
  <c r="H49" i="6"/>
  <c r="L49" i="6"/>
  <c r="E49" i="6"/>
  <c r="F49" i="6"/>
  <c r="D49" i="6"/>
  <c r="C49" i="6"/>
  <c r="G49" i="6"/>
  <c r="B49" i="6"/>
  <c r="O48" i="6"/>
  <c r="N48" i="6"/>
  <c r="M48" i="6"/>
  <c r="J48" i="6"/>
  <c r="K48" i="6"/>
  <c r="I48" i="6"/>
  <c r="H48" i="6"/>
  <c r="L48" i="6"/>
  <c r="E48" i="6"/>
  <c r="F48" i="6"/>
  <c r="D48" i="6"/>
  <c r="C48" i="6"/>
  <c r="G48" i="6"/>
  <c r="B48" i="6"/>
  <c r="O47" i="6"/>
  <c r="N47" i="6"/>
  <c r="M47" i="6"/>
  <c r="J47" i="6"/>
  <c r="K47" i="6"/>
  <c r="I47" i="6"/>
  <c r="H47" i="6"/>
  <c r="L47" i="6"/>
  <c r="E47" i="6"/>
  <c r="F47" i="6"/>
  <c r="D47" i="6"/>
  <c r="C47" i="6"/>
  <c r="G47" i="6"/>
  <c r="B47" i="6"/>
  <c r="O46" i="6"/>
  <c r="N46" i="6"/>
  <c r="M46" i="6"/>
  <c r="J46" i="6"/>
  <c r="K46" i="6"/>
  <c r="I46" i="6"/>
  <c r="H46" i="6"/>
  <c r="L46" i="6"/>
  <c r="E46" i="6"/>
  <c r="F46" i="6"/>
  <c r="D46" i="6"/>
  <c r="C46" i="6"/>
  <c r="G46" i="6"/>
  <c r="B46" i="6"/>
  <c r="O45" i="6"/>
  <c r="N45" i="6"/>
  <c r="M45" i="6"/>
  <c r="J45" i="6"/>
  <c r="K45" i="6"/>
  <c r="I45" i="6"/>
  <c r="H45" i="6"/>
  <c r="L45" i="6"/>
  <c r="E45" i="6"/>
  <c r="F45" i="6"/>
  <c r="D45" i="6"/>
  <c r="C45" i="6"/>
  <c r="G45" i="6"/>
  <c r="B45" i="6"/>
  <c r="O44" i="6"/>
  <c r="N44" i="6"/>
  <c r="M44" i="6"/>
  <c r="J44" i="6"/>
  <c r="K44" i="6"/>
  <c r="I44" i="6"/>
  <c r="H44" i="6"/>
  <c r="L44" i="6"/>
  <c r="E44" i="6"/>
  <c r="F44" i="6"/>
  <c r="D44" i="6"/>
  <c r="C44" i="6"/>
  <c r="G44" i="6"/>
  <c r="B44" i="6"/>
  <c r="O43" i="6"/>
  <c r="N43" i="6"/>
  <c r="M43" i="6"/>
  <c r="J43" i="6"/>
  <c r="K43" i="6"/>
  <c r="I43" i="6"/>
  <c r="H43" i="6"/>
  <c r="L43" i="6"/>
  <c r="E43" i="6"/>
  <c r="F43" i="6"/>
  <c r="D43" i="6"/>
  <c r="C43" i="6"/>
  <c r="G43" i="6"/>
  <c r="B43" i="6"/>
  <c r="O42" i="6"/>
  <c r="N42" i="6"/>
  <c r="M42" i="6"/>
  <c r="J42" i="6"/>
  <c r="K42" i="6"/>
  <c r="I42" i="6"/>
  <c r="H42" i="6"/>
  <c r="L42" i="6"/>
  <c r="E42" i="6"/>
  <c r="F42" i="6"/>
  <c r="D42" i="6"/>
  <c r="C42" i="6"/>
  <c r="G42" i="6"/>
  <c r="B42" i="6"/>
  <c r="O41" i="6"/>
  <c r="N41" i="6"/>
  <c r="M41" i="6"/>
  <c r="J41" i="6"/>
  <c r="K41" i="6"/>
  <c r="I41" i="6"/>
  <c r="H41" i="6"/>
  <c r="L41" i="6"/>
  <c r="E41" i="6"/>
  <c r="F41" i="6"/>
  <c r="D41" i="6"/>
  <c r="C41" i="6"/>
  <c r="G41" i="6"/>
  <c r="B41" i="6"/>
  <c r="O40" i="6"/>
  <c r="N40" i="6"/>
  <c r="M40" i="6"/>
  <c r="J40" i="6"/>
  <c r="K40" i="6"/>
  <c r="I40" i="6"/>
  <c r="H40" i="6"/>
  <c r="L40" i="6"/>
  <c r="E40" i="6"/>
  <c r="F40" i="6"/>
  <c r="D40" i="6"/>
  <c r="C40" i="6"/>
  <c r="G40" i="6"/>
  <c r="B40" i="6"/>
  <c r="O39" i="6"/>
  <c r="N39" i="6"/>
  <c r="M39" i="6"/>
  <c r="J39" i="6"/>
  <c r="K39" i="6"/>
  <c r="I39" i="6"/>
  <c r="H39" i="6"/>
  <c r="L39" i="6"/>
  <c r="E39" i="6"/>
  <c r="F39" i="6"/>
  <c r="D39" i="6"/>
  <c r="C39" i="6"/>
  <c r="G39" i="6"/>
  <c r="B39" i="6"/>
  <c r="O38" i="6"/>
  <c r="N38" i="6"/>
  <c r="M38" i="6"/>
  <c r="J38" i="6"/>
  <c r="K38" i="6"/>
  <c r="I38" i="6"/>
  <c r="H38" i="6"/>
  <c r="L38" i="6"/>
  <c r="E38" i="6"/>
  <c r="F38" i="6"/>
  <c r="D38" i="6"/>
  <c r="C38" i="6"/>
  <c r="G38" i="6"/>
  <c r="B38" i="6"/>
  <c r="O37" i="6"/>
  <c r="N37" i="6"/>
  <c r="M37" i="6"/>
  <c r="J37" i="6"/>
  <c r="K37" i="6"/>
  <c r="I37" i="6"/>
  <c r="H37" i="6"/>
  <c r="L37" i="6"/>
  <c r="E37" i="6"/>
  <c r="F37" i="6"/>
  <c r="D37" i="6"/>
  <c r="C37" i="6"/>
  <c r="G37" i="6"/>
  <c r="B37" i="6"/>
  <c r="O36" i="6"/>
  <c r="N36" i="6"/>
  <c r="M36" i="6"/>
  <c r="J36" i="6"/>
  <c r="K36" i="6"/>
  <c r="I36" i="6"/>
  <c r="H36" i="6"/>
  <c r="L36" i="6"/>
  <c r="E36" i="6"/>
  <c r="F36" i="6"/>
  <c r="D36" i="6"/>
  <c r="C36" i="6"/>
  <c r="G36" i="6"/>
  <c r="B36" i="6"/>
  <c r="O35" i="6"/>
  <c r="N35" i="6"/>
  <c r="M35" i="6"/>
  <c r="J35" i="6"/>
  <c r="K35" i="6"/>
  <c r="I35" i="6"/>
  <c r="H35" i="6"/>
  <c r="L35" i="6"/>
  <c r="E35" i="6"/>
  <c r="F35" i="6"/>
  <c r="D35" i="6"/>
  <c r="C35" i="6"/>
  <c r="G35" i="6"/>
  <c r="B35" i="6"/>
  <c r="O34" i="6"/>
  <c r="N34" i="6"/>
  <c r="M34" i="6"/>
  <c r="J34" i="6"/>
  <c r="K34" i="6"/>
  <c r="I34" i="6"/>
  <c r="H34" i="6"/>
  <c r="L34" i="6"/>
  <c r="E34" i="6"/>
  <c r="F34" i="6"/>
  <c r="D34" i="6"/>
  <c r="C34" i="6"/>
  <c r="G34" i="6"/>
  <c r="B34" i="6"/>
  <c r="O33" i="6"/>
  <c r="N33" i="6"/>
  <c r="M33" i="6"/>
  <c r="J33" i="6"/>
  <c r="K33" i="6"/>
  <c r="I33" i="6"/>
  <c r="H33" i="6"/>
  <c r="L33" i="6"/>
  <c r="E33" i="6"/>
  <c r="F33" i="6"/>
  <c r="D33" i="6"/>
  <c r="C33" i="6"/>
  <c r="G33" i="6"/>
  <c r="B33" i="6"/>
  <c r="O32" i="6"/>
  <c r="N32" i="6"/>
  <c r="M32" i="6"/>
  <c r="J32" i="6"/>
  <c r="K32" i="6"/>
  <c r="I32" i="6"/>
  <c r="H32" i="6"/>
  <c r="L32" i="6"/>
  <c r="E32" i="6"/>
  <c r="F32" i="6"/>
  <c r="D32" i="6"/>
  <c r="C32" i="6"/>
  <c r="G32" i="6"/>
  <c r="B32" i="6"/>
  <c r="O31" i="6"/>
  <c r="N31" i="6"/>
  <c r="M31" i="6"/>
  <c r="J31" i="6"/>
  <c r="K31" i="6"/>
  <c r="I31" i="6"/>
  <c r="H31" i="6"/>
  <c r="L31" i="6"/>
  <c r="E31" i="6"/>
  <c r="F31" i="6"/>
  <c r="D31" i="6"/>
  <c r="C31" i="6"/>
  <c r="G31" i="6"/>
  <c r="B31" i="6"/>
  <c r="O30" i="6"/>
  <c r="N30" i="6"/>
  <c r="M30" i="6"/>
  <c r="J30" i="6"/>
  <c r="K30" i="6"/>
  <c r="I30" i="6"/>
  <c r="H30" i="6"/>
  <c r="L30" i="6"/>
  <c r="E30" i="6"/>
  <c r="F30" i="6"/>
  <c r="D30" i="6"/>
  <c r="C30" i="6"/>
  <c r="G30" i="6"/>
  <c r="B30" i="6"/>
  <c r="O29" i="6"/>
  <c r="N29" i="6"/>
  <c r="M29" i="6"/>
  <c r="J29" i="6"/>
  <c r="K29" i="6"/>
  <c r="I29" i="6"/>
  <c r="H29" i="6"/>
  <c r="L29" i="6"/>
  <c r="E29" i="6"/>
  <c r="F29" i="6"/>
  <c r="D29" i="6"/>
  <c r="C29" i="6"/>
  <c r="G29" i="6"/>
  <c r="B29" i="6"/>
  <c r="O28" i="6"/>
  <c r="N28" i="6"/>
  <c r="M28" i="6"/>
  <c r="J28" i="6"/>
  <c r="K28" i="6"/>
  <c r="I28" i="6"/>
  <c r="H28" i="6"/>
  <c r="L28" i="6"/>
  <c r="E28" i="6"/>
  <c r="F28" i="6"/>
  <c r="D28" i="6"/>
  <c r="C28" i="6"/>
  <c r="G28" i="6"/>
  <c r="B28" i="6"/>
  <c r="O27" i="6"/>
  <c r="N27" i="6"/>
  <c r="M27" i="6"/>
  <c r="J27" i="6"/>
  <c r="K27" i="6"/>
  <c r="I27" i="6"/>
  <c r="H27" i="6"/>
  <c r="L27" i="6"/>
  <c r="E27" i="6"/>
  <c r="F27" i="6"/>
  <c r="D27" i="6"/>
  <c r="C27" i="6"/>
  <c r="G27" i="6"/>
  <c r="B27" i="6"/>
  <c r="O26" i="6"/>
  <c r="N26" i="6"/>
  <c r="M26" i="6"/>
  <c r="J26" i="6"/>
  <c r="K26" i="6"/>
  <c r="I26" i="6"/>
  <c r="H26" i="6"/>
  <c r="L26" i="6"/>
  <c r="E26" i="6"/>
  <c r="F26" i="6"/>
  <c r="D26" i="6"/>
  <c r="C26" i="6"/>
  <c r="G26" i="6"/>
  <c r="B26" i="6"/>
  <c r="O25" i="6"/>
  <c r="N25" i="6"/>
  <c r="M25" i="6"/>
  <c r="J25" i="6"/>
  <c r="K25" i="6"/>
  <c r="I25" i="6"/>
  <c r="H25" i="6"/>
  <c r="L25" i="6"/>
  <c r="E25" i="6"/>
  <c r="F25" i="6"/>
  <c r="D25" i="6"/>
  <c r="C25" i="6"/>
  <c r="G25" i="6"/>
  <c r="B25" i="6"/>
  <c r="O24" i="6"/>
  <c r="N24" i="6"/>
  <c r="M24" i="6"/>
  <c r="J24" i="6"/>
  <c r="K24" i="6"/>
  <c r="I24" i="6"/>
  <c r="H24" i="6"/>
  <c r="L24" i="6"/>
  <c r="E24" i="6"/>
  <c r="F24" i="6"/>
  <c r="D24" i="6"/>
  <c r="C24" i="6"/>
  <c r="G24" i="6"/>
  <c r="B24" i="6"/>
  <c r="O23" i="6"/>
  <c r="N23" i="6"/>
  <c r="M23" i="6"/>
  <c r="J23" i="6"/>
  <c r="K23" i="6"/>
  <c r="I23" i="6"/>
  <c r="H23" i="6"/>
  <c r="L23" i="6"/>
  <c r="E23" i="6"/>
  <c r="F23" i="6"/>
  <c r="D23" i="6"/>
  <c r="C23" i="6"/>
  <c r="G23" i="6"/>
  <c r="B23" i="6"/>
  <c r="O22" i="6"/>
  <c r="N22" i="6"/>
  <c r="M22" i="6"/>
  <c r="J22" i="6"/>
  <c r="K22" i="6"/>
  <c r="I22" i="6"/>
  <c r="H22" i="6"/>
  <c r="L22" i="6"/>
  <c r="E22" i="6"/>
  <c r="F22" i="6"/>
  <c r="D22" i="6"/>
  <c r="C22" i="6"/>
  <c r="G22" i="6"/>
  <c r="B22" i="6"/>
  <c r="O21" i="6"/>
  <c r="N21" i="6"/>
  <c r="M21" i="6"/>
  <c r="J21" i="6"/>
  <c r="K21" i="6"/>
  <c r="I21" i="6"/>
  <c r="H21" i="6"/>
  <c r="L21" i="6"/>
  <c r="E21" i="6"/>
  <c r="F21" i="6"/>
  <c r="D21" i="6"/>
  <c r="C21" i="6"/>
  <c r="G21" i="6"/>
  <c r="B21" i="6"/>
  <c r="O20" i="6"/>
  <c r="N20" i="6"/>
  <c r="M20" i="6"/>
  <c r="J20" i="6"/>
  <c r="K20" i="6"/>
  <c r="I20" i="6"/>
  <c r="H20" i="6"/>
  <c r="L20" i="6"/>
  <c r="E20" i="6"/>
  <c r="F20" i="6"/>
  <c r="D20" i="6"/>
  <c r="C20" i="6"/>
  <c r="G20" i="6"/>
  <c r="B20" i="6"/>
  <c r="O19" i="6"/>
  <c r="N19" i="6"/>
  <c r="M19" i="6"/>
  <c r="J19" i="6"/>
  <c r="K19" i="6"/>
  <c r="I19" i="6"/>
  <c r="H19" i="6"/>
  <c r="L19" i="6"/>
  <c r="E19" i="6"/>
  <c r="F19" i="6"/>
  <c r="D19" i="6"/>
  <c r="C19" i="6"/>
  <c r="G19" i="6"/>
  <c r="B19" i="6"/>
  <c r="O18" i="6"/>
  <c r="N18" i="6"/>
  <c r="M18" i="6"/>
  <c r="J18" i="6"/>
  <c r="K18" i="6"/>
  <c r="I18" i="6"/>
  <c r="H18" i="6"/>
  <c r="L18" i="6"/>
  <c r="E18" i="6"/>
  <c r="F18" i="6"/>
  <c r="D18" i="6"/>
  <c r="C18" i="6"/>
  <c r="G18" i="6"/>
  <c r="B18" i="6"/>
  <c r="O17" i="6"/>
  <c r="N17" i="6"/>
  <c r="M17" i="6"/>
  <c r="J17" i="6"/>
  <c r="K17" i="6"/>
  <c r="I17" i="6"/>
  <c r="H17" i="6"/>
  <c r="L17" i="6"/>
  <c r="E17" i="6"/>
  <c r="F17" i="6"/>
  <c r="D17" i="6"/>
  <c r="C17" i="6"/>
  <c r="G17" i="6"/>
  <c r="B17" i="6"/>
  <c r="O16" i="6"/>
  <c r="N16" i="6"/>
  <c r="M16" i="6"/>
  <c r="J16" i="6"/>
  <c r="K16" i="6"/>
  <c r="I16" i="6"/>
  <c r="H16" i="6"/>
  <c r="L16" i="6"/>
  <c r="E16" i="6"/>
  <c r="F16" i="6"/>
  <c r="D16" i="6"/>
  <c r="C16" i="6"/>
  <c r="G16" i="6"/>
  <c r="B16" i="6"/>
  <c r="O15" i="6"/>
  <c r="N15" i="6"/>
  <c r="M15" i="6"/>
  <c r="J15" i="6"/>
  <c r="K15" i="6"/>
  <c r="I15" i="6"/>
  <c r="H15" i="6"/>
  <c r="L15" i="6"/>
  <c r="E15" i="6"/>
  <c r="F15" i="6"/>
  <c r="D15" i="6"/>
  <c r="C15" i="6"/>
  <c r="G15" i="6"/>
  <c r="B15" i="6"/>
  <c r="O14" i="6"/>
  <c r="N14" i="6"/>
  <c r="M14" i="6"/>
  <c r="J14" i="6"/>
  <c r="K14" i="6"/>
  <c r="I14" i="6"/>
  <c r="H14" i="6"/>
  <c r="L14" i="6"/>
  <c r="E14" i="6"/>
  <c r="F14" i="6"/>
  <c r="D14" i="6"/>
  <c r="C14" i="6"/>
  <c r="G14" i="6"/>
  <c r="B14" i="6"/>
  <c r="O13" i="6"/>
  <c r="N13" i="6"/>
  <c r="M13" i="6"/>
  <c r="J13" i="6"/>
  <c r="K13" i="6"/>
  <c r="I13" i="6"/>
  <c r="H13" i="6"/>
  <c r="L13" i="6"/>
  <c r="E13" i="6"/>
  <c r="F13" i="6"/>
  <c r="D13" i="6"/>
  <c r="C13" i="6"/>
  <c r="G13" i="6"/>
  <c r="B13" i="6"/>
  <c r="O49" i="5"/>
  <c r="N49" i="5"/>
  <c r="M49" i="5"/>
  <c r="J49" i="5"/>
  <c r="K49" i="5"/>
  <c r="I49" i="5"/>
  <c r="H49" i="5"/>
  <c r="L49" i="5"/>
  <c r="E49" i="5"/>
  <c r="F49" i="5"/>
  <c r="D49" i="5"/>
  <c r="C49" i="5"/>
  <c r="G49" i="5"/>
  <c r="B49" i="5"/>
  <c r="O48" i="5"/>
  <c r="N48" i="5"/>
  <c r="M48" i="5"/>
  <c r="J48" i="5"/>
  <c r="K48" i="5"/>
  <c r="I48" i="5"/>
  <c r="H48" i="5"/>
  <c r="L48" i="5"/>
  <c r="E48" i="5"/>
  <c r="F48" i="5"/>
  <c r="D48" i="5"/>
  <c r="C48" i="5"/>
  <c r="G48" i="5"/>
  <c r="B48" i="5"/>
  <c r="O47" i="5"/>
  <c r="N47" i="5"/>
  <c r="M47" i="5"/>
  <c r="J47" i="5"/>
  <c r="K47" i="5"/>
  <c r="I47" i="5"/>
  <c r="H47" i="5"/>
  <c r="L47" i="5"/>
  <c r="E47" i="5"/>
  <c r="F47" i="5"/>
  <c r="D47" i="5"/>
  <c r="C47" i="5"/>
  <c r="G47" i="5"/>
  <c r="B47" i="5"/>
  <c r="O46" i="5"/>
  <c r="N46" i="5"/>
  <c r="M46" i="5"/>
  <c r="J46" i="5"/>
  <c r="K46" i="5"/>
  <c r="I46" i="5"/>
  <c r="H46" i="5"/>
  <c r="L46" i="5"/>
  <c r="E46" i="5"/>
  <c r="F46" i="5"/>
  <c r="D46" i="5"/>
  <c r="C46" i="5"/>
  <c r="G46" i="5"/>
  <c r="B46" i="5"/>
  <c r="O45" i="5"/>
  <c r="N45" i="5"/>
  <c r="M45" i="5"/>
  <c r="J45" i="5"/>
  <c r="K45" i="5"/>
  <c r="I45" i="5"/>
  <c r="H45" i="5"/>
  <c r="L45" i="5"/>
  <c r="E45" i="5"/>
  <c r="F45" i="5"/>
  <c r="D45" i="5"/>
  <c r="C45" i="5"/>
  <c r="G45" i="5"/>
  <c r="B45" i="5"/>
  <c r="O44" i="5"/>
  <c r="N44" i="5"/>
  <c r="M44" i="5"/>
  <c r="J44" i="5"/>
  <c r="K44" i="5"/>
  <c r="I44" i="5"/>
  <c r="H44" i="5"/>
  <c r="L44" i="5"/>
  <c r="E44" i="5"/>
  <c r="F44" i="5"/>
  <c r="D44" i="5"/>
  <c r="C44" i="5"/>
  <c r="G44" i="5"/>
  <c r="B44" i="5"/>
  <c r="O43" i="5"/>
  <c r="N43" i="5"/>
  <c r="M43" i="5"/>
  <c r="J43" i="5"/>
  <c r="K43" i="5"/>
  <c r="I43" i="5"/>
  <c r="H43" i="5"/>
  <c r="L43" i="5"/>
  <c r="E43" i="5"/>
  <c r="F43" i="5"/>
  <c r="D43" i="5"/>
  <c r="C43" i="5"/>
  <c r="G43" i="5"/>
  <c r="B43" i="5"/>
  <c r="O42" i="5"/>
  <c r="N42" i="5"/>
  <c r="M42" i="5"/>
  <c r="J42" i="5"/>
  <c r="K42" i="5"/>
  <c r="I42" i="5"/>
  <c r="H42" i="5"/>
  <c r="L42" i="5"/>
  <c r="E42" i="5"/>
  <c r="F42" i="5"/>
  <c r="D42" i="5"/>
  <c r="C42" i="5"/>
  <c r="G42" i="5"/>
  <c r="B42" i="5"/>
  <c r="O41" i="5"/>
  <c r="N41" i="5"/>
  <c r="M41" i="5"/>
  <c r="J41" i="5"/>
  <c r="K41" i="5"/>
  <c r="I41" i="5"/>
  <c r="H41" i="5"/>
  <c r="L41" i="5"/>
  <c r="E41" i="5"/>
  <c r="F41" i="5"/>
  <c r="D41" i="5"/>
  <c r="C41" i="5"/>
  <c r="G41" i="5"/>
  <c r="B41" i="5"/>
  <c r="O40" i="5"/>
  <c r="N40" i="5"/>
  <c r="M40" i="5"/>
  <c r="J40" i="5"/>
  <c r="K40" i="5"/>
  <c r="I40" i="5"/>
  <c r="H40" i="5"/>
  <c r="L40" i="5"/>
  <c r="E40" i="5"/>
  <c r="F40" i="5"/>
  <c r="D40" i="5"/>
  <c r="C40" i="5"/>
  <c r="G40" i="5"/>
  <c r="B40" i="5"/>
  <c r="O39" i="5"/>
  <c r="N39" i="5"/>
  <c r="M39" i="5"/>
  <c r="J39" i="5"/>
  <c r="K39" i="5"/>
  <c r="I39" i="5"/>
  <c r="H39" i="5"/>
  <c r="L39" i="5"/>
  <c r="E39" i="5"/>
  <c r="F39" i="5"/>
  <c r="D39" i="5"/>
  <c r="C39" i="5"/>
  <c r="G39" i="5"/>
  <c r="B39" i="5"/>
  <c r="O38" i="5"/>
  <c r="N38" i="5"/>
  <c r="M38" i="5"/>
  <c r="J38" i="5"/>
  <c r="K38" i="5"/>
  <c r="I38" i="5"/>
  <c r="H38" i="5"/>
  <c r="L38" i="5"/>
  <c r="E38" i="5"/>
  <c r="F38" i="5"/>
  <c r="D38" i="5"/>
  <c r="C38" i="5"/>
  <c r="G38" i="5"/>
  <c r="B38" i="5"/>
  <c r="O37" i="5"/>
  <c r="N37" i="5"/>
  <c r="M37" i="5"/>
  <c r="J37" i="5"/>
  <c r="K37" i="5"/>
  <c r="I37" i="5"/>
  <c r="H37" i="5"/>
  <c r="L37" i="5"/>
  <c r="E37" i="5"/>
  <c r="F37" i="5"/>
  <c r="D37" i="5"/>
  <c r="C37" i="5"/>
  <c r="G37" i="5"/>
  <c r="B37" i="5"/>
  <c r="O36" i="5"/>
  <c r="N36" i="5"/>
  <c r="M36" i="5"/>
  <c r="J36" i="5"/>
  <c r="K36" i="5"/>
  <c r="I36" i="5"/>
  <c r="H36" i="5"/>
  <c r="L36" i="5"/>
  <c r="E36" i="5"/>
  <c r="F36" i="5"/>
  <c r="D36" i="5"/>
  <c r="C36" i="5"/>
  <c r="G36" i="5"/>
  <c r="B36" i="5"/>
  <c r="O35" i="5"/>
  <c r="N35" i="5"/>
  <c r="M35" i="5"/>
  <c r="J35" i="5"/>
  <c r="K35" i="5"/>
  <c r="I35" i="5"/>
  <c r="H35" i="5"/>
  <c r="L35" i="5"/>
  <c r="E35" i="5"/>
  <c r="F35" i="5"/>
  <c r="D35" i="5"/>
  <c r="C35" i="5"/>
  <c r="G35" i="5"/>
  <c r="B35" i="5"/>
  <c r="O34" i="5"/>
  <c r="N34" i="5"/>
  <c r="M34" i="5"/>
  <c r="J34" i="5"/>
  <c r="K34" i="5"/>
  <c r="I34" i="5"/>
  <c r="H34" i="5"/>
  <c r="L34" i="5"/>
  <c r="E34" i="5"/>
  <c r="F34" i="5"/>
  <c r="D34" i="5"/>
  <c r="C34" i="5"/>
  <c r="G34" i="5"/>
  <c r="B34" i="5"/>
  <c r="O33" i="5"/>
  <c r="N33" i="5"/>
  <c r="M33" i="5"/>
  <c r="J33" i="5"/>
  <c r="K33" i="5"/>
  <c r="I33" i="5"/>
  <c r="H33" i="5"/>
  <c r="L33" i="5"/>
  <c r="E33" i="5"/>
  <c r="F33" i="5"/>
  <c r="D33" i="5"/>
  <c r="C33" i="5"/>
  <c r="G33" i="5"/>
  <c r="B33" i="5"/>
  <c r="O32" i="5"/>
  <c r="N32" i="5"/>
  <c r="M32" i="5"/>
  <c r="J32" i="5"/>
  <c r="K32" i="5"/>
  <c r="I32" i="5"/>
  <c r="H32" i="5"/>
  <c r="L32" i="5"/>
  <c r="E32" i="5"/>
  <c r="F32" i="5"/>
  <c r="D32" i="5"/>
  <c r="C32" i="5"/>
  <c r="G32" i="5"/>
  <c r="B32" i="5"/>
  <c r="O31" i="5"/>
  <c r="N31" i="5"/>
  <c r="M31" i="5"/>
  <c r="J31" i="5"/>
  <c r="K31" i="5"/>
  <c r="I31" i="5"/>
  <c r="H31" i="5"/>
  <c r="L31" i="5"/>
  <c r="E31" i="5"/>
  <c r="F31" i="5"/>
  <c r="D31" i="5"/>
  <c r="C31" i="5"/>
  <c r="G31" i="5"/>
  <c r="B31" i="5"/>
  <c r="O30" i="5"/>
  <c r="N30" i="5"/>
  <c r="M30" i="5"/>
  <c r="J30" i="5"/>
  <c r="K30" i="5"/>
  <c r="I30" i="5"/>
  <c r="H30" i="5"/>
  <c r="L30" i="5"/>
  <c r="E30" i="5"/>
  <c r="F30" i="5"/>
  <c r="D30" i="5"/>
  <c r="C30" i="5"/>
  <c r="G30" i="5"/>
  <c r="B30" i="5"/>
  <c r="O29" i="5"/>
  <c r="N29" i="5"/>
  <c r="M29" i="5"/>
  <c r="J29" i="5"/>
  <c r="K29" i="5"/>
  <c r="I29" i="5"/>
  <c r="H29" i="5"/>
  <c r="L29" i="5"/>
  <c r="E29" i="5"/>
  <c r="F29" i="5"/>
  <c r="D29" i="5"/>
  <c r="C29" i="5"/>
  <c r="G29" i="5"/>
  <c r="B29" i="5"/>
  <c r="O28" i="5"/>
  <c r="N28" i="5"/>
  <c r="M28" i="5"/>
  <c r="J28" i="5"/>
  <c r="K28" i="5"/>
  <c r="I28" i="5"/>
  <c r="H28" i="5"/>
  <c r="L28" i="5"/>
  <c r="E28" i="5"/>
  <c r="F28" i="5"/>
  <c r="D28" i="5"/>
  <c r="C28" i="5"/>
  <c r="G28" i="5"/>
  <c r="B28" i="5"/>
  <c r="O27" i="5"/>
  <c r="N27" i="5"/>
  <c r="M27" i="5"/>
  <c r="J27" i="5"/>
  <c r="K27" i="5"/>
  <c r="I27" i="5"/>
  <c r="H27" i="5"/>
  <c r="L27" i="5"/>
  <c r="E27" i="5"/>
  <c r="F27" i="5"/>
  <c r="D27" i="5"/>
  <c r="C27" i="5"/>
  <c r="G27" i="5"/>
  <c r="B27" i="5"/>
  <c r="O26" i="5"/>
  <c r="N26" i="5"/>
  <c r="M26" i="5"/>
  <c r="J26" i="5"/>
  <c r="K26" i="5"/>
  <c r="I26" i="5"/>
  <c r="H26" i="5"/>
  <c r="L26" i="5"/>
  <c r="E26" i="5"/>
  <c r="F26" i="5"/>
  <c r="D26" i="5"/>
  <c r="C26" i="5"/>
  <c r="G26" i="5"/>
  <c r="B26" i="5"/>
  <c r="O25" i="5"/>
  <c r="N25" i="5"/>
  <c r="M25" i="5"/>
  <c r="J25" i="5"/>
  <c r="K25" i="5"/>
  <c r="I25" i="5"/>
  <c r="H25" i="5"/>
  <c r="L25" i="5"/>
  <c r="E25" i="5"/>
  <c r="F25" i="5"/>
  <c r="D25" i="5"/>
  <c r="C25" i="5"/>
  <c r="G25" i="5"/>
  <c r="B25" i="5"/>
  <c r="O24" i="5"/>
  <c r="N24" i="5"/>
  <c r="M24" i="5"/>
  <c r="J24" i="5"/>
  <c r="K24" i="5"/>
  <c r="I24" i="5"/>
  <c r="H24" i="5"/>
  <c r="L24" i="5"/>
  <c r="E24" i="5"/>
  <c r="F24" i="5"/>
  <c r="D24" i="5"/>
  <c r="C24" i="5"/>
  <c r="G24" i="5"/>
  <c r="B24" i="5"/>
  <c r="O23" i="5"/>
  <c r="N23" i="5"/>
  <c r="M23" i="5"/>
  <c r="J23" i="5"/>
  <c r="K23" i="5"/>
  <c r="I23" i="5"/>
  <c r="H23" i="5"/>
  <c r="L23" i="5"/>
  <c r="E23" i="5"/>
  <c r="F23" i="5"/>
  <c r="D23" i="5"/>
  <c r="C23" i="5"/>
  <c r="G23" i="5"/>
  <c r="B23" i="5"/>
  <c r="O22" i="5"/>
  <c r="N22" i="5"/>
  <c r="M22" i="5"/>
  <c r="J22" i="5"/>
  <c r="K22" i="5"/>
  <c r="I22" i="5"/>
  <c r="H22" i="5"/>
  <c r="L22" i="5"/>
  <c r="E22" i="5"/>
  <c r="F22" i="5"/>
  <c r="D22" i="5"/>
  <c r="C22" i="5"/>
  <c r="G22" i="5"/>
  <c r="B22" i="5"/>
  <c r="O21" i="5"/>
  <c r="N21" i="5"/>
  <c r="M21" i="5"/>
  <c r="J21" i="5"/>
  <c r="K21" i="5"/>
  <c r="I21" i="5"/>
  <c r="H21" i="5"/>
  <c r="L21" i="5"/>
  <c r="E21" i="5"/>
  <c r="F21" i="5"/>
  <c r="D21" i="5"/>
  <c r="C21" i="5"/>
  <c r="G21" i="5"/>
  <c r="B21" i="5"/>
  <c r="O20" i="5"/>
  <c r="N20" i="5"/>
  <c r="M20" i="5"/>
  <c r="J20" i="5"/>
  <c r="K20" i="5"/>
  <c r="I20" i="5"/>
  <c r="H20" i="5"/>
  <c r="L20" i="5"/>
  <c r="E20" i="5"/>
  <c r="F20" i="5"/>
  <c r="D20" i="5"/>
  <c r="C20" i="5"/>
  <c r="G20" i="5"/>
  <c r="B20" i="5"/>
  <c r="O19" i="5"/>
  <c r="N19" i="5"/>
  <c r="M19" i="5"/>
  <c r="J19" i="5"/>
  <c r="K19" i="5"/>
  <c r="I19" i="5"/>
  <c r="H19" i="5"/>
  <c r="L19" i="5"/>
  <c r="E19" i="5"/>
  <c r="F19" i="5"/>
  <c r="D19" i="5"/>
  <c r="C19" i="5"/>
  <c r="G19" i="5"/>
  <c r="B19" i="5"/>
  <c r="O18" i="5"/>
  <c r="N18" i="5"/>
  <c r="M18" i="5"/>
  <c r="J18" i="5"/>
  <c r="K18" i="5"/>
  <c r="I18" i="5"/>
  <c r="H18" i="5"/>
  <c r="L18" i="5"/>
  <c r="E18" i="5"/>
  <c r="F18" i="5"/>
  <c r="D18" i="5"/>
  <c r="C18" i="5"/>
  <c r="G18" i="5"/>
  <c r="B18" i="5"/>
  <c r="O17" i="5"/>
  <c r="N17" i="5"/>
  <c r="M17" i="5"/>
  <c r="J17" i="5"/>
  <c r="K17" i="5"/>
  <c r="I17" i="5"/>
  <c r="H17" i="5"/>
  <c r="L17" i="5"/>
  <c r="E17" i="5"/>
  <c r="F17" i="5"/>
  <c r="D17" i="5"/>
  <c r="C17" i="5"/>
  <c r="G17" i="5"/>
  <c r="B17" i="5"/>
  <c r="O16" i="5"/>
  <c r="N16" i="5"/>
  <c r="M16" i="5"/>
  <c r="J16" i="5"/>
  <c r="K16" i="5"/>
  <c r="I16" i="5"/>
  <c r="H16" i="5"/>
  <c r="L16" i="5"/>
  <c r="E16" i="5"/>
  <c r="F16" i="5"/>
  <c r="D16" i="5"/>
  <c r="C16" i="5"/>
  <c r="G16" i="5"/>
  <c r="B16" i="5"/>
  <c r="O15" i="5"/>
  <c r="N15" i="5"/>
  <c r="M15" i="5"/>
  <c r="J15" i="5"/>
  <c r="K15" i="5"/>
  <c r="I15" i="5"/>
  <c r="H15" i="5"/>
  <c r="L15" i="5"/>
  <c r="E15" i="5"/>
  <c r="F15" i="5"/>
  <c r="D15" i="5"/>
  <c r="C15" i="5"/>
  <c r="G15" i="5"/>
  <c r="B15" i="5"/>
  <c r="O14" i="5"/>
  <c r="N14" i="5"/>
  <c r="M14" i="5"/>
  <c r="J14" i="5"/>
  <c r="K14" i="5"/>
  <c r="I14" i="5"/>
  <c r="H14" i="5"/>
  <c r="L14" i="5"/>
  <c r="E14" i="5"/>
  <c r="F14" i="5"/>
  <c r="D14" i="5"/>
  <c r="C14" i="5"/>
  <c r="G14" i="5"/>
  <c r="B14" i="5"/>
  <c r="O13" i="5"/>
  <c r="N13" i="5"/>
  <c r="M13" i="5"/>
  <c r="J13" i="5"/>
  <c r="K13" i="5"/>
  <c r="I13" i="5"/>
  <c r="H13" i="5"/>
  <c r="L13" i="5"/>
  <c r="E13" i="5"/>
  <c r="F13" i="5"/>
  <c r="D13" i="5"/>
  <c r="C13" i="5"/>
  <c r="G13" i="5"/>
  <c r="B13" i="5"/>
  <c r="O12" i="5"/>
  <c r="N12" i="5"/>
  <c r="M12" i="5"/>
  <c r="J12" i="5"/>
  <c r="K12" i="5"/>
  <c r="I12" i="5"/>
  <c r="H12" i="5"/>
  <c r="L12" i="5"/>
  <c r="E12" i="5"/>
  <c r="F12" i="5"/>
  <c r="D12" i="5"/>
  <c r="C12" i="5"/>
  <c r="G12" i="5"/>
  <c r="B12" i="5"/>
  <c r="O11" i="5"/>
  <c r="N11" i="5"/>
  <c r="M11" i="5"/>
  <c r="J11" i="5"/>
  <c r="K11" i="5"/>
  <c r="I11" i="5"/>
  <c r="H11" i="5"/>
  <c r="L11" i="5"/>
  <c r="E11" i="5"/>
  <c r="F11" i="5"/>
  <c r="D11" i="5"/>
  <c r="C11" i="5"/>
  <c r="G11" i="5"/>
  <c r="B11" i="5"/>
  <c r="O10" i="5"/>
  <c r="N10" i="5"/>
  <c r="M10" i="5"/>
  <c r="J10" i="5"/>
  <c r="K10" i="5"/>
  <c r="I10" i="5"/>
  <c r="H10" i="5"/>
  <c r="L10" i="5"/>
  <c r="E10" i="5"/>
  <c r="F10" i="5"/>
  <c r="D10" i="5"/>
  <c r="C10" i="5"/>
  <c r="G10" i="5"/>
  <c r="B10" i="5"/>
  <c r="N49" i="9" l="1"/>
  <c r="M49" i="9"/>
  <c r="J49" i="9"/>
  <c r="K49" i="9"/>
  <c r="I49" i="9"/>
  <c r="H49" i="9"/>
  <c r="L49" i="9"/>
  <c r="E49" i="9"/>
  <c r="F49" i="9"/>
  <c r="D49" i="9"/>
  <c r="C49" i="9"/>
  <c r="G49" i="9"/>
  <c r="B49" i="9"/>
  <c r="O49" i="9"/>
  <c r="F9" i="5" l="1"/>
  <c r="O48" i="9" l="1"/>
  <c r="N48" i="9"/>
  <c r="M48" i="9"/>
  <c r="J48" i="9"/>
  <c r="K48" i="9"/>
  <c r="I48" i="9"/>
  <c r="H48" i="9"/>
  <c r="L48" i="9"/>
  <c r="E48" i="9"/>
  <c r="F48" i="9"/>
  <c r="D48" i="9"/>
  <c r="C48" i="9"/>
  <c r="G48" i="9"/>
  <c r="B48" i="9"/>
  <c r="O47" i="9"/>
  <c r="N47" i="9"/>
  <c r="M47" i="9"/>
  <c r="J47" i="9"/>
  <c r="K47" i="9"/>
  <c r="I47" i="9"/>
  <c r="H47" i="9"/>
  <c r="L47" i="9"/>
  <c r="E47" i="9"/>
  <c r="F47" i="9"/>
  <c r="D47" i="9"/>
  <c r="C47" i="9"/>
  <c r="G47" i="9"/>
  <c r="B47" i="9"/>
  <c r="O46" i="9"/>
  <c r="N46" i="9"/>
  <c r="M46" i="9"/>
  <c r="J46" i="9"/>
  <c r="K46" i="9"/>
  <c r="I46" i="9"/>
  <c r="H46" i="9"/>
  <c r="L46" i="9"/>
  <c r="E46" i="9"/>
  <c r="F46" i="9"/>
  <c r="D46" i="9"/>
  <c r="C46" i="9"/>
  <c r="G46" i="9"/>
  <c r="B46" i="9"/>
  <c r="O45" i="9" l="1"/>
  <c r="N45" i="9"/>
  <c r="M45" i="9"/>
  <c r="J45" i="9"/>
  <c r="K45" i="9"/>
  <c r="I45" i="9"/>
  <c r="H45" i="9"/>
  <c r="L45" i="9"/>
  <c r="E45" i="9"/>
  <c r="F45" i="9"/>
  <c r="D45" i="9"/>
  <c r="C45" i="9"/>
  <c r="G45" i="9"/>
  <c r="B45" i="9"/>
  <c r="N44" i="9" l="1"/>
  <c r="M44" i="9"/>
  <c r="J44" i="9"/>
  <c r="K44" i="9"/>
  <c r="I44" i="9"/>
  <c r="H44" i="9"/>
  <c r="L44" i="9"/>
  <c r="E44" i="9"/>
  <c r="F44" i="9"/>
  <c r="D44" i="9"/>
  <c r="C44" i="9"/>
  <c r="G44" i="9"/>
  <c r="N43" i="9"/>
  <c r="M43" i="9"/>
  <c r="J43" i="9"/>
  <c r="K43" i="9"/>
  <c r="I43" i="9"/>
  <c r="H43" i="9"/>
  <c r="L43" i="9"/>
  <c r="E43" i="9"/>
  <c r="F43" i="9"/>
  <c r="D43" i="9"/>
  <c r="C43" i="9"/>
  <c r="G43" i="9"/>
  <c r="N42" i="9"/>
  <c r="M42" i="9"/>
  <c r="J42" i="9"/>
  <c r="K42" i="9"/>
  <c r="I42" i="9"/>
  <c r="H42" i="9"/>
  <c r="L42" i="9"/>
  <c r="E42" i="9"/>
  <c r="F42" i="9"/>
  <c r="D42" i="9"/>
  <c r="C42" i="9"/>
  <c r="G42" i="9"/>
  <c r="N41" i="9"/>
  <c r="M41" i="9"/>
  <c r="J41" i="9"/>
  <c r="K41" i="9"/>
  <c r="I41" i="9"/>
  <c r="H41" i="9"/>
  <c r="L41" i="9"/>
  <c r="E41" i="9"/>
  <c r="F41" i="9"/>
  <c r="D41" i="9"/>
  <c r="C41" i="9"/>
  <c r="G41" i="9"/>
  <c r="N40" i="9"/>
  <c r="M40" i="9"/>
  <c r="J40" i="9"/>
  <c r="K40" i="9"/>
  <c r="I40" i="9"/>
  <c r="H40" i="9"/>
  <c r="L40" i="9"/>
  <c r="E40" i="9"/>
  <c r="F40" i="9"/>
  <c r="D40" i="9"/>
  <c r="C40" i="9"/>
  <c r="G40" i="9"/>
  <c r="N39" i="9"/>
  <c r="M39" i="9"/>
  <c r="J39" i="9"/>
  <c r="K39" i="9"/>
  <c r="I39" i="9"/>
  <c r="H39" i="9"/>
  <c r="L39" i="9"/>
  <c r="E39" i="9"/>
  <c r="F39" i="9"/>
  <c r="D39" i="9"/>
  <c r="C39" i="9"/>
  <c r="G39" i="9"/>
  <c r="N38" i="9"/>
  <c r="M38" i="9"/>
  <c r="J38" i="9"/>
  <c r="K38" i="9"/>
  <c r="I38" i="9"/>
  <c r="H38" i="9"/>
  <c r="L38" i="9"/>
  <c r="E38" i="9"/>
  <c r="F38" i="9"/>
  <c r="D38" i="9"/>
  <c r="C38" i="9"/>
  <c r="G38" i="9"/>
  <c r="N37" i="9"/>
  <c r="M37" i="9"/>
  <c r="J37" i="9"/>
  <c r="K37" i="9"/>
  <c r="I37" i="9"/>
  <c r="H37" i="9"/>
  <c r="L37" i="9"/>
  <c r="E37" i="9"/>
  <c r="F37" i="9"/>
  <c r="D37" i="9"/>
  <c r="C37" i="9"/>
  <c r="G37" i="9"/>
  <c r="N36" i="9"/>
  <c r="M36" i="9"/>
  <c r="J36" i="9"/>
  <c r="K36" i="9"/>
  <c r="I36" i="9"/>
  <c r="H36" i="9"/>
  <c r="L36" i="9"/>
  <c r="E36" i="9"/>
  <c r="F36" i="9"/>
  <c r="D36" i="9"/>
  <c r="C36" i="9"/>
  <c r="G36" i="9"/>
  <c r="N35" i="9"/>
  <c r="M35" i="9"/>
  <c r="J35" i="9"/>
  <c r="K35" i="9"/>
  <c r="I35" i="9"/>
  <c r="H35" i="9"/>
  <c r="L35" i="9"/>
  <c r="E35" i="9"/>
  <c r="F35" i="9"/>
  <c r="D35" i="9"/>
  <c r="C35" i="9"/>
  <c r="G35" i="9"/>
  <c r="N34" i="9"/>
  <c r="M34" i="9"/>
  <c r="J34" i="9"/>
  <c r="K34" i="9"/>
  <c r="I34" i="9"/>
  <c r="H34" i="9"/>
  <c r="L34" i="9"/>
  <c r="E34" i="9"/>
  <c r="F34" i="9"/>
  <c r="D34" i="9"/>
  <c r="C34" i="9"/>
  <c r="G34" i="9"/>
  <c r="N33" i="9"/>
  <c r="M33" i="9"/>
  <c r="J33" i="9"/>
  <c r="K33" i="9"/>
  <c r="I33" i="9"/>
  <c r="H33" i="9"/>
  <c r="L33" i="9"/>
  <c r="E33" i="9"/>
  <c r="F33" i="9"/>
  <c r="D33" i="9"/>
  <c r="C33" i="9"/>
  <c r="G33" i="9"/>
  <c r="N32" i="9"/>
  <c r="M32" i="9"/>
  <c r="J32" i="9"/>
  <c r="K32" i="9"/>
  <c r="I32" i="9"/>
  <c r="H32" i="9"/>
  <c r="L32" i="9"/>
  <c r="E32" i="9"/>
  <c r="F32" i="9"/>
  <c r="D32" i="9"/>
  <c r="C32" i="9"/>
  <c r="G32" i="9"/>
  <c r="N31" i="9"/>
  <c r="M31" i="9"/>
  <c r="J31" i="9"/>
  <c r="K31" i="9"/>
  <c r="I31" i="9"/>
  <c r="H31" i="9"/>
  <c r="L31" i="9"/>
  <c r="E31" i="9"/>
  <c r="F31" i="9"/>
  <c r="D31" i="9"/>
  <c r="C31" i="9"/>
  <c r="G31" i="9"/>
  <c r="N30" i="9"/>
  <c r="M30" i="9"/>
  <c r="J30" i="9"/>
  <c r="K30" i="9"/>
  <c r="I30" i="9"/>
  <c r="H30" i="9"/>
  <c r="L30" i="9"/>
  <c r="E30" i="9"/>
  <c r="F30" i="9"/>
  <c r="D30" i="9"/>
  <c r="C30" i="9"/>
  <c r="G30" i="9"/>
  <c r="N29" i="9"/>
  <c r="M29" i="9"/>
  <c r="J29" i="9"/>
  <c r="K29" i="9"/>
  <c r="I29" i="9"/>
  <c r="H29" i="9"/>
  <c r="L29" i="9"/>
  <c r="E29" i="9"/>
  <c r="F29" i="9"/>
  <c r="D29" i="9"/>
  <c r="C29" i="9"/>
  <c r="G29" i="9"/>
  <c r="N28" i="9"/>
  <c r="M28" i="9"/>
  <c r="J28" i="9"/>
  <c r="K28" i="9"/>
  <c r="I28" i="9"/>
  <c r="H28" i="9"/>
  <c r="L28" i="9"/>
  <c r="E28" i="9"/>
  <c r="F28" i="9"/>
  <c r="D28" i="9"/>
  <c r="C28" i="9"/>
  <c r="G28" i="9"/>
  <c r="N27" i="9"/>
  <c r="M27" i="9"/>
  <c r="J27" i="9"/>
  <c r="K27" i="9"/>
  <c r="I27" i="9"/>
  <c r="H27" i="9"/>
  <c r="L27" i="9"/>
  <c r="E27" i="9"/>
  <c r="F27" i="9"/>
  <c r="D27" i="9"/>
  <c r="C27" i="9"/>
  <c r="G27" i="9"/>
  <c r="N26" i="9"/>
  <c r="M26" i="9"/>
  <c r="J26" i="9"/>
  <c r="K26" i="9"/>
  <c r="I26" i="9"/>
  <c r="H26" i="9"/>
  <c r="L26" i="9"/>
  <c r="E26" i="9"/>
  <c r="F26" i="9"/>
  <c r="D26" i="9"/>
  <c r="C26" i="9"/>
  <c r="G26" i="9"/>
  <c r="N25" i="9"/>
  <c r="M25" i="9"/>
  <c r="J25" i="9"/>
  <c r="K25" i="9"/>
  <c r="I25" i="9"/>
  <c r="H25" i="9"/>
  <c r="L25" i="9"/>
  <c r="E25" i="9"/>
  <c r="F25" i="9"/>
  <c r="D25" i="9"/>
  <c r="C25" i="9"/>
  <c r="G25" i="9"/>
  <c r="N24" i="9"/>
  <c r="M24" i="9"/>
  <c r="J24" i="9"/>
  <c r="K24" i="9"/>
  <c r="I24" i="9"/>
  <c r="H24" i="9"/>
  <c r="L24" i="9"/>
  <c r="E24" i="9"/>
  <c r="F24" i="9"/>
  <c r="D24" i="9"/>
  <c r="C24" i="9"/>
  <c r="G24" i="9"/>
  <c r="N23" i="9"/>
  <c r="M23" i="9"/>
  <c r="J23" i="9"/>
  <c r="K23" i="9"/>
  <c r="I23" i="9"/>
  <c r="H23" i="9"/>
  <c r="L23" i="9"/>
  <c r="E23" i="9"/>
  <c r="F23" i="9"/>
  <c r="D23" i="9"/>
  <c r="C23" i="9"/>
  <c r="G23" i="9"/>
  <c r="N22" i="9"/>
  <c r="M22" i="9"/>
  <c r="J22" i="9"/>
  <c r="K22" i="9"/>
  <c r="I22" i="9"/>
  <c r="H22" i="9"/>
  <c r="L22" i="9"/>
  <c r="E22" i="9"/>
  <c r="F22" i="9"/>
  <c r="D22" i="9"/>
  <c r="C22" i="9"/>
  <c r="G22" i="9"/>
  <c r="N21" i="9"/>
  <c r="M21" i="9"/>
  <c r="J21" i="9"/>
  <c r="K21" i="9"/>
  <c r="I21" i="9"/>
  <c r="H21" i="9"/>
  <c r="L21" i="9"/>
  <c r="E21" i="9"/>
  <c r="F21" i="9"/>
  <c r="D21" i="9"/>
  <c r="C21" i="9"/>
  <c r="G21" i="9"/>
  <c r="N20" i="9"/>
  <c r="M20" i="9"/>
  <c r="J20" i="9"/>
  <c r="K20" i="9"/>
  <c r="I20" i="9"/>
  <c r="H20" i="9"/>
  <c r="L20" i="9"/>
  <c r="E20" i="9"/>
  <c r="F20" i="9"/>
  <c r="D20" i="9"/>
  <c r="C20" i="9"/>
  <c r="G20" i="9"/>
  <c r="N19" i="9"/>
  <c r="M19" i="9"/>
  <c r="J19" i="9"/>
  <c r="K19" i="9"/>
  <c r="I19" i="9"/>
  <c r="H19" i="9"/>
  <c r="L19" i="9"/>
  <c r="E19" i="9"/>
  <c r="F19" i="9"/>
  <c r="D19" i="9"/>
  <c r="C19" i="9"/>
  <c r="G19" i="9"/>
  <c r="N18" i="9"/>
  <c r="M18" i="9"/>
  <c r="J18" i="9"/>
  <c r="K18" i="9"/>
  <c r="I18" i="9"/>
  <c r="H18" i="9"/>
  <c r="L18" i="9"/>
  <c r="E18" i="9"/>
  <c r="F18" i="9"/>
  <c r="D18" i="9"/>
  <c r="C18" i="9"/>
  <c r="G18" i="9"/>
  <c r="N17" i="9"/>
  <c r="M17" i="9"/>
  <c r="J17" i="9"/>
  <c r="K17" i="9"/>
  <c r="I17" i="9"/>
  <c r="H17" i="9"/>
  <c r="L17" i="9"/>
  <c r="E17" i="9"/>
  <c r="F17" i="9"/>
  <c r="D17" i="9"/>
  <c r="C17" i="9"/>
  <c r="G17" i="9"/>
  <c r="N16" i="9"/>
  <c r="M16" i="9"/>
  <c r="J16" i="9"/>
  <c r="K16" i="9"/>
  <c r="I16" i="9"/>
  <c r="H16" i="9"/>
  <c r="L16" i="9"/>
  <c r="E16" i="9"/>
  <c r="F16" i="9"/>
  <c r="D16" i="9"/>
  <c r="C16" i="9"/>
  <c r="G16" i="9"/>
  <c r="N15" i="9"/>
  <c r="M15" i="9"/>
  <c r="J15" i="9"/>
  <c r="K15" i="9"/>
  <c r="I15" i="9"/>
  <c r="H15" i="9"/>
  <c r="L15" i="9"/>
  <c r="E15" i="9"/>
  <c r="F15" i="9"/>
  <c r="D15" i="9"/>
  <c r="C15" i="9"/>
  <c r="G15" i="9"/>
  <c r="N14" i="9"/>
  <c r="M14" i="9"/>
  <c r="J14" i="9"/>
  <c r="K14" i="9"/>
  <c r="I14" i="9"/>
  <c r="H14" i="9"/>
  <c r="L14" i="9"/>
  <c r="E14" i="9"/>
  <c r="F14" i="9"/>
  <c r="D14" i="9"/>
  <c r="C14" i="9"/>
  <c r="G14" i="9"/>
  <c r="N13" i="9"/>
  <c r="M13" i="9"/>
  <c r="J13" i="9"/>
  <c r="K13" i="9"/>
  <c r="I13" i="9"/>
  <c r="H13" i="9"/>
  <c r="L13" i="9"/>
  <c r="E13" i="9"/>
  <c r="F13" i="9"/>
  <c r="D13" i="9"/>
  <c r="C13" i="9"/>
  <c r="G13" i="9"/>
  <c r="N12" i="9"/>
  <c r="M12" i="9"/>
  <c r="J12" i="9"/>
  <c r="K12" i="9"/>
  <c r="I12" i="9"/>
  <c r="H12" i="9"/>
  <c r="L12" i="9"/>
  <c r="E12" i="9"/>
  <c r="F12" i="9"/>
  <c r="D12" i="9"/>
  <c r="C12" i="9"/>
  <c r="G12" i="9"/>
  <c r="N11" i="9"/>
  <c r="M11" i="9"/>
  <c r="J11" i="9"/>
  <c r="K11" i="9"/>
  <c r="I11" i="9"/>
  <c r="H11" i="9"/>
  <c r="L11" i="9"/>
  <c r="E11" i="9"/>
  <c r="F11" i="9"/>
  <c r="D11" i="9"/>
  <c r="C11" i="9"/>
  <c r="G11" i="9"/>
  <c r="N10" i="9"/>
  <c r="M10" i="9"/>
  <c r="J10" i="9"/>
  <c r="K10" i="9"/>
  <c r="I10" i="9"/>
  <c r="H10" i="9"/>
  <c r="L10" i="9"/>
  <c r="E10" i="9"/>
  <c r="F10" i="9"/>
  <c r="D10" i="9"/>
  <c r="C10" i="9"/>
  <c r="G10" i="9"/>
  <c r="N9" i="9"/>
  <c r="M9" i="9"/>
  <c r="J9" i="9"/>
  <c r="K9" i="9"/>
  <c r="I9" i="9"/>
  <c r="H9" i="9"/>
  <c r="L9" i="9"/>
  <c r="E9" i="9"/>
  <c r="F9" i="9"/>
  <c r="D9" i="9"/>
  <c r="C9" i="9"/>
  <c r="G9" i="9"/>
  <c r="N8" i="9"/>
  <c r="M8" i="9"/>
  <c r="J8" i="9"/>
  <c r="K8" i="9"/>
  <c r="I8" i="9"/>
  <c r="H8" i="9"/>
  <c r="L8" i="9"/>
  <c r="E8" i="9"/>
  <c r="F8" i="9"/>
  <c r="D8" i="9"/>
  <c r="C8" i="9"/>
  <c r="G8" i="9"/>
  <c r="N7" i="9"/>
  <c r="M7" i="9"/>
  <c r="J7" i="9"/>
  <c r="K7" i="9"/>
  <c r="I7" i="9"/>
  <c r="H7" i="9"/>
  <c r="L7" i="9"/>
  <c r="E7" i="9"/>
  <c r="F7" i="9"/>
  <c r="D7" i="9"/>
  <c r="C7" i="9"/>
  <c r="G7" i="9"/>
  <c r="N6" i="9"/>
  <c r="M6" i="9"/>
  <c r="J6" i="9"/>
  <c r="K6" i="9"/>
  <c r="I6" i="9"/>
  <c r="H6" i="9"/>
  <c r="L6" i="9"/>
  <c r="E6" i="9"/>
  <c r="F6" i="9"/>
  <c r="D6" i="9"/>
  <c r="C6" i="9"/>
  <c r="G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O44" i="9" l="1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12" i="6" l="1"/>
  <c r="N12" i="6"/>
  <c r="M12" i="6"/>
  <c r="J12" i="6"/>
  <c r="K12" i="6"/>
  <c r="I12" i="6"/>
  <c r="H12" i="6"/>
  <c r="L12" i="6"/>
  <c r="E12" i="6"/>
  <c r="F12" i="6"/>
  <c r="D12" i="6"/>
  <c r="C12" i="6"/>
  <c r="G12" i="6"/>
  <c r="B12" i="6"/>
  <c r="O9" i="2"/>
  <c r="N9" i="2"/>
  <c r="M9" i="2"/>
  <c r="J9" i="2"/>
  <c r="K9" i="2"/>
  <c r="I9" i="2"/>
  <c r="H9" i="2"/>
  <c r="L9" i="2"/>
  <c r="E9" i="2"/>
  <c r="F9" i="2"/>
  <c r="D9" i="2"/>
  <c r="C9" i="2"/>
  <c r="G9" i="2"/>
  <c r="B9" i="2"/>
  <c r="B9" i="5"/>
  <c r="G9" i="5"/>
  <c r="C9" i="5"/>
  <c r="D9" i="5"/>
  <c r="E9" i="5"/>
  <c r="L9" i="5"/>
  <c r="H9" i="5"/>
  <c r="I9" i="5"/>
  <c r="K9" i="5"/>
  <c r="J9" i="5"/>
  <c r="M9" i="5"/>
  <c r="N9" i="5"/>
  <c r="O9" i="5"/>
</calcChain>
</file>

<file path=xl/sharedStrings.xml><?xml version="1.0" encoding="utf-8"?>
<sst xmlns="http://schemas.openxmlformats.org/spreadsheetml/2006/main" count="803" uniqueCount="143">
  <si>
    <t>VA</t>
  </si>
  <si>
    <t>PIB</t>
  </si>
  <si>
    <t>Total</t>
  </si>
  <si>
    <t>Impostos</t>
  </si>
  <si>
    <t>I</t>
  </si>
  <si>
    <t>II</t>
  </si>
  <si>
    <t>III</t>
  </si>
  <si>
    <t xml:space="preserve"> </t>
  </si>
  <si>
    <t>Valores nominais (R$ bilhões a preços de mercado correntes)</t>
  </si>
  <si>
    <t>Período</t>
  </si>
  <si>
    <t>INDÚSTRIA</t>
  </si>
  <si>
    <t>SERVIÇOS</t>
  </si>
  <si>
    <t>2002.I</t>
  </si>
  <si>
    <t>2002.II</t>
  </si>
  <si>
    <t>2002.III</t>
  </si>
  <si>
    <t>2002.IV</t>
  </si>
  <si>
    <t>Média de 2002 = 100</t>
  </si>
  <si>
    <t>AGROPECUÁRIA</t>
  </si>
  <si>
    <t>Extr. Mineral</t>
  </si>
  <si>
    <t>Transformação</t>
  </si>
  <si>
    <t>Construção Civil</t>
  </si>
  <si>
    <t>Energia e Saneamento</t>
  </si>
  <si>
    <t>Transporte</t>
  </si>
  <si>
    <t>Administração Pública</t>
  </si>
  <si>
    <t>2004.I</t>
  </si>
  <si>
    <t>2005.I</t>
  </si>
  <si>
    <t>2006.I</t>
  </si>
  <si>
    <t>2007.I</t>
  </si>
  <si>
    <t>2008.I</t>
  </si>
  <si>
    <t>2009.I</t>
  </si>
  <si>
    <t>2010.I</t>
  </si>
  <si>
    <t>2011.I</t>
  </si>
  <si>
    <t>2012.I</t>
  </si>
  <si>
    <t>2013.I</t>
  </si>
  <si>
    <t>2014.I</t>
  </si>
  <si>
    <t>2015.I</t>
  </si>
  <si>
    <t>2003.II</t>
  </si>
  <si>
    <t>2004.II</t>
  </si>
  <si>
    <t>2005.II</t>
  </si>
  <si>
    <t>2006.II</t>
  </si>
  <si>
    <t>2007.II</t>
  </si>
  <si>
    <t>2008.II</t>
  </si>
  <si>
    <t>2009.II</t>
  </si>
  <si>
    <t>2010.II</t>
  </si>
  <si>
    <t>2011.II</t>
  </si>
  <si>
    <t>2012.II</t>
  </si>
  <si>
    <t>2013.II</t>
  </si>
  <si>
    <t>2014.II</t>
  </si>
  <si>
    <t>2003.III</t>
  </si>
  <si>
    <t>2004.III</t>
  </si>
  <si>
    <t>2005.III</t>
  </si>
  <si>
    <t>2006.III</t>
  </si>
  <si>
    <t>2007.III</t>
  </si>
  <si>
    <t>2008.III</t>
  </si>
  <si>
    <t>2009.III</t>
  </si>
  <si>
    <t>2010.III</t>
  </si>
  <si>
    <t>2011.III</t>
  </si>
  <si>
    <t>2012.III</t>
  </si>
  <si>
    <t>2013.III</t>
  </si>
  <si>
    <t>2014.III</t>
  </si>
  <si>
    <t>2003.IV</t>
  </si>
  <si>
    <t>2004.IV</t>
  </si>
  <si>
    <t>2005.IV</t>
  </si>
  <si>
    <t>2006.IV</t>
  </si>
  <si>
    <t>2007.IV</t>
  </si>
  <si>
    <t>2008.IV</t>
  </si>
  <si>
    <t>2009.IV</t>
  </si>
  <si>
    <t>2010.IV</t>
  </si>
  <si>
    <t>2011.IV</t>
  </si>
  <si>
    <t>2012.IV</t>
  </si>
  <si>
    <t>2013.IV</t>
  </si>
  <si>
    <t>2014.IV</t>
  </si>
  <si>
    <t>2003.I</t>
  </si>
  <si>
    <t xml:space="preserve">TAXA TRIMESTRAL </t>
  </si>
  <si>
    <t>TAXA ACUMULADA EM QUATRO TRIMESTRES</t>
  </si>
  <si>
    <t>Em relação ao mesmo período do ano anterior - %</t>
  </si>
  <si>
    <t>TAXA ACUMULADA AO LONGO DO ANO</t>
  </si>
  <si>
    <t>SÉRIE ENCADEADA DO ÍNDICE DE VOLUME TRIMESTRAL COM AJUSTE SAZONAL</t>
  </si>
  <si>
    <t xml:space="preserve">TRIMESTRE CONTRA TRIMESTRE IMEDIATAMENTE ANTERIOR (%)  </t>
  </si>
  <si>
    <t>Com ajuste sazonal</t>
  </si>
  <si>
    <t>Série Encadeada</t>
  </si>
  <si>
    <t>Taxa Trimestral</t>
  </si>
  <si>
    <t>Acumulado em 4 Trimestres</t>
  </si>
  <si>
    <t>Taxa Acumulada ao Longo do Ano</t>
  </si>
  <si>
    <t>Série com Ajuste Sazonal</t>
  </si>
  <si>
    <t>Trimestre contra Trimestre Anterior</t>
  </si>
  <si>
    <t>2015.II</t>
  </si>
  <si>
    <t>Participação de Minas Gerais nos valores adicionados setoriais e no PIB nacional (%)</t>
  </si>
  <si>
    <t>2015.III</t>
  </si>
  <si>
    <t>Comércio (1)</t>
  </si>
  <si>
    <t>Outros (2)</t>
  </si>
  <si>
    <t>Série Anual</t>
  </si>
  <si>
    <t>(1) Comércio inclusive manutenção e reparação de veículos automotores e motocicletas.</t>
  </si>
  <si>
    <t>2015.IV</t>
  </si>
  <si>
    <t>IV</t>
  </si>
  <si>
    <t>2016.I</t>
  </si>
  <si>
    <t>2016.II</t>
  </si>
  <si>
    <t>2016.III</t>
  </si>
  <si>
    <t>2016.IV</t>
  </si>
  <si>
    <t xml:space="preserve">SÉRIE ANUAL </t>
  </si>
  <si>
    <t xml:space="preserve">Índice de volume anual encadeado (2002=100) </t>
  </si>
  <si>
    <t>Taxa anual de variação dos deflatores ímplicitos do PIB e dos valores adicionados setoriais (4)</t>
  </si>
  <si>
    <t>Taxa anual de variação real (variação percentual do índice de volume encadeado) (3)</t>
  </si>
  <si>
    <t>Valores Correntes</t>
  </si>
  <si>
    <t>2017.I</t>
  </si>
  <si>
    <t xml:space="preserve">SÉRIE ENCADEADA DO ÍNDICE DE VOLUME TRIMESTRAL  </t>
  </si>
  <si>
    <t xml:space="preserve">Variação em volume em relação ao mesmo trimestre do ano anterior - % </t>
  </si>
  <si>
    <t xml:space="preserve">Em relação ao mesmo período do ano anterior - % </t>
  </si>
  <si>
    <t>VALORES CORRENTES</t>
  </si>
  <si>
    <t>i</t>
  </si>
  <si>
    <t>VOLTAR</t>
  </si>
  <si>
    <t>Retornar ao sumário</t>
  </si>
  <si>
    <t>Período (1)</t>
  </si>
  <si>
    <t>2017.II</t>
  </si>
  <si>
    <t>Comércio (2)</t>
  </si>
  <si>
    <t>Outros (3)</t>
  </si>
  <si>
    <t>(2) Comércio inclusive manutenção e reparação de veículos automotores e motocicletas.</t>
  </si>
  <si>
    <t>Período  (1)</t>
  </si>
  <si>
    <t>2017.III</t>
  </si>
  <si>
    <t>2017.IV</t>
  </si>
  <si>
    <t>(3) Outros serviços incluem serviços de alojamento e alimentação; serviços de informação e comunicação; intermediação financeira, seguros e previdência complementar; atividades profissionais, científicas, técnicas e administrativas; educação e saúde privada; serviços domésticos; artes, cultura, esporte, recreação e outras atividades de serviços; e atividades imobiliárias e aluguéis (inserida ao agrupamento de outros serviços após a incorporação da retropolação e conclusão dos aperfeiçoamentos metodológicos na referência 2010).</t>
  </si>
  <si>
    <t>(2) Outros serviços incluem serviços de alojamento e alimentação; serviços de informação e comunicação; intermediação financeira, seguros e previdência complementar; atividades profissionais, científicas, técnicas e administrativas; educação e saúde privada; serviços domésticos; artes, cultura, esporte, recreação e outras atividades de serviços; e atividades imobiliárias e aluguéis.</t>
  </si>
  <si>
    <t>2018.I</t>
  </si>
  <si>
    <t>2018.II</t>
  </si>
  <si>
    <t>2018.III</t>
  </si>
  <si>
    <t>2018.IV</t>
  </si>
  <si>
    <t>(1) Os resultados trimestrais da série com ajuste sazonal são sempre preliminares dado que o modelo de ajustamento pode se alterar a cada divulgação. Além disso, o ajuste é realizado individualmente em cada uma das séries. Desde 2018 o ajuste sazonal passou a ser feito com o software X-13-ARIMA-SEATS (uma atualização mais recente do software anteriormente utilizado, o X-12-ARIMA-WIN X12). Esta atualização foi feita por que o IBGE nas Contas Nacionais Trimestrais também incorporou o X-13-ARIMA-SEATS no processo de ajustamento sazonal. A principal alteração foi no número de pontos estimados pelo modelo para frente. Passa a se estimar seis pontos para frente e nenhum para trás conforme o comando: forecast {maxlead = 6 maxback = 0}. Para maiores detalhes acesse: &lt;ftp://ftp.ibge.gov.br/Contas_Nacionais/Contas_Nacionais_Trimestrais/Ajuste_Sazonal/X13_NasContasTrimestrais.pdf&gt;.</t>
  </si>
  <si>
    <t>2019.I</t>
  </si>
  <si>
    <t>...</t>
  </si>
  <si>
    <t>... Dado numérico não disponível.</t>
  </si>
  <si>
    <t>2019.II</t>
  </si>
  <si>
    <t>2019.III</t>
  </si>
  <si>
    <t>2019.IV</t>
  </si>
  <si>
    <t>2020.I</t>
  </si>
  <si>
    <t>2020.II</t>
  </si>
  <si>
    <t>2020.III</t>
  </si>
  <si>
    <t>2020.IV</t>
  </si>
  <si>
    <t>(3) Os resultados de 2003 a 2018 representam as taxas definitivas de crescimento real do Sistema de Contas Regionais (SCR-MG) na referência 2010. Os resultados das taxas anuais de variação real de 2019 e 2020 permanecem como preliminares até a divulgação das pesquisas estruturais do IBGE e sua incorporação pelo Sistema de Contas Regionais (SCR-MG).</t>
  </si>
  <si>
    <t>(4) Os resultados de 2003 a 2018 representam as taxas definitivas da variação dos deflatores ímplicitos do Sistema de Contas Regionais (SCR-MG) na referência 2010. Os resultados das taxas anuais de variação dos deflatores ímplicitos de 2019 e 2020 permanecem como preliminares até a divulgação das pesquisas estruturais do IBGE e sua incorporação pelo Sistema de Contas Regionais (SCR-MG).</t>
  </si>
  <si>
    <r>
      <t>A Fundação João Pinheiro apresenta os resultados do Produto Interno Bruto (PIB) de Minas Gerais para o</t>
    </r>
    <r>
      <rPr>
        <b/>
        <sz val="10"/>
        <rFont val="Calibri"/>
        <family val="2"/>
        <scheme val="minor"/>
      </rPr>
      <t xml:space="preserve"> primeiro trimestre de 2021</t>
    </r>
  </si>
  <si>
    <t>2021.I</t>
  </si>
  <si>
    <t>(1) Os resultados trimestrais de 2019 a 2021 permanecem como preliminares até a divulgação das pesquisas estruturais do IBGE e sua incorporação pelo Sistema de Contas Regionais (SCR-MG).</t>
  </si>
  <si>
    <t>(1) Os resultados trimestrais para os valores correntes de 2019 a 2021 permanecem como preliminares até a divulgação das pesquisas estruturais do IBGE e sua incorporação pelo Sistema de Contas Regionais (SCR-MG).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</si>
</sst>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R$&quot;\ #,##0;[Red]\-&quot;R$&quot;\ #,##0"/>
    <numFmt numFmtId="164" formatCode="_(* #,##0.00_);_(* \(#,##0.00\);_(* &quot;-&quot;??_);_(@_)"/>
    <numFmt numFmtId="165" formatCode="0.000"/>
    <numFmt numFmtId="166" formatCode="0.0"/>
    <numFmt numFmtId="167" formatCode="0.0%"/>
    <numFmt numFmtId="168" formatCode="#,##0.0"/>
    <numFmt numFmtId="169" formatCode="0.0000000000"/>
    <numFmt numFmtId="170" formatCode="_(* #,##0.0_);_(* \(#,##0.0\);_(* &quot;-&quot;??_);_(@_)"/>
    <numFmt numFmtId="171" formatCode="_(* #,##0_);_(* \(#,##0\);_(* &quot;-&quot;??_);_(@_)"/>
    <numFmt numFmtId="172" formatCode="#,##0.000"/>
    <numFmt numFmtId="173" formatCode="_(* #,##0.00000000000_);_(* \(#,##0.00000000000\);_(* &quot;-&quot;??_);_(@_)"/>
    <numFmt numFmtId="174" formatCode="_(* #,##0.000000000000_);_(* \(#,##0.000000000000\);_(* &quot;-&quot;??_);_(@_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9"/>
      <name val="Calibri"/>
      <family val="2"/>
    </font>
    <font>
      <b/>
      <sz val="10"/>
      <color theme="0"/>
      <name val="Calibri"/>
      <family val="2"/>
    </font>
    <font>
      <sz val="8"/>
      <name val="Calibri"/>
      <family val="2"/>
    </font>
    <font>
      <b/>
      <sz val="7"/>
      <color theme="0"/>
      <name val="Calibri"/>
      <family val="2"/>
    </font>
    <font>
      <sz val="7"/>
      <color theme="0"/>
      <name val="Calibri"/>
      <family val="2"/>
    </font>
    <font>
      <b/>
      <sz val="8"/>
      <name val="Calibri"/>
      <family val="2"/>
    </font>
    <font>
      <sz val="7"/>
      <color indexed="9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10"/>
      <name val="Calibri"/>
      <family val="2"/>
    </font>
    <font>
      <sz val="8"/>
      <color theme="0"/>
      <name val="Calibri"/>
      <family val="2"/>
    </font>
    <font>
      <sz val="8"/>
      <color rgb="FFFF0000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9"/>
      <color theme="0"/>
      <name val="Calibri"/>
      <family val="2"/>
      <scheme val="minor"/>
    </font>
    <font>
      <u/>
      <sz val="10"/>
      <color theme="0"/>
      <name val="Arial"/>
      <family val="2"/>
    </font>
    <font>
      <sz val="6"/>
      <name val="Calibri"/>
      <family val="2"/>
    </font>
    <font>
      <sz val="7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3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32">
    <xf numFmtId="0" fontId="0" fillId="0" borderId="0" xfId="0"/>
    <xf numFmtId="0" fontId="6" fillId="0" borderId="0" xfId="0" applyFont="1" applyAlignment="1">
      <alignment horizontal="right" vertical="center"/>
    </xf>
    <xf numFmtId="0" fontId="8" fillId="5" borderId="5" xfId="3" applyFont="1" applyFill="1" applyBorder="1" applyAlignment="1">
      <alignment horizontal="center" vertical="center" wrapText="1"/>
    </xf>
    <xf numFmtId="0" fontId="7" fillId="5" borderId="5" xfId="3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166" fontId="9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 wrapText="1"/>
    </xf>
    <xf numFmtId="166" fontId="9" fillId="0" borderId="0" xfId="0" applyNumberFormat="1" applyFont="1" applyAlignment="1">
      <alignment horizontal="right" vertical="center" wrapText="1"/>
    </xf>
    <xf numFmtId="166" fontId="6" fillId="0" borderId="0" xfId="0" applyNumberFormat="1" applyFont="1" applyAlignment="1">
      <alignment horizontal="right" vertical="center"/>
    </xf>
    <xf numFmtId="49" fontId="6" fillId="6" borderId="0" xfId="0" applyNumberFormat="1" applyFont="1" applyFill="1" applyAlignment="1">
      <alignment horizontal="left" vertical="center"/>
    </xf>
    <xf numFmtId="166" fontId="9" fillId="6" borderId="0" xfId="0" applyNumberFormat="1" applyFont="1" applyFill="1" applyAlignment="1">
      <alignment horizontal="right" vertical="center"/>
    </xf>
    <xf numFmtId="166" fontId="6" fillId="6" borderId="0" xfId="0" applyNumberFormat="1" applyFont="1" applyFill="1" applyAlignment="1">
      <alignment horizontal="right" vertical="center" wrapText="1"/>
    </xf>
    <xf numFmtId="166" fontId="9" fillId="6" borderId="0" xfId="0" applyNumberFormat="1" applyFont="1" applyFill="1" applyAlignment="1">
      <alignment horizontal="right" vertical="center" wrapText="1"/>
    </xf>
    <xf numFmtId="166" fontId="6" fillId="6" borderId="0" xfId="0" applyNumberFormat="1" applyFont="1" applyFill="1" applyAlignment="1">
      <alignment horizontal="right" vertical="center"/>
    </xf>
    <xf numFmtId="49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166" fontId="9" fillId="2" borderId="0" xfId="0" applyNumberFormat="1" applyFont="1" applyFill="1" applyBorder="1" applyAlignment="1">
      <alignment horizontal="right" vertical="center"/>
    </xf>
    <xf numFmtId="166" fontId="6" fillId="2" borderId="0" xfId="0" applyNumberFormat="1" applyFont="1" applyFill="1" applyBorder="1" applyAlignment="1">
      <alignment horizontal="right" vertical="center" wrapText="1"/>
    </xf>
    <xf numFmtId="166" fontId="9" fillId="2" borderId="0" xfId="0" applyNumberFormat="1" applyFont="1" applyFill="1" applyBorder="1" applyAlignment="1">
      <alignment horizontal="right" vertical="center" wrapText="1"/>
    </xf>
    <xf numFmtId="166" fontId="6" fillId="2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right" vertical="center"/>
    </xf>
    <xf numFmtId="166" fontId="6" fillId="0" borderId="0" xfId="0" applyNumberFormat="1" applyFont="1" applyFill="1" applyBorder="1" applyAlignment="1">
      <alignment horizontal="right" vertical="center" wrapText="1"/>
    </xf>
    <xf numFmtId="166" fontId="9" fillId="0" borderId="0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right" vertical="center"/>
    </xf>
    <xf numFmtId="166" fontId="9" fillId="0" borderId="0" xfId="0" applyNumberFormat="1" applyFont="1" applyBorder="1" applyAlignment="1">
      <alignment horizontal="right" vertical="center"/>
    </xf>
    <xf numFmtId="166" fontId="6" fillId="0" borderId="0" xfId="0" applyNumberFormat="1" applyFont="1" applyBorder="1" applyAlignment="1">
      <alignment horizontal="right" vertical="center" wrapText="1"/>
    </xf>
    <xf numFmtId="166" fontId="9" fillId="0" borderId="0" xfId="0" applyNumberFormat="1" applyFont="1" applyBorder="1" applyAlignment="1">
      <alignment horizontal="right" vertical="center" wrapText="1"/>
    </xf>
    <xf numFmtId="166" fontId="6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10" fillId="5" borderId="5" xfId="3" applyFont="1" applyFill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horizontal="center" vertical="center"/>
    </xf>
    <xf numFmtId="166" fontId="9" fillId="0" borderId="0" xfId="3" applyNumberFormat="1" applyFont="1" applyFill="1" applyBorder="1" applyAlignment="1">
      <alignment horizontal="right" vertical="center"/>
    </xf>
    <xf numFmtId="166" fontId="6" fillId="0" borderId="0" xfId="3" applyNumberFormat="1" applyFont="1" applyFill="1" applyBorder="1" applyAlignment="1">
      <alignment horizontal="right" vertical="center"/>
    </xf>
    <xf numFmtId="166" fontId="6" fillId="0" borderId="0" xfId="3" applyNumberFormat="1" applyFont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166" fontId="9" fillId="0" borderId="1" xfId="3" applyNumberFormat="1" applyFont="1" applyFill="1" applyBorder="1" applyAlignment="1">
      <alignment horizontal="right" vertical="center"/>
    </xf>
    <xf numFmtId="166" fontId="6" fillId="0" borderId="1" xfId="3" applyNumberFormat="1" applyFont="1" applyFill="1" applyBorder="1" applyAlignment="1">
      <alignment horizontal="right" vertical="center"/>
    </xf>
    <xf numFmtId="166" fontId="9" fillId="0" borderId="0" xfId="3" applyNumberFormat="1" applyFont="1" applyFill="1" applyAlignment="1">
      <alignment horizontal="right" vertical="center"/>
    </xf>
    <xf numFmtId="166" fontId="6" fillId="0" borderId="0" xfId="3" applyNumberFormat="1" applyFont="1" applyFill="1" applyAlignment="1">
      <alignment horizontal="right" vertical="center"/>
    </xf>
    <xf numFmtId="0" fontId="12" fillId="0" borderId="0" xfId="0" applyFont="1" applyFill="1"/>
    <xf numFmtId="3" fontId="12" fillId="0" borderId="0" xfId="0" applyNumberFormat="1" applyFont="1" applyFill="1"/>
    <xf numFmtId="166" fontId="6" fillId="0" borderId="0" xfId="3" applyNumberFormat="1" applyFont="1" applyFill="1" applyAlignment="1">
      <alignment vertical="center"/>
    </xf>
    <xf numFmtId="0" fontId="6" fillId="0" borderId="0" xfId="0" applyFont="1" applyFill="1"/>
    <xf numFmtId="3" fontId="6" fillId="0" borderId="0" xfId="0" applyNumberFormat="1" applyFont="1" applyFill="1"/>
    <xf numFmtId="0" fontId="6" fillId="0" borderId="0" xfId="3" applyFont="1" applyFill="1" applyBorder="1" applyAlignment="1">
      <alignment horizontal="center" vertic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169" fontId="6" fillId="0" borderId="0" xfId="3" applyNumberFormat="1" applyFont="1" applyAlignment="1">
      <alignment vertical="center"/>
    </xf>
    <xf numFmtId="168" fontId="12" fillId="0" borderId="0" xfId="0" applyNumberFormat="1" applyFont="1" applyFill="1"/>
    <xf numFmtId="168" fontId="6" fillId="0" borderId="0" xfId="0" applyNumberFormat="1" applyFont="1" applyFill="1"/>
    <xf numFmtId="0" fontId="6" fillId="2" borderId="0" xfId="3" applyFont="1" applyFill="1" applyAlignment="1">
      <alignment vertical="center"/>
    </xf>
    <xf numFmtId="0" fontId="6" fillId="2" borderId="0" xfId="0" applyFont="1" applyFill="1"/>
    <xf numFmtId="168" fontId="6" fillId="2" borderId="0" xfId="0" applyNumberFormat="1" applyFont="1" applyFill="1"/>
    <xf numFmtId="0" fontId="6" fillId="2" borderId="0" xfId="3" applyFont="1" applyFill="1" applyBorder="1" applyAlignment="1">
      <alignment vertical="center"/>
    </xf>
    <xf numFmtId="167" fontId="6" fillId="0" borderId="0" xfId="2" applyNumberFormat="1" applyFont="1" applyAlignment="1">
      <alignment vertical="center"/>
    </xf>
    <xf numFmtId="166" fontId="6" fillId="0" borderId="0" xfId="2" applyNumberFormat="1" applyFont="1" applyAlignment="1">
      <alignment vertical="center"/>
    </xf>
    <xf numFmtId="166" fontId="6" fillId="0" borderId="0" xfId="2" applyNumberFormat="1" applyFont="1" applyFill="1" applyBorder="1" applyAlignment="1">
      <alignment vertical="center"/>
    </xf>
    <xf numFmtId="0" fontId="6" fillId="0" borderId="0" xfId="3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67" fontId="6" fillId="0" borderId="0" xfId="2" applyNumberFormat="1" applyFont="1" applyFill="1" applyBorder="1" applyAlignment="1">
      <alignment vertical="center"/>
    </xf>
    <xf numFmtId="166" fontId="6" fillId="0" borderId="4" xfId="3" applyNumberFormat="1" applyFont="1" applyFill="1" applyBorder="1" applyAlignment="1">
      <alignment horizontal="right" vertical="center"/>
    </xf>
    <xf numFmtId="0" fontId="6" fillId="0" borderId="0" xfId="3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3" applyFont="1" applyAlignment="1">
      <alignment horizontal="center" vertical="center"/>
    </xf>
    <xf numFmtId="166" fontId="9" fillId="0" borderId="0" xfId="3" applyNumberFormat="1" applyFont="1" applyAlignment="1">
      <alignment vertical="center"/>
    </xf>
    <xf numFmtId="165" fontId="6" fillId="0" borderId="0" xfId="3" applyNumberFormat="1" applyFont="1" applyAlignment="1">
      <alignment vertical="center"/>
    </xf>
    <xf numFmtId="0" fontId="13" fillId="2" borderId="0" xfId="0" applyFont="1" applyFill="1"/>
    <xf numFmtId="0" fontId="13" fillId="0" borderId="0" xfId="0" applyFont="1"/>
    <xf numFmtId="3" fontId="6" fillId="2" borderId="0" xfId="0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3" fontId="9" fillId="6" borderId="0" xfId="0" applyNumberFormat="1" applyFont="1" applyFill="1" applyAlignment="1">
      <alignment horizontal="center" vertical="center"/>
    </xf>
    <xf numFmtId="3" fontId="6" fillId="2" borderId="0" xfId="0" applyNumberFormat="1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164" fontId="6" fillId="0" borderId="0" xfId="1" applyFont="1" applyAlignment="1">
      <alignment vertical="center"/>
    </xf>
    <xf numFmtId="166" fontId="9" fillId="6" borderId="0" xfId="0" applyNumberFormat="1" applyFont="1" applyFill="1" applyAlignment="1">
      <alignment vertical="center"/>
    </xf>
    <xf numFmtId="166" fontId="6" fillId="6" borderId="0" xfId="0" applyNumberFormat="1" applyFont="1" applyFill="1" applyAlignment="1">
      <alignment vertical="center" wrapText="1"/>
    </xf>
    <xf numFmtId="166" fontId="9" fillId="6" borderId="0" xfId="0" applyNumberFormat="1" applyFont="1" applyFill="1" applyAlignment="1">
      <alignment vertical="center" wrapText="1"/>
    </xf>
    <xf numFmtId="166" fontId="6" fillId="6" borderId="0" xfId="0" applyNumberFormat="1" applyFont="1" applyFill="1" applyAlignment="1">
      <alignment vertical="center"/>
    </xf>
    <xf numFmtId="166" fontId="9" fillId="2" borderId="0" xfId="0" applyNumberFormat="1" applyFont="1" applyFill="1" applyBorder="1" applyAlignment="1">
      <alignment vertical="center"/>
    </xf>
    <xf numFmtId="166" fontId="6" fillId="2" borderId="0" xfId="0" applyNumberFormat="1" applyFont="1" applyFill="1" applyBorder="1" applyAlignment="1">
      <alignment vertical="center" wrapText="1"/>
    </xf>
    <xf numFmtId="166" fontId="9" fillId="2" borderId="0" xfId="0" applyNumberFormat="1" applyFont="1" applyFill="1" applyBorder="1" applyAlignment="1">
      <alignment vertical="center" wrapText="1"/>
    </xf>
    <xf numFmtId="166" fontId="6" fillId="2" borderId="0" xfId="0" applyNumberFormat="1" applyFont="1" applyFill="1" applyBorder="1" applyAlignment="1">
      <alignment vertical="center"/>
    </xf>
    <xf numFmtId="166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1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70" fontId="6" fillId="0" borderId="0" xfId="0" applyNumberFormat="1" applyFont="1" applyAlignment="1">
      <alignment vertical="center"/>
    </xf>
    <xf numFmtId="171" fontId="6" fillId="0" borderId="0" xfId="0" applyNumberFormat="1" applyFont="1" applyAlignment="1">
      <alignment vertical="center"/>
    </xf>
    <xf numFmtId="166" fontId="9" fillId="0" borderId="0" xfId="2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166" fontId="6" fillId="0" borderId="0" xfId="0" applyNumberFormat="1" applyFont="1" applyFill="1" applyBorder="1" applyAlignment="1">
      <alignment vertical="center" wrapText="1"/>
    </xf>
    <xf numFmtId="166" fontId="9" fillId="0" borderId="0" xfId="0" applyNumberFormat="1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vertical="center"/>
    </xf>
    <xf numFmtId="170" fontId="6" fillId="0" borderId="0" xfId="0" applyNumberFormat="1" applyFont="1" applyBorder="1" applyAlignment="1">
      <alignment vertical="center"/>
    </xf>
    <xf numFmtId="166" fontId="9" fillId="0" borderId="0" xfId="0" applyNumberFormat="1" applyFont="1" applyBorder="1" applyAlignment="1">
      <alignment vertical="center"/>
    </xf>
    <xf numFmtId="166" fontId="6" fillId="0" borderId="0" xfId="0" applyNumberFormat="1" applyFont="1" applyBorder="1" applyAlignment="1">
      <alignment vertical="center" wrapText="1"/>
    </xf>
    <xf numFmtId="166" fontId="9" fillId="0" borderId="0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166" fontId="6" fillId="2" borderId="0" xfId="0" applyNumberFormat="1" applyFont="1" applyFill="1" applyAlignment="1">
      <alignment vertical="center"/>
    </xf>
    <xf numFmtId="166" fontId="6" fillId="2" borderId="0" xfId="0" applyNumberFormat="1" applyFont="1" applyFill="1" applyAlignment="1">
      <alignment vertical="center" wrapText="1"/>
    </xf>
    <xf numFmtId="11" fontId="6" fillId="0" borderId="0" xfId="0" applyNumberFormat="1" applyFont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49" fontId="6" fillId="2" borderId="0" xfId="0" applyNumberFormat="1" applyFont="1" applyFill="1"/>
    <xf numFmtId="166" fontId="6" fillId="2" borderId="0" xfId="0" applyNumberFormat="1" applyFont="1" applyFill="1"/>
    <xf numFmtId="166" fontId="6" fillId="2" borderId="0" xfId="0" applyNumberFormat="1" applyFont="1" applyFill="1" applyAlignment="1">
      <alignment wrapText="1"/>
    </xf>
    <xf numFmtId="49" fontId="6" fillId="2" borderId="0" xfId="0" applyNumberFormat="1" applyFont="1" applyFill="1" applyBorder="1"/>
    <xf numFmtId="49" fontId="6" fillId="2" borderId="3" xfId="0" applyNumberFormat="1" applyFont="1" applyFill="1" applyBorder="1"/>
    <xf numFmtId="0" fontId="6" fillId="2" borderId="0" xfId="0" applyFont="1" applyFill="1" applyAlignment="1">
      <alignment wrapText="1"/>
    </xf>
    <xf numFmtId="49" fontId="6" fillId="2" borderId="0" xfId="0" applyNumberFormat="1" applyFont="1" applyFill="1" applyAlignment="1">
      <alignment horizontal="left"/>
    </xf>
    <xf numFmtId="0" fontId="14" fillId="0" borderId="0" xfId="0" applyFont="1" applyAlignment="1">
      <alignment vertical="center"/>
    </xf>
    <xf numFmtId="11" fontId="6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5" fontId="6" fillId="0" borderId="0" xfId="0" applyNumberFormat="1" applyFont="1" applyAlignment="1">
      <alignment vertical="center" wrapText="1"/>
    </xf>
    <xf numFmtId="0" fontId="6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1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16" fillId="7" borderId="0" xfId="0" applyFont="1" applyFill="1" applyAlignment="1">
      <alignment horizontal="left" vertical="center" wrapText="1"/>
    </xf>
    <xf numFmtId="0" fontId="16" fillId="7" borderId="0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0" fillId="7" borderId="0" xfId="0" applyFill="1"/>
    <xf numFmtId="0" fontId="19" fillId="7" borderId="0" xfId="4" applyFont="1" applyFill="1" applyBorder="1" applyAlignment="1">
      <alignment horizontal="center" vertical="center"/>
    </xf>
    <xf numFmtId="0" fontId="17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/>
    </xf>
    <xf numFmtId="49" fontId="6" fillId="6" borderId="0" xfId="0" applyNumberFormat="1" applyFont="1" applyFill="1" applyBorder="1" applyAlignment="1">
      <alignment horizontal="left" vertical="center"/>
    </xf>
    <xf numFmtId="3" fontId="6" fillId="6" borderId="0" xfId="0" applyNumberFormat="1" applyFont="1" applyFill="1" applyBorder="1" applyAlignment="1">
      <alignment horizontal="center" vertical="center"/>
    </xf>
    <xf numFmtId="3" fontId="9" fillId="6" borderId="0" xfId="0" applyNumberFormat="1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center" vertical="center"/>
    </xf>
    <xf numFmtId="166" fontId="9" fillId="6" borderId="0" xfId="0" applyNumberFormat="1" applyFont="1" applyFill="1" applyBorder="1" applyAlignment="1">
      <alignment horizontal="right" vertical="center"/>
    </xf>
    <xf numFmtId="166" fontId="6" fillId="6" borderId="0" xfId="0" applyNumberFormat="1" applyFont="1" applyFill="1" applyBorder="1" applyAlignment="1">
      <alignment horizontal="right" vertical="center" wrapText="1"/>
    </xf>
    <xf numFmtId="166" fontId="9" fillId="6" borderId="0" xfId="0" applyNumberFormat="1" applyFont="1" applyFill="1" applyBorder="1" applyAlignment="1">
      <alignment horizontal="right" vertical="center" wrapText="1"/>
    </xf>
    <xf numFmtId="166" fontId="6" fillId="6" borderId="0" xfId="0" applyNumberFormat="1" applyFont="1" applyFill="1" applyBorder="1" applyAlignment="1">
      <alignment horizontal="right" vertical="center"/>
    </xf>
    <xf numFmtId="166" fontId="6" fillId="0" borderId="0" xfId="1" applyNumberFormat="1" applyFont="1" applyAlignment="1">
      <alignment vertical="center"/>
    </xf>
    <xf numFmtId="166" fontId="9" fillId="6" borderId="0" xfId="0" applyNumberFormat="1" applyFont="1" applyFill="1" applyBorder="1" applyAlignment="1">
      <alignment vertical="center"/>
    </xf>
    <xf numFmtId="166" fontId="6" fillId="6" borderId="0" xfId="0" applyNumberFormat="1" applyFont="1" applyFill="1" applyBorder="1" applyAlignment="1">
      <alignment vertical="center" wrapText="1"/>
    </xf>
    <xf numFmtId="166" fontId="9" fillId="6" borderId="0" xfId="0" applyNumberFormat="1" applyFont="1" applyFill="1" applyBorder="1" applyAlignment="1">
      <alignment vertical="center" wrapText="1"/>
    </xf>
    <xf numFmtId="166" fontId="6" fillId="6" borderId="0" xfId="0" applyNumberFormat="1" applyFont="1" applyFill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13" fillId="2" borderId="0" xfId="0" applyFont="1" applyFill="1" applyBorder="1"/>
    <xf numFmtId="168" fontId="6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168" fontId="13" fillId="2" borderId="0" xfId="0" applyNumberFormat="1" applyFont="1" applyFill="1"/>
    <xf numFmtId="0" fontId="6" fillId="0" borderId="0" xfId="0" applyFont="1" applyBorder="1" applyAlignment="1">
      <alignment horizontal="right" vertical="center"/>
    </xf>
    <xf numFmtId="0" fontId="21" fillId="2" borderId="0" xfId="0" applyFont="1" applyFill="1"/>
    <xf numFmtId="164" fontId="6" fillId="0" borderId="0" xfId="1" applyFont="1" applyAlignment="1">
      <alignment horizontal="right" vertical="center"/>
    </xf>
    <xf numFmtId="166" fontId="9" fillId="7" borderId="4" xfId="0" applyNumberFormat="1" applyFont="1" applyFill="1" applyBorder="1" applyAlignment="1">
      <alignment horizontal="right" vertical="center"/>
    </xf>
    <xf numFmtId="166" fontId="6" fillId="7" borderId="4" xfId="0" applyNumberFormat="1" applyFont="1" applyFill="1" applyBorder="1" applyAlignment="1">
      <alignment horizontal="right" vertical="center" wrapText="1"/>
    </xf>
    <xf numFmtId="166" fontId="9" fillId="7" borderId="4" xfId="0" applyNumberFormat="1" applyFont="1" applyFill="1" applyBorder="1" applyAlignment="1">
      <alignment horizontal="right" vertical="center" wrapText="1"/>
    </xf>
    <xf numFmtId="166" fontId="6" fillId="7" borderId="4" xfId="0" applyNumberFormat="1" applyFont="1" applyFill="1" applyBorder="1" applyAlignment="1">
      <alignment horizontal="right" vertical="center"/>
    </xf>
    <xf numFmtId="166" fontId="9" fillId="7" borderId="4" xfId="0" applyNumberFormat="1" applyFont="1" applyFill="1" applyBorder="1" applyAlignment="1">
      <alignment vertical="center"/>
    </xf>
    <xf numFmtId="166" fontId="6" fillId="7" borderId="4" xfId="0" applyNumberFormat="1" applyFont="1" applyFill="1" applyBorder="1" applyAlignment="1">
      <alignment vertical="center" wrapText="1"/>
    </xf>
    <xf numFmtId="166" fontId="9" fillId="7" borderId="4" xfId="0" applyNumberFormat="1" applyFont="1" applyFill="1" applyBorder="1" applyAlignment="1">
      <alignment vertical="center" wrapText="1"/>
    </xf>
    <xf numFmtId="166" fontId="6" fillId="7" borderId="4" xfId="0" applyNumberFormat="1" applyFont="1" applyFill="1" applyBorder="1" applyAlignment="1">
      <alignment vertical="center"/>
    </xf>
    <xf numFmtId="166" fontId="13" fillId="2" borderId="0" xfId="0" applyNumberFormat="1" applyFont="1" applyFill="1" applyBorder="1"/>
    <xf numFmtId="165" fontId="13" fillId="2" borderId="0" xfId="0" applyNumberFormat="1" applyFont="1" applyFill="1"/>
    <xf numFmtId="165" fontId="6" fillId="0" borderId="0" xfId="0" applyNumberFormat="1" applyFont="1" applyFill="1" applyBorder="1" applyAlignment="1">
      <alignment vertical="center"/>
    </xf>
    <xf numFmtId="0" fontId="6" fillId="0" borderId="0" xfId="3" applyFont="1" applyAlignment="1">
      <alignment horizontal="left" vertical="center"/>
    </xf>
    <xf numFmtId="49" fontId="6" fillId="7" borderId="0" xfId="0" applyNumberFormat="1" applyFont="1" applyFill="1" applyBorder="1" applyAlignment="1">
      <alignment horizontal="left" vertical="center"/>
    </xf>
    <xf numFmtId="166" fontId="9" fillId="7" borderId="0" xfId="0" applyNumberFormat="1" applyFont="1" applyFill="1" applyBorder="1" applyAlignment="1">
      <alignment horizontal="right" vertical="center"/>
    </xf>
    <xf numFmtId="166" fontId="6" fillId="7" borderId="0" xfId="0" applyNumberFormat="1" applyFont="1" applyFill="1" applyBorder="1" applyAlignment="1">
      <alignment horizontal="right" vertical="center" wrapText="1"/>
    </xf>
    <xf numFmtId="166" fontId="9" fillId="7" borderId="0" xfId="0" applyNumberFormat="1" applyFont="1" applyFill="1" applyBorder="1" applyAlignment="1">
      <alignment horizontal="right" vertical="center" wrapText="1"/>
    </xf>
    <xf numFmtId="166" fontId="6" fillId="7" borderId="0" xfId="0" applyNumberFormat="1" applyFont="1" applyFill="1" applyBorder="1" applyAlignment="1">
      <alignment horizontal="right" vertical="center"/>
    </xf>
    <xf numFmtId="166" fontId="9" fillId="7" borderId="0" xfId="0" applyNumberFormat="1" applyFont="1" applyFill="1" applyBorder="1" applyAlignment="1">
      <alignment vertical="center"/>
    </xf>
    <xf numFmtId="166" fontId="6" fillId="7" borderId="0" xfId="0" applyNumberFormat="1" applyFont="1" applyFill="1" applyBorder="1" applyAlignment="1">
      <alignment vertical="center" wrapText="1"/>
    </xf>
    <xf numFmtId="166" fontId="9" fillId="7" borderId="0" xfId="0" applyNumberFormat="1" applyFont="1" applyFill="1" applyBorder="1" applyAlignment="1">
      <alignment vertical="center" wrapText="1"/>
    </xf>
    <xf numFmtId="166" fontId="6" fillId="7" borderId="0" xfId="0" applyNumberFormat="1" applyFont="1" applyFill="1" applyBorder="1" applyAlignment="1">
      <alignment vertical="center"/>
    </xf>
    <xf numFmtId="166" fontId="13" fillId="2" borderId="0" xfId="0" applyNumberFormat="1" applyFont="1" applyFill="1"/>
    <xf numFmtId="3" fontId="13" fillId="2" borderId="0" xfId="0" applyNumberFormat="1" applyFont="1" applyFill="1"/>
    <xf numFmtId="172" fontId="13" fillId="2" borderId="0" xfId="0" applyNumberFormat="1" applyFont="1" applyFill="1"/>
    <xf numFmtId="2" fontId="6" fillId="0" borderId="0" xfId="3" applyNumberFormat="1" applyFont="1" applyAlignment="1">
      <alignment vertical="center"/>
    </xf>
    <xf numFmtId="174" fontId="6" fillId="0" borderId="0" xfId="1" applyNumberFormat="1" applyFont="1" applyAlignment="1">
      <alignment vertical="center"/>
    </xf>
    <xf numFmtId="173" fontId="22" fillId="0" borderId="0" xfId="1" applyNumberFormat="1" applyFont="1" applyAlignment="1">
      <alignment vertical="center"/>
    </xf>
    <xf numFmtId="166" fontId="6" fillId="0" borderId="4" xfId="3" applyNumberFormat="1" applyFont="1" applyBorder="1" applyAlignment="1">
      <alignment vertical="center"/>
    </xf>
    <xf numFmtId="166" fontId="9" fillId="0" borderId="4" xfId="3" applyNumberFormat="1" applyFont="1" applyBorder="1" applyAlignment="1">
      <alignment vertical="center"/>
    </xf>
    <xf numFmtId="166" fontId="9" fillId="0" borderId="0" xfId="3" applyNumberFormat="1" applyFont="1" applyBorder="1" applyAlignment="1">
      <alignment vertical="center"/>
    </xf>
    <xf numFmtId="166" fontId="6" fillId="0" borderId="0" xfId="3" applyNumberFormat="1" applyFont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166" fontId="9" fillId="6" borderId="4" xfId="0" applyNumberFormat="1" applyFont="1" applyFill="1" applyBorder="1" applyAlignment="1">
      <alignment vertical="center"/>
    </xf>
    <xf numFmtId="166" fontId="6" fillId="6" borderId="4" xfId="0" applyNumberFormat="1" applyFont="1" applyFill="1" applyBorder="1" applyAlignment="1">
      <alignment vertical="center" wrapText="1"/>
    </xf>
    <xf numFmtId="166" fontId="9" fillId="6" borderId="4" xfId="0" applyNumberFormat="1" applyFont="1" applyFill="1" applyBorder="1" applyAlignment="1">
      <alignment vertical="center" wrapText="1"/>
    </xf>
    <xf numFmtId="166" fontId="6" fillId="6" borderId="4" xfId="0" applyNumberFormat="1" applyFont="1" applyFill="1" applyBorder="1" applyAlignment="1">
      <alignment horizontal="right" vertical="center" wrapText="1"/>
    </xf>
    <xf numFmtId="166" fontId="6" fillId="6" borderId="4" xfId="0" applyNumberFormat="1" applyFont="1" applyFill="1" applyBorder="1" applyAlignment="1">
      <alignment vertical="center"/>
    </xf>
    <xf numFmtId="164" fontId="6" fillId="0" borderId="0" xfId="1" applyFont="1" applyBorder="1" applyAlignment="1">
      <alignment horizontal="right" vertical="center"/>
    </xf>
    <xf numFmtId="0" fontId="21" fillId="2" borderId="0" xfId="0" applyFont="1" applyFill="1" applyBorder="1"/>
    <xf numFmtId="49" fontId="6" fillId="7" borderId="4" xfId="0" applyNumberFormat="1" applyFont="1" applyFill="1" applyBorder="1" applyAlignment="1">
      <alignment horizontal="left" vertical="center"/>
    </xf>
    <xf numFmtId="49" fontId="6" fillId="6" borderId="4" xfId="0" applyNumberFormat="1" applyFont="1" applyFill="1" applyBorder="1" applyAlignment="1">
      <alignment horizontal="left" vertical="center"/>
    </xf>
    <xf numFmtId="3" fontId="6" fillId="6" borderId="4" xfId="0" applyNumberFormat="1" applyFont="1" applyFill="1" applyBorder="1" applyAlignment="1">
      <alignment horizontal="center" vertical="center"/>
    </xf>
    <xf numFmtId="3" fontId="9" fillId="6" borderId="4" xfId="0" applyNumberFormat="1" applyFont="1" applyFill="1" applyBorder="1" applyAlignment="1">
      <alignment horizontal="center" vertical="center"/>
    </xf>
    <xf numFmtId="0" fontId="20" fillId="3" borderId="0" xfId="4" applyFont="1" applyFill="1" applyBorder="1" applyAlignment="1">
      <alignment horizontal="center" vertical="center"/>
    </xf>
    <xf numFmtId="0" fontId="19" fillId="3" borderId="0" xfId="4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3" borderId="6" xfId="3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7" fillId="4" borderId="6" xfId="3" applyFont="1" applyFill="1" applyBorder="1" applyAlignment="1">
      <alignment horizontal="left" vertical="center" wrapText="1"/>
    </xf>
    <xf numFmtId="0" fontId="7" fillId="4" borderId="7" xfId="3" applyFont="1" applyFill="1" applyBorder="1" applyAlignment="1">
      <alignment horizontal="left" vertical="center" wrapText="1"/>
    </xf>
    <xf numFmtId="0" fontId="7" fillId="4" borderId="8" xfId="3" applyFont="1" applyFill="1" applyBorder="1" applyAlignment="1">
      <alignment horizontal="left" vertical="center" wrapText="1"/>
    </xf>
    <xf numFmtId="0" fontId="7" fillId="5" borderId="9" xfId="3" applyFont="1" applyFill="1" applyBorder="1" applyAlignment="1">
      <alignment horizontal="center" vertical="center"/>
    </xf>
    <xf numFmtId="0" fontId="7" fillId="5" borderId="10" xfId="3" applyFont="1" applyFill="1" applyBorder="1" applyAlignment="1">
      <alignment horizontal="center" vertical="center"/>
    </xf>
    <xf numFmtId="0" fontId="7" fillId="5" borderId="6" xfId="3" applyFont="1" applyFill="1" applyBorder="1" applyAlignment="1">
      <alignment horizontal="center" vertical="center" wrapText="1"/>
    </xf>
    <xf numFmtId="0" fontId="7" fillId="5" borderId="7" xfId="3" applyFont="1" applyFill="1" applyBorder="1" applyAlignment="1">
      <alignment horizontal="center" vertical="center" wrapText="1"/>
    </xf>
    <xf numFmtId="0" fontId="7" fillId="5" borderId="8" xfId="3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6" fontId="7" fillId="4" borderId="6" xfId="3" applyNumberFormat="1" applyFont="1" applyFill="1" applyBorder="1" applyAlignment="1">
      <alignment horizontal="left" vertical="center" wrapText="1"/>
    </xf>
    <xf numFmtId="0" fontId="7" fillId="4" borderId="7" xfId="3" applyNumberFormat="1" applyFont="1" applyFill="1" applyBorder="1" applyAlignment="1">
      <alignment horizontal="left" vertical="center" wrapText="1"/>
    </xf>
    <xf numFmtId="0" fontId="7" fillId="4" borderId="8" xfId="3" applyNumberFormat="1" applyFont="1" applyFill="1" applyBorder="1" applyAlignment="1">
      <alignment horizontal="left" vertical="center" wrapText="1"/>
    </xf>
    <xf numFmtId="0" fontId="11" fillId="4" borderId="6" xfId="3" applyFont="1" applyFill="1" applyBorder="1" applyAlignment="1">
      <alignment horizontal="left" vertical="center" wrapText="1"/>
    </xf>
    <xf numFmtId="0" fontId="11" fillId="4" borderId="7" xfId="3" applyFont="1" applyFill="1" applyBorder="1" applyAlignment="1">
      <alignment horizontal="left" vertical="center" wrapText="1"/>
    </xf>
    <xf numFmtId="0" fontId="11" fillId="4" borderId="8" xfId="3" applyFont="1" applyFill="1" applyBorder="1" applyAlignment="1">
      <alignment horizontal="left" vertical="center" wrapText="1"/>
    </xf>
  </cellXfs>
  <cellStyles count="6">
    <cellStyle name="Hiperlink" xfId="4" builtinId="8"/>
    <cellStyle name="Normal" xfId="0" builtinId="0"/>
    <cellStyle name="Normal 2" xfId="3" xr:uid="{00000000-0005-0000-0000-000002000000}"/>
    <cellStyle name="Porcentagem" xfId="2" builtinId="5"/>
    <cellStyle name="Vírgula" xfId="1" builtinId="3"/>
    <cellStyle name="Vírgula 2" xfId="5" xr:uid="{00000000-0005-0000-0000-000005000000}"/>
  </cellStyles>
  <dxfs count="0"/>
  <tableStyles count="0" defaultTableStyle="TableStyleMedium2" defaultPivotStyle="PivotStyleLight16"/>
  <colors>
    <mruColors>
      <color rgb="FF404040"/>
      <color rgb="FF7F7F7F"/>
      <color rgb="FFF2F2F2"/>
      <color rgb="FFABC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9525</xdr:colOff>
      <xdr:row>13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134224" cy="2257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..\..\..\AppData\AppData\Roaming\Microsoft\finais%203%20trim%202017\Indicadores%20CEI%20-%20PIB%20Trim.%202017-1%20Sit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showGridLines="0" topLeftCell="A7" zoomScaleNormal="100" workbookViewId="0">
      <selection activeCell="M40" sqref="M40"/>
    </sheetView>
  </sheetViews>
  <sheetFormatPr defaultRowHeight="12.75" x14ac:dyDescent="0.2"/>
  <cols>
    <col min="1" max="20" width="9.7109375" style="133" customWidth="1"/>
    <col min="21" max="16384" width="9.140625" style="133"/>
  </cols>
  <sheetData>
    <row r="1" spans="1:16" x14ac:dyDescent="0.2">
      <c r="B1" s="134"/>
    </row>
    <row r="14" spans="1:16" ht="12.95" customHeight="1" x14ac:dyDescent="0.2">
      <c r="P14" s="135"/>
    </row>
    <row r="15" spans="1:16" ht="12.95" customHeight="1" x14ac:dyDescent="0.2">
      <c r="A15" s="142" t="s">
        <v>139</v>
      </c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35"/>
    </row>
    <row r="16" spans="1:16" ht="12.95" customHeight="1" x14ac:dyDescent="0.2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5"/>
    </row>
    <row r="17" spans="1:15" ht="30" customHeight="1" x14ac:dyDescent="0.2">
      <c r="A17" s="211" t="s">
        <v>80</v>
      </c>
      <c r="B17" s="211"/>
      <c r="C17" s="211"/>
      <c r="D17" s="137"/>
      <c r="E17" s="211" t="s">
        <v>83</v>
      </c>
      <c r="F17" s="211"/>
      <c r="G17" s="211"/>
      <c r="H17" s="137"/>
      <c r="I17" s="211" t="s">
        <v>103</v>
      </c>
      <c r="J17" s="211"/>
      <c r="K17" s="211"/>
      <c r="L17" s="137"/>
    </row>
    <row r="18" spans="1:15" x14ac:dyDescent="0.2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</row>
    <row r="19" spans="1:15" ht="30" customHeight="1" x14ac:dyDescent="0.2">
      <c r="A19" s="211" t="s">
        <v>81</v>
      </c>
      <c r="B19" s="211"/>
      <c r="C19" s="211"/>
      <c r="D19" s="137"/>
      <c r="E19" s="211" t="s">
        <v>84</v>
      </c>
      <c r="F19" s="211"/>
      <c r="G19" s="211"/>
      <c r="H19" s="137"/>
      <c r="I19" s="211" t="s">
        <v>91</v>
      </c>
      <c r="J19" s="211"/>
      <c r="K19" s="211"/>
      <c r="L19" s="137"/>
    </row>
    <row r="20" spans="1:15" x14ac:dyDescent="0.2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</row>
    <row r="21" spans="1:15" ht="30" customHeight="1" x14ac:dyDescent="0.2">
      <c r="A21" s="211" t="s">
        <v>82</v>
      </c>
      <c r="B21" s="211"/>
      <c r="C21" s="211"/>
      <c r="E21" s="211" t="s">
        <v>85</v>
      </c>
      <c r="F21" s="211"/>
      <c r="G21" s="211"/>
      <c r="I21" s="210" t="s">
        <v>111</v>
      </c>
      <c r="J21" s="210"/>
      <c r="K21" s="210"/>
    </row>
    <row r="22" spans="1:15" s="139" customFormat="1" x14ac:dyDescent="0.2">
      <c r="I22" s="140"/>
      <c r="J22" s="140"/>
      <c r="K22" s="140"/>
    </row>
    <row r="23" spans="1:15" s="139" customFormat="1" x14ac:dyDescent="0.2">
      <c r="I23" s="140"/>
      <c r="J23" s="140"/>
      <c r="K23" s="140"/>
    </row>
    <row r="24" spans="1:15" s="139" customFormat="1" x14ac:dyDescent="0.2"/>
    <row r="25" spans="1:15" s="139" customFormat="1" x14ac:dyDescent="0.2"/>
    <row r="26" spans="1:15" s="139" customFormat="1" x14ac:dyDescent="0.2"/>
    <row r="27" spans="1:15" s="139" customFormat="1" x14ac:dyDescent="0.2"/>
    <row r="28" spans="1:15" s="139" customFormat="1" x14ac:dyDescent="0.2"/>
    <row r="29" spans="1:15" s="139" customFormat="1" x14ac:dyDescent="0.2"/>
    <row r="30" spans="1:15" s="139" customFormat="1" x14ac:dyDescent="0.2"/>
    <row r="31" spans="1:15" s="139" customFormat="1" x14ac:dyDescent="0.2"/>
    <row r="32" spans="1:15" s="139" customFormat="1" x14ac:dyDescent="0.2"/>
    <row r="33" s="139" customFormat="1" x14ac:dyDescent="0.2"/>
    <row r="34" s="139" customFormat="1" x14ac:dyDescent="0.2"/>
    <row r="35" s="139" customFormat="1" x14ac:dyDescent="0.2"/>
    <row r="36" s="139" customFormat="1" x14ac:dyDescent="0.2"/>
    <row r="37" s="139" customFormat="1" x14ac:dyDescent="0.2"/>
    <row r="38" s="139" customFormat="1" x14ac:dyDescent="0.2"/>
    <row r="39" s="139" customFormat="1" x14ac:dyDescent="0.2"/>
    <row r="40" s="139" customFormat="1" x14ac:dyDescent="0.2"/>
    <row r="41" s="139" customFormat="1" x14ac:dyDescent="0.2"/>
    <row r="42" s="139" customFormat="1" x14ac:dyDescent="0.2"/>
    <row r="43" s="139" customFormat="1" x14ac:dyDescent="0.2"/>
    <row r="44" s="139" customFormat="1" x14ac:dyDescent="0.2"/>
    <row r="45" s="139" customFormat="1" x14ac:dyDescent="0.2"/>
    <row r="46" s="139" customFormat="1" x14ac:dyDescent="0.2"/>
    <row r="47" s="139" customFormat="1" x14ac:dyDescent="0.2"/>
  </sheetData>
  <mergeCells count="9">
    <mergeCell ref="I21:K21"/>
    <mergeCell ref="A17:C17"/>
    <mergeCell ref="A19:C19"/>
    <mergeCell ref="A21:C21"/>
    <mergeCell ref="E17:G17"/>
    <mergeCell ref="E19:G19"/>
    <mergeCell ref="E21:G21"/>
    <mergeCell ref="I19:K19"/>
    <mergeCell ref="I17:K17"/>
  </mergeCells>
  <hyperlinks>
    <hyperlink ref="A17" location="'Série Encadeada'!A1" display="Série Encadeada" xr:uid="{00000000-0004-0000-0000-000000000000}"/>
    <hyperlink ref="A19" location="'Taxa Trim.'!A1" display="Taxa Trimestral" xr:uid="{00000000-0004-0000-0000-000001000000}"/>
    <hyperlink ref="A21" location="'Acum. em 4 Trim.'!A1" display="Acumulado em 4 Trimestres" xr:uid="{00000000-0004-0000-0000-000002000000}"/>
    <hyperlink ref="E17" location="'Tx. Acum. ao Longo do Ano'!A1" display="Taxa Acumulada ao Longo do Ano" xr:uid="{00000000-0004-0000-0000-000003000000}"/>
    <hyperlink ref="E19" location="'Série com Ajuste Sazonal'!A1" display="Série com Ajuste Sazonal" xr:uid="{00000000-0004-0000-0000-000004000000}"/>
    <hyperlink ref="E21" location="'Trim. contra Trim. Ant.'!A1" display="Trimestre contra Trimestre Anterior" xr:uid="{00000000-0004-0000-0000-000005000000}"/>
    <hyperlink ref="I19" location="'Série Anual 2002-14'!A1" display="Série Anual: 2002-2014" xr:uid="{00000000-0004-0000-0000-000006000000}"/>
    <hyperlink ref="I19:K19" location="'Série Anual'!A1" display="Série Anual" xr:uid="{00000000-0004-0000-0000-000007000000}"/>
    <hyperlink ref="I17" location="'Série Anual 2002-14'!A1" display="Série Anual: 2002-2014" xr:uid="{00000000-0004-0000-0000-000008000000}"/>
    <hyperlink ref="I17:K17" location="'Valores Correntes'!A1" display="Valores Correntes" xr:uid="{00000000-0004-0000-0000-000009000000}"/>
    <hyperlink ref="I21:K21" r:id="rId1" display="Retornar ao sumário" xr:uid="{00000000-0004-0000-0000-00000A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4"/>
  <sheetViews>
    <sheetView showGridLines="0" zoomScaleNormal="100" workbookViewId="0">
      <pane xSplit="1" ySplit="4" topLeftCell="B65" activePane="bottomRight" state="frozen"/>
      <selection activeCell="B6" sqref="B6"/>
      <selection pane="topRight" activeCell="B6" sqref="B6"/>
      <selection pane="bottomLeft" activeCell="B6" sqref="B6"/>
      <selection pane="bottomRight" activeCell="L96" sqref="L96"/>
    </sheetView>
  </sheetViews>
  <sheetFormatPr defaultColWidth="9.28515625" defaultRowHeight="11.25" x14ac:dyDescent="0.2"/>
  <cols>
    <col min="1" max="1" width="12.7109375" style="31" customWidth="1"/>
    <col min="2" max="2" width="12.7109375" style="1" customWidth="1"/>
    <col min="3" max="12" width="11.7109375" style="29" customWidth="1"/>
    <col min="13" max="15" width="12.7109375" style="1" customWidth="1"/>
    <col min="16" max="16384" width="9.28515625" style="1"/>
  </cols>
  <sheetData>
    <row r="1" spans="1:18" ht="30" customHeight="1" x14ac:dyDescent="0.2">
      <c r="A1" s="214" t="s">
        <v>105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3" t="s">
        <v>110</v>
      </c>
    </row>
    <row r="2" spans="1:18" ht="12.75" customHeight="1" x14ac:dyDescent="0.2">
      <c r="A2" s="216" t="s">
        <v>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18" ht="12.75" customHeight="1" x14ac:dyDescent="0.2">
      <c r="A3" s="219" t="s">
        <v>112</v>
      </c>
      <c r="B3" s="219" t="s">
        <v>17</v>
      </c>
      <c r="C3" s="221" t="s">
        <v>10</v>
      </c>
      <c r="D3" s="222"/>
      <c r="E3" s="222"/>
      <c r="F3" s="222"/>
      <c r="G3" s="223"/>
      <c r="H3" s="221" t="s">
        <v>11</v>
      </c>
      <c r="I3" s="222"/>
      <c r="J3" s="222"/>
      <c r="K3" s="222"/>
      <c r="L3" s="223"/>
      <c r="M3" s="219" t="s">
        <v>0</v>
      </c>
      <c r="N3" s="219" t="s">
        <v>3</v>
      </c>
      <c r="O3" s="219" t="s">
        <v>1</v>
      </c>
    </row>
    <row r="4" spans="1:18" ht="30" customHeight="1" x14ac:dyDescent="0.2">
      <c r="A4" s="220"/>
      <c r="B4" s="220"/>
      <c r="C4" s="2" t="s">
        <v>18</v>
      </c>
      <c r="D4" s="2" t="s">
        <v>19</v>
      </c>
      <c r="E4" s="2" t="s">
        <v>21</v>
      </c>
      <c r="F4" s="2" t="s">
        <v>20</v>
      </c>
      <c r="G4" s="3" t="s">
        <v>2</v>
      </c>
      <c r="H4" s="2" t="s">
        <v>114</v>
      </c>
      <c r="I4" s="2" t="s">
        <v>22</v>
      </c>
      <c r="J4" s="2" t="s">
        <v>115</v>
      </c>
      <c r="K4" s="2" t="s">
        <v>23</v>
      </c>
      <c r="L4" s="3" t="s">
        <v>2</v>
      </c>
      <c r="M4" s="220"/>
      <c r="N4" s="220"/>
      <c r="O4" s="220"/>
    </row>
    <row r="5" spans="1:18" ht="12.95" customHeight="1" x14ac:dyDescent="0.2">
      <c r="A5" s="4" t="s">
        <v>12</v>
      </c>
      <c r="B5" s="5">
        <v>77.677155322890599</v>
      </c>
      <c r="C5" s="8">
        <v>93.775094614684562</v>
      </c>
      <c r="D5" s="8">
        <v>92.088490735563681</v>
      </c>
      <c r="E5" s="8">
        <v>86.71455815822776</v>
      </c>
      <c r="F5" s="8">
        <v>94.819497207678126</v>
      </c>
      <c r="G5" s="7">
        <v>91.773945401017016</v>
      </c>
      <c r="H5" s="8">
        <v>93.717328010334953</v>
      </c>
      <c r="I5" s="8">
        <v>90.275498620881663</v>
      </c>
      <c r="J5" s="8">
        <v>97.935136499471312</v>
      </c>
      <c r="K5" s="8">
        <v>98.789050840546992</v>
      </c>
      <c r="L5" s="7">
        <v>96.828336991872078</v>
      </c>
      <c r="M5" s="7">
        <v>94.185018137437908</v>
      </c>
      <c r="N5" s="6">
        <v>92.6947845703327</v>
      </c>
      <c r="O5" s="7">
        <v>93.970261518758406</v>
      </c>
      <c r="Q5" s="166"/>
      <c r="R5" s="166"/>
    </row>
    <row r="6" spans="1:18" ht="12.95" customHeight="1" x14ac:dyDescent="0.2">
      <c r="A6" s="4" t="s">
        <v>13</v>
      </c>
      <c r="B6" s="5">
        <v>143.48955702711231</v>
      </c>
      <c r="C6" s="8">
        <v>100.1437051573127</v>
      </c>
      <c r="D6" s="8">
        <v>97.604247825261297</v>
      </c>
      <c r="E6" s="8">
        <v>99.020943227165532</v>
      </c>
      <c r="F6" s="8">
        <v>99.518809337815881</v>
      </c>
      <c r="G6" s="7">
        <v>98.412586544600529</v>
      </c>
      <c r="H6" s="8">
        <v>99.671382419888488</v>
      </c>
      <c r="I6" s="8">
        <v>99.264143052691608</v>
      </c>
      <c r="J6" s="8">
        <v>99.778144219808112</v>
      </c>
      <c r="K6" s="8">
        <v>100.54201398611369</v>
      </c>
      <c r="L6" s="7">
        <v>99.945711405399706</v>
      </c>
      <c r="M6" s="7">
        <v>102.25203251623054</v>
      </c>
      <c r="N6" s="6">
        <v>101.77197085699008</v>
      </c>
      <c r="O6" s="7">
        <v>102.1828511335454</v>
      </c>
      <c r="P6" s="8"/>
      <c r="Q6" s="166"/>
      <c r="R6" s="166"/>
    </row>
    <row r="7" spans="1:18" ht="12.95" customHeight="1" x14ac:dyDescent="0.2">
      <c r="A7" s="4" t="s">
        <v>14</v>
      </c>
      <c r="B7" s="5">
        <v>119.35508337736778</v>
      </c>
      <c r="C7" s="6">
        <v>106.36726861422501</v>
      </c>
      <c r="D7" s="6">
        <v>106.50119871291055</v>
      </c>
      <c r="E7" s="6">
        <v>109.25400492184431</v>
      </c>
      <c r="F7" s="6">
        <v>102.88358483429802</v>
      </c>
      <c r="G7" s="7">
        <v>106.27023231832928</v>
      </c>
      <c r="H7" s="6">
        <v>103.33695515502883</v>
      </c>
      <c r="I7" s="6">
        <v>108.17582071972028</v>
      </c>
      <c r="J7" s="6">
        <v>101.01503688816183</v>
      </c>
      <c r="K7" s="6">
        <v>100.47587688114517</v>
      </c>
      <c r="L7" s="7">
        <v>101.79023172244086</v>
      </c>
      <c r="M7" s="5">
        <v>104.17031819433188</v>
      </c>
      <c r="N7" s="8">
        <v>102.73189421637248</v>
      </c>
      <c r="O7" s="5">
        <v>103.96302782284059</v>
      </c>
      <c r="Q7" s="166"/>
      <c r="R7" s="166"/>
    </row>
    <row r="8" spans="1:18" ht="12.95" customHeight="1" x14ac:dyDescent="0.2">
      <c r="A8" s="4" t="s">
        <v>15</v>
      </c>
      <c r="B8" s="5">
        <v>59.478204272629355</v>
      </c>
      <c r="C8" s="6">
        <v>99.713931613777731</v>
      </c>
      <c r="D8" s="6">
        <v>103.80606272626444</v>
      </c>
      <c r="E8" s="6">
        <v>105.01049369276242</v>
      </c>
      <c r="F8" s="6">
        <v>102.778108620208</v>
      </c>
      <c r="G8" s="7">
        <v>103.54323573605319</v>
      </c>
      <c r="H8" s="6">
        <v>103.27433441474774</v>
      </c>
      <c r="I8" s="6">
        <v>102.28453760670644</v>
      </c>
      <c r="J8" s="6">
        <v>101.27168239255874</v>
      </c>
      <c r="K8" s="6">
        <v>100.19305829219417</v>
      </c>
      <c r="L8" s="7">
        <v>101.43571988028737</v>
      </c>
      <c r="M8" s="5">
        <v>99.392631151999666</v>
      </c>
      <c r="N8" s="8">
        <v>102.80135035630471</v>
      </c>
      <c r="O8" s="5">
        <v>99.883859524855595</v>
      </c>
      <c r="Q8" s="166"/>
      <c r="R8" s="166"/>
    </row>
    <row r="9" spans="1:18" ht="12.95" customHeight="1" x14ac:dyDescent="0.2">
      <c r="A9" s="9" t="s">
        <v>72</v>
      </c>
      <c r="B9" s="10">
        <v>80.885895408606132</v>
      </c>
      <c r="C9" s="11">
        <v>103.95166071389097</v>
      </c>
      <c r="D9" s="11">
        <v>96.37638258651981</v>
      </c>
      <c r="E9" s="11">
        <v>104.55759392357997</v>
      </c>
      <c r="F9" s="11">
        <v>96.374616267770136</v>
      </c>
      <c r="G9" s="12">
        <v>98.342407800540343</v>
      </c>
      <c r="H9" s="11">
        <v>95.955135022281922</v>
      </c>
      <c r="I9" s="11">
        <v>87.383106024005244</v>
      </c>
      <c r="J9" s="11">
        <v>100.26576742352265</v>
      </c>
      <c r="K9" s="11">
        <v>99.48454751649848</v>
      </c>
      <c r="L9" s="12">
        <v>98.35297283471462</v>
      </c>
      <c r="M9" s="10">
        <v>97.23564610229694</v>
      </c>
      <c r="N9" s="13">
        <v>98.401243667935603</v>
      </c>
      <c r="O9" s="10">
        <v>97.401967681137194</v>
      </c>
      <c r="Q9" s="166"/>
      <c r="R9" s="166"/>
    </row>
    <row r="10" spans="1:18" ht="12.95" customHeight="1" x14ac:dyDescent="0.2">
      <c r="A10" s="9" t="s">
        <v>36</v>
      </c>
      <c r="B10" s="10">
        <v>136.87537459032501</v>
      </c>
      <c r="C10" s="11">
        <v>113.10734055483537</v>
      </c>
      <c r="D10" s="11">
        <v>99.959145455567111</v>
      </c>
      <c r="E10" s="11">
        <v>109.48049503807481</v>
      </c>
      <c r="F10" s="11">
        <v>94.434702590725848</v>
      </c>
      <c r="G10" s="12">
        <v>101.46255331147226</v>
      </c>
      <c r="H10" s="11">
        <v>100.2660680121281</v>
      </c>
      <c r="I10" s="11">
        <v>97.663185419784909</v>
      </c>
      <c r="J10" s="11">
        <v>101.70545090907994</v>
      </c>
      <c r="K10" s="11">
        <v>101.92047620450475</v>
      </c>
      <c r="L10" s="12">
        <v>101.31671403302629</v>
      </c>
      <c r="M10" s="10">
        <v>103.66935151089594</v>
      </c>
      <c r="N10" s="13">
        <v>103.38002899539195</v>
      </c>
      <c r="O10" s="10">
        <v>103.62886899770162</v>
      </c>
      <c r="Q10" s="166"/>
      <c r="R10" s="166"/>
    </row>
    <row r="11" spans="1:18" ht="12.95" customHeight="1" x14ac:dyDescent="0.2">
      <c r="A11" s="9" t="s">
        <v>48</v>
      </c>
      <c r="B11" s="10">
        <v>107.38010885225771</v>
      </c>
      <c r="C11" s="11">
        <v>113.39599620358869</v>
      </c>
      <c r="D11" s="11">
        <v>107.48093423141977</v>
      </c>
      <c r="E11" s="11">
        <v>123.4442752041026</v>
      </c>
      <c r="F11" s="11">
        <v>97.97648649912712</v>
      </c>
      <c r="G11" s="12">
        <v>108.89851189190507</v>
      </c>
      <c r="H11" s="11">
        <v>102.95802211121065</v>
      </c>
      <c r="I11" s="11">
        <v>106.35006228652496</v>
      </c>
      <c r="J11" s="11">
        <v>102.712128487185</v>
      </c>
      <c r="K11" s="11">
        <v>102.26355986425057</v>
      </c>
      <c r="L11" s="12">
        <v>103.00469597913926</v>
      </c>
      <c r="M11" s="10">
        <v>104.96466702611758</v>
      </c>
      <c r="N11" s="13">
        <v>103.86795394863873</v>
      </c>
      <c r="O11" s="10">
        <v>104.80940677876715</v>
      </c>
      <c r="Q11" s="166"/>
      <c r="R11" s="166"/>
    </row>
    <row r="12" spans="1:18" ht="12.95" customHeight="1" x14ac:dyDescent="0.2">
      <c r="A12" s="9" t="s">
        <v>60</v>
      </c>
      <c r="B12" s="10">
        <v>61.163898138779615</v>
      </c>
      <c r="C12" s="11">
        <v>115.32768518821642</v>
      </c>
      <c r="D12" s="11">
        <v>105.35473946930378</v>
      </c>
      <c r="E12" s="11">
        <v>119.60188635439975</v>
      </c>
      <c r="F12" s="11">
        <v>99.011340436335033</v>
      </c>
      <c r="G12" s="12">
        <v>107.34881956888945</v>
      </c>
      <c r="H12" s="11">
        <v>109.39819367508061</v>
      </c>
      <c r="I12" s="11">
        <v>106.2764049348127</v>
      </c>
      <c r="J12" s="11">
        <v>103.56374978544014</v>
      </c>
      <c r="K12" s="11">
        <v>102.51507411440279</v>
      </c>
      <c r="L12" s="12">
        <v>104.40768386573616</v>
      </c>
      <c r="M12" s="10">
        <v>102.45874070824378</v>
      </c>
      <c r="N12" s="13">
        <v>103.92106403182908</v>
      </c>
      <c r="O12" s="10">
        <v>102.66728022916925</v>
      </c>
      <c r="Q12" s="166"/>
      <c r="R12" s="166"/>
    </row>
    <row r="13" spans="1:18" ht="12.95" customHeight="1" x14ac:dyDescent="0.2">
      <c r="A13" s="14" t="s">
        <v>24</v>
      </c>
      <c r="B13" s="5">
        <v>87.03244003445657</v>
      </c>
      <c r="C13" s="6">
        <v>113.56661634576116</v>
      </c>
      <c r="D13" s="6">
        <v>96.578345636833916</v>
      </c>
      <c r="E13" s="6">
        <v>111.00213264435173</v>
      </c>
      <c r="F13" s="6">
        <v>96.472494927452885</v>
      </c>
      <c r="G13" s="7">
        <v>100.06921869356682</v>
      </c>
      <c r="H13" s="6">
        <v>104.73426907084645</v>
      </c>
      <c r="I13" s="6">
        <v>96.089491111199436</v>
      </c>
      <c r="J13" s="6">
        <v>104.33213398177799</v>
      </c>
      <c r="K13" s="6">
        <v>106.53248603800748</v>
      </c>
      <c r="L13" s="7">
        <v>104.26883151639674</v>
      </c>
      <c r="M13" s="5">
        <v>101.87762626457224</v>
      </c>
      <c r="N13" s="8">
        <v>100.35823635645539</v>
      </c>
      <c r="O13" s="5">
        <v>101.66113806156665</v>
      </c>
      <c r="Q13" s="166"/>
      <c r="R13" s="166"/>
    </row>
    <row r="14" spans="1:18" ht="12.95" customHeight="1" x14ac:dyDescent="0.2">
      <c r="A14" s="14" t="s">
        <v>37</v>
      </c>
      <c r="B14" s="5">
        <v>162.55952242126034</v>
      </c>
      <c r="C14" s="6">
        <v>122.99539331541507</v>
      </c>
      <c r="D14" s="6">
        <v>104.67920133159888</v>
      </c>
      <c r="E14" s="6">
        <v>120.58340431318919</v>
      </c>
      <c r="F14" s="6">
        <v>99.861892143710861</v>
      </c>
      <c r="G14" s="7">
        <v>107.78747271344061</v>
      </c>
      <c r="H14" s="6">
        <v>111.08430552669965</v>
      </c>
      <c r="I14" s="6">
        <v>107.5628285065831</v>
      </c>
      <c r="J14" s="6">
        <v>105.70971529317747</v>
      </c>
      <c r="K14" s="6">
        <v>105.41779593597316</v>
      </c>
      <c r="L14" s="7">
        <v>106.5607123985781</v>
      </c>
      <c r="M14" s="5">
        <v>110.72166380921503</v>
      </c>
      <c r="N14" s="8">
        <v>108.07709626734894</v>
      </c>
      <c r="O14" s="5">
        <v>110.34374315563433</v>
      </c>
      <c r="Q14" s="166"/>
      <c r="R14" s="166"/>
    </row>
    <row r="15" spans="1:18" ht="12.95" customHeight="1" x14ac:dyDescent="0.2">
      <c r="A15" s="14" t="s">
        <v>49</v>
      </c>
      <c r="B15" s="5">
        <v>123.79668139417261</v>
      </c>
      <c r="C15" s="6">
        <v>133.41818146420795</v>
      </c>
      <c r="D15" s="6">
        <v>116.72888369948846</v>
      </c>
      <c r="E15" s="6">
        <v>119.93073816373121</v>
      </c>
      <c r="F15" s="6">
        <v>108.41709521681379</v>
      </c>
      <c r="G15" s="7">
        <v>117.04323548711507</v>
      </c>
      <c r="H15" s="6">
        <v>116.97592479393444</v>
      </c>
      <c r="I15" s="6">
        <v>117.59983396389961</v>
      </c>
      <c r="J15" s="6">
        <v>107.12350363269802</v>
      </c>
      <c r="K15" s="6">
        <v>105.95492732706843</v>
      </c>
      <c r="L15" s="7">
        <v>109.15678988010156</v>
      </c>
      <c r="M15" s="5">
        <v>112.49917324236768</v>
      </c>
      <c r="N15" s="8">
        <v>112.50040577936994</v>
      </c>
      <c r="O15" s="5">
        <v>112.50123034469378</v>
      </c>
      <c r="Q15" s="166"/>
      <c r="R15" s="166"/>
    </row>
    <row r="16" spans="1:18" ht="12.95" customHeight="1" x14ac:dyDescent="0.2">
      <c r="A16" s="14" t="s">
        <v>61</v>
      </c>
      <c r="B16" s="5">
        <v>65.792438342596114</v>
      </c>
      <c r="C16" s="6">
        <v>125.56876156309947</v>
      </c>
      <c r="D16" s="6">
        <v>111.27950222866281</v>
      </c>
      <c r="E16" s="6">
        <v>120.41208801721933</v>
      </c>
      <c r="F16" s="6">
        <v>106.8342225989567</v>
      </c>
      <c r="G16" s="7">
        <v>113.00893353178699</v>
      </c>
      <c r="H16" s="6">
        <v>119.69604587695096</v>
      </c>
      <c r="I16" s="6">
        <v>112.96258750255822</v>
      </c>
      <c r="J16" s="6">
        <v>107.97511954062306</v>
      </c>
      <c r="K16" s="6">
        <v>105.8449598165663</v>
      </c>
      <c r="L16" s="7">
        <v>109.53900397290103</v>
      </c>
      <c r="M16" s="5">
        <v>107.63128854666051</v>
      </c>
      <c r="N16" s="8">
        <v>110.53594521362118</v>
      </c>
      <c r="O16" s="5">
        <v>108.05020824622119</v>
      </c>
      <c r="Q16" s="166"/>
      <c r="R16" s="166"/>
    </row>
    <row r="17" spans="1:18" ht="12.95" customHeight="1" x14ac:dyDescent="0.2">
      <c r="A17" s="9" t="s">
        <v>25</v>
      </c>
      <c r="B17" s="10">
        <v>75.844696400854616</v>
      </c>
      <c r="C17" s="11">
        <v>120.9418054464237</v>
      </c>
      <c r="D17" s="11">
        <v>103.17261132638656</v>
      </c>
      <c r="E17" s="11">
        <v>115.95934474654608</v>
      </c>
      <c r="F17" s="11">
        <v>98.188613558327035</v>
      </c>
      <c r="G17" s="12">
        <v>105.71361802511807</v>
      </c>
      <c r="H17" s="11">
        <v>109.25817803248763</v>
      </c>
      <c r="I17" s="11">
        <v>100.11464682197443</v>
      </c>
      <c r="J17" s="11">
        <v>110.54013780455296</v>
      </c>
      <c r="K17" s="11">
        <v>105.88414435349847</v>
      </c>
      <c r="L17" s="12">
        <v>108.27873479320706</v>
      </c>
      <c r="M17" s="10">
        <v>105.03300321781764</v>
      </c>
      <c r="N17" s="13">
        <v>106.22792462564219</v>
      </c>
      <c r="O17" s="10">
        <v>105.19020452182805</v>
      </c>
      <c r="Q17" s="166"/>
      <c r="R17" s="166"/>
    </row>
    <row r="18" spans="1:18" ht="12.95" customHeight="1" x14ac:dyDescent="0.2">
      <c r="A18" s="9" t="s">
        <v>38</v>
      </c>
      <c r="B18" s="10">
        <v>167.19419366252234</v>
      </c>
      <c r="C18" s="11">
        <v>139.68082819838398</v>
      </c>
      <c r="D18" s="11">
        <v>110.73650669288182</v>
      </c>
      <c r="E18" s="11">
        <v>123.57287859359809</v>
      </c>
      <c r="F18" s="11">
        <v>103.26029086288209</v>
      </c>
      <c r="G18" s="12">
        <v>113.81975233291196</v>
      </c>
      <c r="H18" s="11">
        <v>117.20915797885567</v>
      </c>
      <c r="I18" s="11">
        <v>113.04607736230606</v>
      </c>
      <c r="J18" s="11">
        <v>112.09719987876198</v>
      </c>
      <c r="K18" s="11">
        <v>107.40365879656292</v>
      </c>
      <c r="L18" s="12">
        <v>111.8704017671572</v>
      </c>
      <c r="M18" s="10">
        <v>116.45951482345227</v>
      </c>
      <c r="N18" s="13">
        <v>116.77927110165378</v>
      </c>
      <c r="O18" s="10">
        <v>116.49952607975105</v>
      </c>
      <c r="Q18" s="166"/>
      <c r="R18" s="166"/>
    </row>
    <row r="19" spans="1:18" ht="12.95" customHeight="1" x14ac:dyDescent="0.2">
      <c r="A19" s="9" t="s">
        <v>50</v>
      </c>
      <c r="B19" s="10">
        <v>133.80576269773195</v>
      </c>
      <c r="C19" s="11">
        <v>144.7771269933483</v>
      </c>
      <c r="D19" s="11">
        <v>120.02373931623795</v>
      </c>
      <c r="E19" s="11">
        <v>122.62832121029004</v>
      </c>
      <c r="F19" s="11">
        <v>108.01789479413772</v>
      </c>
      <c r="G19" s="12">
        <v>120.4621245758145</v>
      </c>
      <c r="H19" s="11">
        <v>119.62622590029531</v>
      </c>
      <c r="I19" s="11">
        <v>118.88440996639589</v>
      </c>
      <c r="J19" s="11">
        <v>113.04297226609094</v>
      </c>
      <c r="K19" s="11">
        <v>107.21249749439527</v>
      </c>
      <c r="L19" s="12">
        <v>113.082946679841</v>
      </c>
      <c r="M19" s="10">
        <v>116.92587194804653</v>
      </c>
      <c r="N19" s="13">
        <v>117.32014394722911</v>
      </c>
      <c r="O19" s="10">
        <v>116.97582784333737</v>
      </c>
      <c r="Q19" s="166"/>
      <c r="R19" s="166"/>
    </row>
    <row r="20" spans="1:18" ht="12.95" customHeight="1" x14ac:dyDescent="0.2">
      <c r="A20" s="9" t="s">
        <v>62</v>
      </c>
      <c r="B20" s="10">
        <v>66.739880187956487</v>
      </c>
      <c r="C20" s="11">
        <v>134.95440914036752</v>
      </c>
      <c r="D20" s="11">
        <v>114.60133750273106</v>
      </c>
      <c r="E20" s="11">
        <v>125.49764552983386</v>
      </c>
      <c r="F20" s="11">
        <v>109.55524011076243</v>
      </c>
      <c r="G20" s="12">
        <v>116.99107387766882</v>
      </c>
      <c r="H20" s="11">
        <v>123.64283370306185</v>
      </c>
      <c r="I20" s="11">
        <v>111.95064592557587</v>
      </c>
      <c r="J20" s="11">
        <v>113.51018286207405</v>
      </c>
      <c r="K20" s="11">
        <v>106.42646781099255</v>
      </c>
      <c r="L20" s="12">
        <v>113.27782168421963</v>
      </c>
      <c r="M20" s="10">
        <v>111.04732378699069</v>
      </c>
      <c r="N20" s="13">
        <v>112.85019435298695</v>
      </c>
      <c r="O20" s="10">
        <v>111.2856087214909</v>
      </c>
      <c r="Q20" s="166"/>
      <c r="R20" s="166"/>
    </row>
    <row r="21" spans="1:18" ht="12.95" customHeight="1" x14ac:dyDescent="0.2">
      <c r="A21" s="14" t="s">
        <v>26</v>
      </c>
      <c r="B21" s="5">
        <v>75.753401366293787</v>
      </c>
      <c r="C21" s="6">
        <v>139.96555343122455</v>
      </c>
      <c r="D21" s="6">
        <v>105.95988513148221</v>
      </c>
      <c r="E21" s="6">
        <v>122.97230651883018</v>
      </c>
      <c r="F21" s="6">
        <v>100.53163545218699</v>
      </c>
      <c r="G21" s="7">
        <v>110.47557260420241</v>
      </c>
      <c r="H21" s="6">
        <v>115.82116330602979</v>
      </c>
      <c r="I21" s="6">
        <v>104.81852092958883</v>
      </c>
      <c r="J21" s="6">
        <v>114.11126431470932</v>
      </c>
      <c r="K21" s="6">
        <v>108.71827728328014</v>
      </c>
      <c r="L21" s="7">
        <v>112.11216575280761</v>
      </c>
      <c r="M21" s="5">
        <v>109.21314438110576</v>
      </c>
      <c r="N21" s="8">
        <v>113.29292543478445</v>
      </c>
      <c r="O21" s="5">
        <v>109.77908160775533</v>
      </c>
      <c r="Q21" s="166"/>
      <c r="R21" s="166"/>
    </row>
    <row r="22" spans="1:18" ht="12.95" customHeight="1" x14ac:dyDescent="0.2">
      <c r="A22" s="14" t="s">
        <v>39</v>
      </c>
      <c r="B22" s="5">
        <v>166.16603394639174</v>
      </c>
      <c r="C22" s="6">
        <v>152.66079505100655</v>
      </c>
      <c r="D22" s="6">
        <v>112.40603002238502</v>
      </c>
      <c r="E22" s="6">
        <v>119.83656624600754</v>
      </c>
      <c r="F22" s="6">
        <v>102.51060406603094</v>
      </c>
      <c r="G22" s="7">
        <v>115.05564412152218</v>
      </c>
      <c r="H22" s="6">
        <v>121.53284254835762</v>
      </c>
      <c r="I22" s="6">
        <v>116.63427686387298</v>
      </c>
      <c r="J22" s="6">
        <v>115.67804721198287</v>
      </c>
      <c r="K22" s="6">
        <v>110.30547304256962</v>
      </c>
      <c r="L22" s="7">
        <v>115.33550201612576</v>
      </c>
      <c r="M22" s="5">
        <v>118.4727783193095</v>
      </c>
      <c r="N22" s="8">
        <v>120.95415603454614</v>
      </c>
      <c r="O22" s="5">
        <v>118.8191636901214</v>
      </c>
      <c r="Q22" s="166"/>
      <c r="R22" s="166"/>
    </row>
    <row r="23" spans="1:18" ht="12.95" customHeight="1" x14ac:dyDescent="0.2">
      <c r="A23" s="14" t="s">
        <v>51</v>
      </c>
      <c r="B23" s="5">
        <v>157.40260178781497</v>
      </c>
      <c r="C23" s="6">
        <v>157.0431296901339</v>
      </c>
      <c r="D23" s="6">
        <v>119.49470554714493</v>
      </c>
      <c r="E23" s="6">
        <v>126.89552248431008</v>
      </c>
      <c r="F23" s="6">
        <v>109.86782955630756</v>
      </c>
      <c r="G23" s="7">
        <v>121.96721176484925</v>
      </c>
      <c r="H23" s="6">
        <v>126.93927020195116</v>
      </c>
      <c r="I23" s="6">
        <v>123.54043263622607</v>
      </c>
      <c r="J23" s="6">
        <v>117.1586222571413</v>
      </c>
      <c r="K23" s="6">
        <v>110.31249528736608</v>
      </c>
      <c r="L23" s="7">
        <v>117.54087465544066</v>
      </c>
      <c r="M23" s="5">
        <v>121.48592584516901</v>
      </c>
      <c r="N23" s="8">
        <v>124.34759361002571</v>
      </c>
      <c r="O23" s="5">
        <v>121.8847646588606</v>
      </c>
      <c r="Q23" s="166"/>
      <c r="R23" s="166"/>
    </row>
    <row r="24" spans="1:18" ht="12.95" customHeight="1" x14ac:dyDescent="0.2">
      <c r="A24" s="14" t="s">
        <v>63</v>
      </c>
      <c r="B24" s="5">
        <v>77.306556693411636</v>
      </c>
      <c r="C24" s="6">
        <v>149.22836068758642</v>
      </c>
      <c r="D24" s="6">
        <v>116.30460212962964</v>
      </c>
      <c r="E24" s="6">
        <v>124.37019426532451</v>
      </c>
      <c r="F24" s="6">
        <v>109.60758132836131</v>
      </c>
      <c r="G24" s="7">
        <v>118.97856306869099</v>
      </c>
      <c r="H24" s="6">
        <v>133.44138702486296</v>
      </c>
      <c r="I24" s="6">
        <v>119.1809473774038</v>
      </c>
      <c r="J24" s="6">
        <v>118.49538533563698</v>
      </c>
      <c r="K24" s="6">
        <v>110.28835337380677</v>
      </c>
      <c r="L24" s="7">
        <v>118.95140450783497</v>
      </c>
      <c r="M24" s="5">
        <v>116.24547205996205</v>
      </c>
      <c r="N24" s="8">
        <v>122.12686988185686</v>
      </c>
      <c r="O24" s="5">
        <v>117.05960384750018</v>
      </c>
      <c r="Q24" s="166"/>
      <c r="R24" s="166"/>
    </row>
    <row r="25" spans="1:18" ht="12.95" customHeight="1" x14ac:dyDescent="0.2">
      <c r="A25" s="9" t="s">
        <v>27</v>
      </c>
      <c r="B25" s="10">
        <v>72.34726955177635</v>
      </c>
      <c r="C25" s="11">
        <v>148.65946938076269</v>
      </c>
      <c r="D25" s="11">
        <v>112.09062894924293</v>
      </c>
      <c r="E25" s="11">
        <v>125.04083441456518</v>
      </c>
      <c r="F25" s="11">
        <v>118.50823065170717</v>
      </c>
      <c r="G25" s="12">
        <v>117.60089918615127</v>
      </c>
      <c r="H25" s="11">
        <v>122.15739262866926</v>
      </c>
      <c r="I25" s="11">
        <v>108.99230159225549</v>
      </c>
      <c r="J25" s="11">
        <v>119.82031618045895</v>
      </c>
      <c r="K25" s="11">
        <v>111.97666968409058</v>
      </c>
      <c r="L25" s="12">
        <v>117.03061642847909</v>
      </c>
      <c r="M25" s="10">
        <v>114.25091520547443</v>
      </c>
      <c r="N25" s="13">
        <v>121.19133808676324</v>
      </c>
      <c r="O25" s="10">
        <v>115.1910745662526</v>
      </c>
      <c r="Q25" s="166"/>
      <c r="R25" s="166"/>
    </row>
    <row r="26" spans="1:18" ht="12.95" customHeight="1" x14ac:dyDescent="0.2">
      <c r="A26" s="9" t="s">
        <v>40</v>
      </c>
      <c r="B26" s="10">
        <v>147.53952747764984</v>
      </c>
      <c r="C26" s="11">
        <v>171.57389790490444</v>
      </c>
      <c r="D26" s="11">
        <v>121.73954717372533</v>
      </c>
      <c r="E26" s="11">
        <v>125.40953186173296</v>
      </c>
      <c r="F26" s="11">
        <v>124.46119544141116</v>
      </c>
      <c r="G26" s="12">
        <v>125.90421721483311</v>
      </c>
      <c r="H26" s="11">
        <v>130.73800734106689</v>
      </c>
      <c r="I26" s="11">
        <v>119.27254449816941</v>
      </c>
      <c r="J26" s="11">
        <v>122.01935135165294</v>
      </c>
      <c r="K26" s="11">
        <v>113.06068706131796</v>
      </c>
      <c r="L26" s="12">
        <v>120.99225735380622</v>
      </c>
      <c r="M26" s="10">
        <v>124.30132162363203</v>
      </c>
      <c r="N26" s="13">
        <v>129.82119962087683</v>
      </c>
      <c r="O26" s="10">
        <v>125.06014095326165</v>
      </c>
      <c r="Q26" s="166"/>
      <c r="R26" s="166"/>
    </row>
    <row r="27" spans="1:18" ht="12.95" customHeight="1" x14ac:dyDescent="0.2">
      <c r="A27" s="9" t="s">
        <v>52</v>
      </c>
      <c r="B27" s="10">
        <v>146.59616324223003</v>
      </c>
      <c r="C27" s="11">
        <v>176.74533946036831</v>
      </c>
      <c r="D27" s="11">
        <v>130.23147502108952</v>
      </c>
      <c r="E27" s="11">
        <v>131.50309357400639</v>
      </c>
      <c r="F27" s="11">
        <v>130.95985838526266</v>
      </c>
      <c r="G27" s="12">
        <v>133.54539010858701</v>
      </c>
      <c r="H27" s="11">
        <v>136.08488032103338</v>
      </c>
      <c r="I27" s="11">
        <v>127.22248337042987</v>
      </c>
      <c r="J27" s="11">
        <v>123.27565053422209</v>
      </c>
      <c r="K27" s="11">
        <v>112.80770534035257</v>
      </c>
      <c r="L27" s="12">
        <v>123.11280478116642</v>
      </c>
      <c r="M27" s="10">
        <v>127.86667289499992</v>
      </c>
      <c r="N27" s="13">
        <v>134.49938434679726</v>
      </c>
      <c r="O27" s="10">
        <v>128.77134500269557</v>
      </c>
      <c r="Q27" s="166"/>
      <c r="R27" s="166"/>
    </row>
    <row r="28" spans="1:18" ht="12.95" customHeight="1" x14ac:dyDescent="0.2">
      <c r="A28" s="9" t="s">
        <v>64</v>
      </c>
      <c r="B28" s="10">
        <v>72.777500973025141</v>
      </c>
      <c r="C28" s="11">
        <v>179.31859240422057</v>
      </c>
      <c r="D28" s="11">
        <v>125.56262396450802</v>
      </c>
      <c r="E28" s="11">
        <v>134.12518161532481</v>
      </c>
      <c r="F28" s="11">
        <v>129.93258345821749</v>
      </c>
      <c r="G28" s="12">
        <v>131.04880214225406</v>
      </c>
      <c r="H28" s="11">
        <v>142.51537659207065</v>
      </c>
      <c r="I28" s="11">
        <v>126.81979454343147</v>
      </c>
      <c r="J28" s="11">
        <v>124.30795008125894</v>
      </c>
      <c r="K28" s="11">
        <v>111.98977984706822</v>
      </c>
      <c r="L28" s="12">
        <v>124.45094503332402</v>
      </c>
      <c r="M28" s="10">
        <v>123.00601785954062</v>
      </c>
      <c r="N28" s="13">
        <v>133.04104344264098</v>
      </c>
      <c r="O28" s="10">
        <v>124.35138469894805</v>
      </c>
      <c r="Q28" s="166"/>
      <c r="R28" s="166"/>
    </row>
    <row r="29" spans="1:18" ht="12.95" customHeight="1" x14ac:dyDescent="0.2">
      <c r="A29" s="14" t="s">
        <v>28</v>
      </c>
      <c r="B29" s="5">
        <v>86.573428231051224</v>
      </c>
      <c r="C29" s="6">
        <v>167.43334754600909</v>
      </c>
      <c r="D29" s="6">
        <v>119.46796478740289</v>
      </c>
      <c r="E29" s="6">
        <v>124.0705224282155</v>
      </c>
      <c r="F29" s="6">
        <v>114.14584790641634</v>
      </c>
      <c r="G29" s="7">
        <v>122.40958203062468</v>
      </c>
      <c r="H29" s="6">
        <v>129.86858136277843</v>
      </c>
      <c r="I29" s="6">
        <v>115.15495421545472</v>
      </c>
      <c r="J29" s="6">
        <v>127.17260095743846</v>
      </c>
      <c r="K29" s="6">
        <v>112.64785480132664</v>
      </c>
      <c r="L29" s="7">
        <v>122.63480378970945</v>
      </c>
      <c r="M29" s="5">
        <v>120.26430695544039</v>
      </c>
      <c r="N29" s="8">
        <v>130.10318971696907</v>
      </c>
      <c r="O29" s="5">
        <v>121.58313070316717</v>
      </c>
      <c r="Q29" s="166"/>
      <c r="R29" s="166"/>
    </row>
    <row r="30" spans="1:18" ht="12.95" customHeight="1" x14ac:dyDescent="0.2">
      <c r="A30" s="14" t="s">
        <v>41</v>
      </c>
      <c r="B30" s="5">
        <v>184.61386444502941</v>
      </c>
      <c r="C30" s="6">
        <v>180.00993072349382</v>
      </c>
      <c r="D30" s="6">
        <v>128.99830391703574</v>
      </c>
      <c r="E30" s="6">
        <v>132.53251059976171</v>
      </c>
      <c r="F30" s="6">
        <v>121.4843291707939</v>
      </c>
      <c r="G30" s="7">
        <v>131.60067832104713</v>
      </c>
      <c r="H30" s="6">
        <v>138.40778285519892</v>
      </c>
      <c r="I30" s="6">
        <v>130.50574375798973</v>
      </c>
      <c r="J30" s="6">
        <v>129.3128800146952</v>
      </c>
      <c r="K30" s="6">
        <v>115.40077722165755</v>
      </c>
      <c r="L30" s="7">
        <v>127.46862237611808</v>
      </c>
      <c r="M30" s="5">
        <v>132.49390414176821</v>
      </c>
      <c r="N30" s="8">
        <v>140.68828559560288</v>
      </c>
      <c r="O30" s="5">
        <v>133.60264412045916</v>
      </c>
      <c r="Q30" s="166"/>
      <c r="R30" s="166"/>
    </row>
    <row r="31" spans="1:18" ht="12.95" customHeight="1" x14ac:dyDescent="0.2">
      <c r="A31" s="14" t="s">
        <v>53</v>
      </c>
      <c r="B31" s="5">
        <v>173.71814988560749</v>
      </c>
      <c r="C31" s="6">
        <v>194.31710783009584</v>
      </c>
      <c r="D31" s="6">
        <v>139.56176088169775</v>
      </c>
      <c r="E31" s="6">
        <v>140.43801030951778</v>
      </c>
      <c r="F31" s="6">
        <v>130.77539336995079</v>
      </c>
      <c r="G31" s="7">
        <v>141.73049847055697</v>
      </c>
      <c r="H31" s="6">
        <v>145.47702957754441</v>
      </c>
      <c r="I31" s="6">
        <v>136.43891375244789</v>
      </c>
      <c r="J31" s="6">
        <v>131.09166052290061</v>
      </c>
      <c r="K31" s="6">
        <v>115.32001572105798</v>
      </c>
      <c r="L31" s="7">
        <v>130.07059293416188</v>
      </c>
      <c r="M31" s="5">
        <v>136.51251498315213</v>
      </c>
      <c r="N31" s="8">
        <v>146.52966520812208</v>
      </c>
      <c r="O31" s="5">
        <v>137.85973733536704</v>
      </c>
      <c r="Q31" s="166"/>
      <c r="R31" s="166"/>
    </row>
    <row r="32" spans="1:18" ht="12.95" customHeight="1" x14ac:dyDescent="0.2">
      <c r="A32" s="14" t="s">
        <v>65</v>
      </c>
      <c r="B32" s="5">
        <v>76.994956775296018</v>
      </c>
      <c r="C32" s="6">
        <v>137.28755741333518</v>
      </c>
      <c r="D32" s="6">
        <v>112.66117764397026</v>
      </c>
      <c r="E32" s="6">
        <v>134.63659943910466</v>
      </c>
      <c r="F32" s="6">
        <v>125.70601078763826</v>
      </c>
      <c r="G32" s="7">
        <v>120.57519819842842</v>
      </c>
      <c r="H32" s="6">
        <v>137.32809694095124</v>
      </c>
      <c r="I32" s="6">
        <v>122.54508257711854</v>
      </c>
      <c r="J32" s="6">
        <v>131.42521910241371</v>
      </c>
      <c r="K32" s="6">
        <v>114.72290855148769</v>
      </c>
      <c r="L32" s="7">
        <v>127.09635364242214</v>
      </c>
      <c r="M32" s="5">
        <v>121.89502805923931</v>
      </c>
      <c r="N32" s="8">
        <v>133.25792008700085</v>
      </c>
      <c r="O32" s="5">
        <v>123.41269242081751</v>
      </c>
      <c r="Q32" s="166"/>
      <c r="R32" s="166"/>
    </row>
    <row r="33" spans="1:20" ht="12.95" customHeight="1" x14ac:dyDescent="0.2">
      <c r="A33" s="9" t="s">
        <v>29</v>
      </c>
      <c r="B33" s="10">
        <v>86.349944040040512</v>
      </c>
      <c r="C33" s="11">
        <v>92.875347709443886</v>
      </c>
      <c r="D33" s="11">
        <v>86.642407751515279</v>
      </c>
      <c r="E33" s="11">
        <v>130.71220004451052</v>
      </c>
      <c r="F33" s="11">
        <v>122.27595944661725</v>
      </c>
      <c r="G33" s="12">
        <v>98.035030289427198</v>
      </c>
      <c r="H33" s="11">
        <v>121.51349837372707</v>
      </c>
      <c r="I33" s="11">
        <v>101.81348201085576</v>
      </c>
      <c r="J33" s="11">
        <v>129.04101988546546</v>
      </c>
      <c r="K33" s="11">
        <v>117.19714704147418</v>
      </c>
      <c r="L33" s="12">
        <v>121.59104966278956</v>
      </c>
      <c r="M33" s="10">
        <v>112.05914917431393</v>
      </c>
      <c r="N33" s="13">
        <v>117.5605728236727</v>
      </c>
      <c r="O33" s="10">
        <v>112.80570774723691</v>
      </c>
      <c r="Q33" s="166"/>
      <c r="R33" s="166"/>
    </row>
    <row r="34" spans="1:20" ht="12.95" customHeight="1" x14ac:dyDescent="0.2">
      <c r="A34" s="9" t="s">
        <v>42</v>
      </c>
      <c r="B34" s="10">
        <v>163.32647706937718</v>
      </c>
      <c r="C34" s="11">
        <v>130.0503045226815</v>
      </c>
      <c r="D34" s="11">
        <v>99.31699962717461</v>
      </c>
      <c r="E34" s="11">
        <v>131.1444696394739</v>
      </c>
      <c r="F34" s="11">
        <v>130.31779061783337</v>
      </c>
      <c r="G34" s="12">
        <v>110.14872988703172</v>
      </c>
      <c r="H34" s="11">
        <v>131.55015002004683</v>
      </c>
      <c r="I34" s="11">
        <v>114.45245538179182</v>
      </c>
      <c r="J34" s="11">
        <v>130.45068811770341</v>
      </c>
      <c r="K34" s="11">
        <v>119.39604746178345</v>
      </c>
      <c r="L34" s="12">
        <v>126.37879574615495</v>
      </c>
      <c r="M34" s="10">
        <v>123.60882655815898</v>
      </c>
      <c r="N34" s="13">
        <v>128.74070676726808</v>
      </c>
      <c r="O34" s="10">
        <v>124.30927029378309</v>
      </c>
      <c r="Q34" s="166"/>
      <c r="R34" s="166"/>
    </row>
    <row r="35" spans="1:20" ht="12.95" customHeight="1" x14ac:dyDescent="0.2">
      <c r="A35" s="9" t="s">
        <v>54</v>
      </c>
      <c r="B35" s="10">
        <v>150.7866872013218</v>
      </c>
      <c r="C35" s="11">
        <v>143.96754815321242</v>
      </c>
      <c r="D35" s="11">
        <v>115.52227936109185</v>
      </c>
      <c r="E35" s="11">
        <v>131.79112346911435</v>
      </c>
      <c r="F35" s="11">
        <v>141.2128077743717</v>
      </c>
      <c r="G35" s="12">
        <v>123.16561904576072</v>
      </c>
      <c r="H35" s="11">
        <v>140.7579813017125</v>
      </c>
      <c r="I35" s="11">
        <v>127.31350565390629</v>
      </c>
      <c r="J35" s="11">
        <v>132.39483190172842</v>
      </c>
      <c r="K35" s="11">
        <v>119.83846058691709</v>
      </c>
      <c r="L35" s="12">
        <v>130.67373836282317</v>
      </c>
      <c r="M35" s="10">
        <v>129.59182967554838</v>
      </c>
      <c r="N35" s="13">
        <v>137.07151206468086</v>
      </c>
      <c r="O35" s="10">
        <v>130.60203100977668</v>
      </c>
      <c r="Q35" s="166"/>
      <c r="R35" s="166"/>
    </row>
    <row r="36" spans="1:20" ht="12.95" customHeight="1" x14ac:dyDescent="0.2">
      <c r="A36" s="9" t="s">
        <v>66</v>
      </c>
      <c r="B36" s="10">
        <v>85.595635073166591</v>
      </c>
      <c r="C36" s="11">
        <v>138.45314073807137</v>
      </c>
      <c r="D36" s="11">
        <v>116.96077423596911</v>
      </c>
      <c r="E36" s="11">
        <v>132.98407479231321</v>
      </c>
      <c r="F36" s="11">
        <v>143.04730836674736</v>
      </c>
      <c r="G36" s="12">
        <v>124.08430375907945</v>
      </c>
      <c r="H36" s="11">
        <v>146.32139313767973</v>
      </c>
      <c r="I36" s="11">
        <v>126.45692975887849</v>
      </c>
      <c r="J36" s="11">
        <v>133.47233601410858</v>
      </c>
      <c r="K36" s="11">
        <v>120.23182465141085</v>
      </c>
      <c r="L36" s="12">
        <v>132.27449224931033</v>
      </c>
      <c r="M36" s="10">
        <v>126.84494116168278</v>
      </c>
      <c r="N36" s="13">
        <v>139.12037821764503</v>
      </c>
      <c r="O36" s="10">
        <v>128.4847064855829</v>
      </c>
      <c r="Q36" s="166"/>
      <c r="R36" s="166"/>
    </row>
    <row r="37" spans="1:20" ht="12.95" customHeight="1" x14ac:dyDescent="0.2">
      <c r="A37" s="14" t="s">
        <v>30</v>
      </c>
      <c r="B37" s="5">
        <v>93.478374095071118</v>
      </c>
      <c r="C37" s="6">
        <v>153.17713454387686</v>
      </c>
      <c r="D37" s="6">
        <v>109.83406964072478</v>
      </c>
      <c r="E37" s="6">
        <v>130.54650180359619</v>
      </c>
      <c r="F37" s="6">
        <v>137.77449906588257</v>
      </c>
      <c r="G37" s="7">
        <v>119.18981218265773</v>
      </c>
      <c r="H37" s="6">
        <v>139.97859065186611</v>
      </c>
      <c r="I37" s="6">
        <v>119.2096719819171</v>
      </c>
      <c r="J37" s="6">
        <v>134.02298318282195</v>
      </c>
      <c r="K37" s="6">
        <v>120.67207305558965</v>
      </c>
      <c r="L37" s="7">
        <v>130.12591724424979</v>
      </c>
      <c r="M37" s="5">
        <v>124.67582212002621</v>
      </c>
      <c r="N37" s="8">
        <v>135.24313584897973</v>
      </c>
      <c r="O37" s="5">
        <v>126.06751790327073</v>
      </c>
      <c r="Q37" s="166"/>
      <c r="R37" s="166"/>
      <c r="S37" s="8"/>
    </row>
    <row r="38" spans="1:20" ht="12.95" customHeight="1" x14ac:dyDescent="0.2">
      <c r="A38" s="14" t="s">
        <v>43</v>
      </c>
      <c r="B38" s="5">
        <v>182.84661543136968</v>
      </c>
      <c r="C38" s="6">
        <v>182.42629970200579</v>
      </c>
      <c r="D38" s="6">
        <v>122.61972384948524</v>
      </c>
      <c r="E38" s="6">
        <v>130.84901646387831</v>
      </c>
      <c r="F38" s="6">
        <v>147.87057353987791</v>
      </c>
      <c r="G38" s="7">
        <v>130.61016130984231</v>
      </c>
      <c r="H38" s="6">
        <v>147.06877452806145</v>
      </c>
      <c r="I38" s="6">
        <v>133.76916831284211</v>
      </c>
      <c r="J38" s="6">
        <v>136.34370675966173</v>
      </c>
      <c r="K38" s="6">
        <v>122.89210138040153</v>
      </c>
      <c r="L38" s="7">
        <v>134.48694297957212</v>
      </c>
      <c r="M38" s="5">
        <v>136.08692508394569</v>
      </c>
      <c r="N38" s="8">
        <v>148.12333603109127</v>
      </c>
      <c r="O38" s="5">
        <v>137.66699991382981</v>
      </c>
      <c r="Q38" s="166"/>
      <c r="R38" s="166"/>
      <c r="S38" s="8"/>
      <c r="T38" s="8"/>
    </row>
    <row r="39" spans="1:20" ht="12.95" customHeight="1" x14ac:dyDescent="0.2">
      <c r="A39" s="14" t="s">
        <v>55</v>
      </c>
      <c r="B39" s="5">
        <v>172.37679757034687</v>
      </c>
      <c r="C39" s="6">
        <v>190.06348037644813</v>
      </c>
      <c r="D39" s="6">
        <v>129.33318496729333</v>
      </c>
      <c r="E39" s="6">
        <v>139.11277861130549</v>
      </c>
      <c r="F39" s="6">
        <v>154.4113171508298</v>
      </c>
      <c r="G39" s="7">
        <v>137.48353745892248</v>
      </c>
      <c r="H39" s="6">
        <v>155.14146003248266</v>
      </c>
      <c r="I39" s="6">
        <v>142.66177526453819</v>
      </c>
      <c r="J39" s="6">
        <v>138.57745750214531</v>
      </c>
      <c r="K39" s="6">
        <v>122.93916474630875</v>
      </c>
      <c r="L39" s="7">
        <v>137.83171543666379</v>
      </c>
      <c r="M39" s="5">
        <v>139.82045377632994</v>
      </c>
      <c r="N39" s="8">
        <v>157.34678375790313</v>
      </c>
      <c r="O39" s="5">
        <v>142.07098933634236</v>
      </c>
      <c r="Q39" s="166"/>
      <c r="R39" s="166"/>
      <c r="S39" s="8"/>
      <c r="T39" s="8"/>
    </row>
    <row r="40" spans="1:20" ht="12.95" customHeight="1" x14ac:dyDescent="0.2">
      <c r="A40" s="14" t="s">
        <v>67</v>
      </c>
      <c r="B40" s="5">
        <v>92.256861706984708</v>
      </c>
      <c r="C40" s="6">
        <v>177.39201059242367</v>
      </c>
      <c r="D40" s="6">
        <v>120.06876852663389</v>
      </c>
      <c r="E40" s="6">
        <v>138.95758290184659</v>
      </c>
      <c r="F40" s="6">
        <v>153.82266119347594</v>
      </c>
      <c r="G40" s="7">
        <v>130.94493056787994</v>
      </c>
      <c r="H40" s="6">
        <v>158.8001677335246</v>
      </c>
      <c r="I40" s="6">
        <v>137.20760254136098</v>
      </c>
      <c r="J40" s="6">
        <v>139.878210587718</v>
      </c>
      <c r="K40" s="6">
        <v>122.88697878199679</v>
      </c>
      <c r="L40" s="7">
        <v>138.48861138269626</v>
      </c>
      <c r="M40" s="5">
        <v>133.62489121584036</v>
      </c>
      <c r="N40" s="8">
        <v>147.87256401390397</v>
      </c>
      <c r="O40" s="5">
        <v>135.47160370354953</v>
      </c>
      <c r="Q40" s="166"/>
      <c r="R40" s="166"/>
      <c r="S40" s="8"/>
      <c r="T40" s="8"/>
    </row>
    <row r="41" spans="1:20" ht="12.95" customHeight="1" x14ac:dyDescent="0.2">
      <c r="A41" s="9" t="s">
        <v>31</v>
      </c>
      <c r="B41" s="10">
        <v>91.32001023389563</v>
      </c>
      <c r="C41" s="11">
        <v>170.42014475061436</v>
      </c>
      <c r="D41" s="11">
        <v>113.92002451534572</v>
      </c>
      <c r="E41" s="11">
        <v>134.94512282673088</v>
      </c>
      <c r="F41" s="11">
        <v>148.37644404670408</v>
      </c>
      <c r="G41" s="12">
        <v>125.24048629376159</v>
      </c>
      <c r="H41" s="11">
        <v>149.09533117354573</v>
      </c>
      <c r="I41" s="11">
        <v>123.36308632670998</v>
      </c>
      <c r="J41" s="11">
        <v>136.4197786153924</v>
      </c>
      <c r="K41" s="11">
        <v>123.14659001639035</v>
      </c>
      <c r="L41" s="12">
        <v>134.19406036551302</v>
      </c>
      <c r="M41" s="10">
        <v>128.98301896138108</v>
      </c>
      <c r="N41" s="13">
        <v>144.35370200965627</v>
      </c>
      <c r="O41" s="10">
        <v>130.95906092061352</v>
      </c>
      <c r="Q41" s="166"/>
      <c r="R41" s="166"/>
      <c r="S41" s="8"/>
      <c r="T41" s="8"/>
    </row>
    <row r="42" spans="1:20" ht="12.95" customHeight="1" x14ac:dyDescent="0.2">
      <c r="A42" s="9" t="s">
        <v>44</v>
      </c>
      <c r="B42" s="10">
        <v>188.96883574559624</v>
      </c>
      <c r="C42" s="11">
        <v>181.86048240083491</v>
      </c>
      <c r="D42" s="11">
        <v>123.74332351070376</v>
      </c>
      <c r="E42" s="11">
        <v>140.14411973628657</v>
      </c>
      <c r="F42" s="11">
        <v>156.54856445407484</v>
      </c>
      <c r="G42" s="12">
        <v>134.12973632435799</v>
      </c>
      <c r="H42" s="11">
        <v>156.27397516645263</v>
      </c>
      <c r="I42" s="11">
        <v>139.26031694565063</v>
      </c>
      <c r="J42" s="11">
        <v>138.45557644418602</v>
      </c>
      <c r="K42" s="11">
        <v>125.34197964803103</v>
      </c>
      <c r="L42" s="12">
        <v>138.41343975770991</v>
      </c>
      <c r="M42" s="10">
        <v>140.06974574369787</v>
      </c>
      <c r="N42" s="13">
        <v>154.48036454097411</v>
      </c>
      <c r="O42" s="10">
        <v>141.94504233454131</v>
      </c>
      <c r="Q42" s="166"/>
      <c r="R42" s="166"/>
      <c r="S42" s="8"/>
      <c r="T42" s="8"/>
    </row>
    <row r="43" spans="1:20" ht="12.95" customHeight="1" x14ac:dyDescent="0.2">
      <c r="A43" s="9" t="s">
        <v>56</v>
      </c>
      <c r="B43" s="10">
        <v>169.2497949384512</v>
      </c>
      <c r="C43" s="11">
        <v>185.42047966376799</v>
      </c>
      <c r="D43" s="11">
        <v>129.63603738047834</v>
      </c>
      <c r="E43" s="11">
        <v>145.67921188160611</v>
      </c>
      <c r="F43" s="11">
        <v>163.96324869142063</v>
      </c>
      <c r="G43" s="12">
        <v>139.74908920918401</v>
      </c>
      <c r="H43" s="11">
        <v>159.55271137322032</v>
      </c>
      <c r="I43" s="11">
        <v>150.19469072316068</v>
      </c>
      <c r="J43" s="11">
        <v>140.98944560775956</v>
      </c>
      <c r="K43" s="11">
        <v>125.43297207892361</v>
      </c>
      <c r="L43" s="12">
        <v>140.98566065818227</v>
      </c>
      <c r="M43" s="10">
        <v>142.4232390193917</v>
      </c>
      <c r="N43" s="13">
        <v>158.04960816813858</v>
      </c>
      <c r="O43" s="10">
        <v>144.44553301408166</v>
      </c>
      <c r="Q43" s="166"/>
      <c r="R43" s="166"/>
      <c r="S43" s="8"/>
      <c r="T43" s="8"/>
    </row>
    <row r="44" spans="1:20" ht="12.95" customHeight="1" x14ac:dyDescent="0.2">
      <c r="A44" s="9" t="s">
        <v>68</v>
      </c>
      <c r="B44" s="10">
        <v>86.905081061376137</v>
      </c>
      <c r="C44" s="11">
        <v>179.40395808982353</v>
      </c>
      <c r="D44" s="11">
        <v>118.83539438193448</v>
      </c>
      <c r="E44" s="11">
        <v>144.25833542063705</v>
      </c>
      <c r="F44" s="11">
        <v>162.30193061963601</v>
      </c>
      <c r="G44" s="12">
        <v>132.55166554163557</v>
      </c>
      <c r="H44" s="11">
        <v>162.15164749974841</v>
      </c>
      <c r="I44" s="11">
        <v>142.25450394661749</v>
      </c>
      <c r="J44" s="11">
        <v>142.03252826434792</v>
      </c>
      <c r="K44" s="11">
        <v>124.61663504027948</v>
      </c>
      <c r="L44" s="12">
        <v>140.43332079436249</v>
      </c>
      <c r="M44" s="10">
        <v>134.99649360492654</v>
      </c>
      <c r="N44" s="13">
        <v>153.51607673856373</v>
      </c>
      <c r="O44" s="10">
        <v>137.35317425820602</v>
      </c>
      <c r="Q44" s="166"/>
      <c r="R44" s="166"/>
      <c r="S44" s="8"/>
      <c r="T44" s="8"/>
    </row>
    <row r="45" spans="1:20" ht="12.95" customHeight="1" x14ac:dyDescent="0.2">
      <c r="A45" s="15" t="s">
        <v>32</v>
      </c>
      <c r="B45" s="16">
        <v>89.817887138782964</v>
      </c>
      <c r="C45" s="17">
        <v>161.83115113955623</v>
      </c>
      <c r="D45" s="17">
        <v>109.57786242560695</v>
      </c>
      <c r="E45" s="17">
        <v>143.6933233658059</v>
      </c>
      <c r="F45" s="17">
        <v>157.39811055377143</v>
      </c>
      <c r="G45" s="18">
        <v>124.2818811301282</v>
      </c>
      <c r="H45" s="17">
        <v>147.64768012153613</v>
      </c>
      <c r="I45" s="17">
        <v>126.95842672536448</v>
      </c>
      <c r="J45" s="17">
        <v>145.4545880061597</v>
      </c>
      <c r="K45" s="17">
        <v>124.73685397502953</v>
      </c>
      <c r="L45" s="18">
        <v>138.63820466592173</v>
      </c>
      <c r="M45" s="16">
        <v>130.68009164843625</v>
      </c>
      <c r="N45" s="19">
        <v>150.32926345828687</v>
      </c>
      <c r="O45" s="16">
        <v>133.14525506749504</v>
      </c>
      <c r="Q45" s="166"/>
      <c r="R45" s="166"/>
      <c r="S45" s="8"/>
      <c r="T45" s="8"/>
    </row>
    <row r="46" spans="1:20" ht="12.95" customHeight="1" x14ac:dyDescent="0.2">
      <c r="A46" s="15" t="s">
        <v>45</v>
      </c>
      <c r="B46" s="16">
        <v>229.58884022624218</v>
      </c>
      <c r="C46" s="17">
        <v>178.24462712294945</v>
      </c>
      <c r="D46" s="17">
        <v>117.59732895570534</v>
      </c>
      <c r="E46" s="17">
        <v>141.41706157137386</v>
      </c>
      <c r="F46" s="17">
        <v>162.33703262783058</v>
      </c>
      <c r="G46" s="18">
        <v>131.59509480866768</v>
      </c>
      <c r="H46" s="17">
        <v>154.30814412276308</v>
      </c>
      <c r="I46" s="17">
        <v>137.20359043376905</v>
      </c>
      <c r="J46" s="17">
        <v>147.54010380940701</v>
      </c>
      <c r="K46" s="17">
        <v>127.12071167563812</v>
      </c>
      <c r="L46" s="18">
        <v>142.57303162696277</v>
      </c>
      <c r="M46" s="16">
        <v>145.15808769825475</v>
      </c>
      <c r="N46" s="19">
        <v>163.21925307881358</v>
      </c>
      <c r="O46" s="16">
        <v>147.47207091013163</v>
      </c>
      <c r="Q46" s="166"/>
      <c r="R46" s="166"/>
    </row>
    <row r="47" spans="1:20" ht="12.95" customHeight="1" x14ac:dyDescent="0.2">
      <c r="A47" s="15" t="s">
        <v>57</v>
      </c>
      <c r="B47" s="16">
        <v>223.61937002344209</v>
      </c>
      <c r="C47" s="17">
        <v>187.46196947195563</v>
      </c>
      <c r="D47" s="17">
        <v>128.43702873051078</v>
      </c>
      <c r="E47" s="17">
        <v>143.37574778970838</v>
      </c>
      <c r="F47" s="17">
        <v>169.85367102179222</v>
      </c>
      <c r="G47" s="18">
        <v>140.04798500031774</v>
      </c>
      <c r="H47" s="17">
        <v>161.2973427406005</v>
      </c>
      <c r="I47" s="17">
        <v>145.33510754124359</v>
      </c>
      <c r="J47" s="17">
        <v>149.25294758632245</v>
      </c>
      <c r="K47" s="17">
        <v>126.03860156261162</v>
      </c>
      <c r="L47" s="18">
        <v>145.05295118518012</v>
      </c>
      <c r="M47" s="16">
        <v>149.13486201050131</v>
      </c>
      <c r="N47" s="19">
        <v>166.99441498229524</v>
      </c>
      <c r="O47" s="16">
        <v>151.43375545607438</v>
      </c>
      <c r="Q47" s="166"/>
      <c r="R47" s="166"/>
    </row>
    <row r="48" spans="1:20" ht="12.95" customHeight="1" x14ac:dyDescent="0.2">
      <c r="A48" s="15" t="s">
        <v>69</v>
      </c>
      <c r="B48" s="16">
        <v>88.631238555103394</v>
      </c>
      <c r="C48" s="17">
        <v>186.68386769428281</v>
      </c>
      <c r="D48" s="17">
        <v>121.47455096418267</v>
      </c>
      <c r="E48" s="17">
        <v>141.77356257915883</v>
      </c>
      <c r="F48" s="17">
        <v>165.70707565606116</v>
      </c>
      <c r="G48" s="18">
        <v>135.54199905354233</v>
      </c>
      <c r="H48" s="17">
        <v>163.91248667185536</v>
      </c>
      <c r="I48" s="17">
        <v>141.15012252046813</v>
      </c>
      <c r="J48" s="17">
        <v>150.06758420815885</v>
      </c>
      <c r="K48" s="17">
        <v>125.47186527862075</v>
      </c>
      <c r="L48" s="18">
        <v>145.16991975445376</v>
      </c>
      <c r="M48" s="16">
        <v>138.33856092539094</v>
      </c>
      <c r="N48" s="19">
        <v>160.49082707094615</v>
      </c>
      <c r="O48" s="16">
        <v>141.10051072513315</v>
      </c>
      <c r="Q48" s="166"/>
      <c r="R48" s="166"/>
    </row>
    <row r="49" spans="1:18" ht="12.95" customHeight="1" x14ac:dyDescent="0.2">
      <c r="A49" s="9" t="s">
        <v>33</v>
      </c>
      <c r="B49" s="10">
        <v>96.203718791690335</v>
      </c>
      <c r="C49" s="11">
        <v>151.99906648198254</v>
      </c>
      <c r="D49" s="11">
        <v>109.05316689344434</v>
      </c>
      <c r="E49" s="11">
        <v>116.27733576830605</v>
      </c>
      <c r="F49" s="11">
        <v>163.64725303114159</v>
      </c>
      <c r="G49" s="12">
        <v>120.92035558321217</v>
      </c>
      <c r="H49" s="11">
        <v>147.68099705258163</v>
      </c>
      <c r="I49" s="11">
        <v>125.25939270834883</v>
      </c>
      <c r="J49" s="11">
        <v>148.99202558075919</v>
      </c>
      <c r="K49" s="11">
        <v>126.17693976468607</v>
      </c>
      <c r="L49" s="12">
        <v>139.97976782394036</v>
      </c>
      <c r="M49" s="10">
        <v>131.54284990579882</v>
      </c>
      <c r="N49" s="13">
        <v>151.51175772475096</v>
      </c>
      <c r="O49" s="10">
        <v>134.04391167009192</v>
      </c>
      <c r="Q49" s="166"/>
      <c r="R49" s="166"/>
    </row>
    <row r="50" spans="1:18" ht="12.95" customHeight="1" x14ac:dyDescent="0.2">
      <c r="A50" s="9" t="s">
        <v>46</v>
      </c>
      <c r="B50" s="10">
        <v>220.53940177690208</v>
      </c>
      <c r="C50" s="11">
        <v>168.9311976628542</v>
      </c>
      <c r="D50" s="11">
        <v>121.7212581530068</v>
      </c>
      <c r="E50" s="11">
        <v>117.90110092669757</v>
      </c>
      <c r="F50" s="11">
        <v>171.30109154262752</v>
      </c>
      <c r="G50" s="12">
        <v>131.5824467330867</v>
      </c>
      <c r="H50" s="11">
        <v>155.36136411355969</v>
      </c>
      <c r="I50" s="11">
        <v>140.01679855265715</v>
      </c>
      <c r="J50" s="11">
        <v>150.14384238827677</v>
      </c>
      <c r="K50" s="11">
        <v>128.64120860736233</v>
      </c>
      <c r="L50" s="12">
        <v>144.3908736847616</v>
      </c>
      <c r="M50" s="10">
        <v>144.98144715151892</v>
      </c>
      <c r="N50" s="13">
        <v>163.81338984420179</v>
      </c>
      <c r="O50" s="10">
        <v>147.38258569779427</v>
      </c>
      <c r="Q50" s="166"/>
      <c r="R50" s="166"/>
    </row>
    <row r="51" spans="1:18" ht="12.95" customHeight="1" x14ac:dyDescent="0.2">
      <c r="A51" s="9" t="s">
        <v>58</v>
      </c>
      <c r="B51" s="10">
        <v>208.65755568528712</v>
      </c>
      <c r="C51" s="11">
        <v>180.91599268948153</v>
      </c>
      <c r="D51" s="11">
        <v>127.95479155926807</v>
      </c>
      <c r="E51" s="11">
        <v>131.82686465871262</v>
      </c>
      <c r="F51" s="11">
        <v>176.0857496319843</v>
      </c>
      <c r="G51" s="12">
        <v>138.8752949558536</v>
      </c>
      <c r="H51" s="11">
        <v>160.81117936066076</v>
      </c>
      <c r="I51" s="11">
        <v>151.03319733325077</v>
      </c>
      <c r="J51" s="11">
        <v>151.42684053335157</v>
      </c>
      <c r="K51" s="11">
        <v>129.76666430968319</v>
      </c>
      <c r="L51" s="12">
        <v>147.66848895698959</v>
      </c>
      <c r="M51" s="10">
        <v>148.70796777137511</v>
      </c>
      <c r="N51" s="13">
        <v>167.65517166539823</v>
      </c>
      <c r="O51" s="10">
        <v>151.12956532162184</v>
      </c>
      <c r="Q51" s="166"/>
      <c r="R51" s="166"/>
    </row>
    <row r="52" spans="1:18" ht="12.95" customHeight="1" x14ac:dyDescent="0.2">
      <c r="A52" s="9" t="s">
        <v>70</v>
      </c>
      <c r="B52" s="10">
        <v>104.93121820324768</v>
      </c>
      <c r="C52" s="11">
        <v>173.41376329456708</v>
      </c>
      <c r="D52" s="11">
        <v>117.26075025628566</v>
      </c>
      <c r="E52" s="11">
        <v>138.04636783449422</v>
      </c>
      <c r="F52" s="11">
        <v>169.54531968261628</v>
      </c>
      <c r="G52" s="12">
        <v>131.72803591711113</v>
      </c>
      <c r="H52" s="11">
        <v>163.22777182375501</v>
      </c>
      <c r="I52" s="11">
        <v>144.68363318431255</v>
      </c>
      <c r="J52" s="11">
        <v>151.57738879510686</v>
      </c>
      <c r="K52" s="11">
        <v>128.81507933551865</v>
      </c>
      <c r="L52" s="12">
        <v>147.53417946104045</v>
      </c>
      <c r="M52" s="10">
        <v>140.25493252720995</v>
      </c>
      <c r="N52" s="13">
        <v>164.64120689518089</v>
      </c>
      <c r="O52" s="10">
        <v>143.26787951593894</v>
      </c>
      <c r="Q52" s="166"/>
      <c r="R52" s="166"/>
    </row>
    <row r="53" spans="1:18" ht="12.95" customHeight="1" x14ac:dyDescent="0.2">
      <c r="A53" s="20" t="s">
        <v>34</v>
      </c>
      <c r="B53" s="21">
        <v>107.51141128192296</v>
      </c>
      <c r="C53" s="22">
        <v>168.44666624023762</v>
      </c>
      <c r="D53" s="22">
        <v>109.37283293793273</v>
      </c>
      <c r="E53" s="22">
        <v>127.86688981488975</v>
      </c>
      <c r="F53" s="22">
        <v>169.43143785874597</v>
      </c>
      <c r="G53" s="23">
        <v>126.10457397406424</v>
      </c>
      <c r="H53" s="22">
        <v>156.06514557099118</v>
      </c>
      <c r="I53" s="22">
        <v>135.49071050355064</v>
      </c>
      <c r="J53" s="22">
        <v>150.83545147667667</v>
      </c>
      <c r="K53" s="22">
        <v>126.25846293640279</v>
      </c>
      <c r="L53" s="23">
        <v>143.30068132406726</v>
      </c>
      <c r="M53" s="21">
        <v>136.36716148498917</v>
      </c>
      <c r="N53" s="24">
        <v>158.86528599856277</v>
      </c>
      <c r="O53" s="21">
        <v>139.14938286422284</v>
      </c>
      <c r="Q53" s="166"/>
      <c r="R53" s="166"/>
    </row>
    <row r="54" spans="1:18" ht="12.95" customHeight="1" x14ac:dyDescent="0.2">
      <c r="A54" s="20" t="s">
        <v>47</v>
      </c>
      <c r="B54" s="21">
        <v>195.31378905184559</v>
      </c>
      <c r="C54" s="22">
        <v>170.94260236991721</v>
      </c>
      <c r="D54" s="22">
        <v>112.47390417104135</v>
      </c>
      <c r="E54" s="22">
        <v>108.72353129138966</v>
      </c>
      <c r="F54" s="22">
        <v>166.45270726505601</v>
      </c>
      <c r="G54" s="23">
        <v>125.92271946214287</v>
      </c>
      <c r="H54" s="22">
        <v>156.14726262924125</v>
      </c>
      <c r="I54" s="22">
        <v>141.6389863270366</v>
      </c>
      <c r="J54" s="22">
        <v>151.00048648183417</v>
      </c>
      <c r="K54" s="22">
        <v>128.94236381309528</v>
      </c>
      <c r="L54" s="23">
        <v>145.06761251562727</v>
      </c>
      <c r="M54" s="21">
        <v>141.71101253341541</v>
      </c>
      <c r="N54" s="24">
        <v>162.39489746620308</v>
      </c>
      <c r="O54" s="21">
        <v>144.31355257003577</v>
      </c>
      <c r="Q54" s="166"/>
      <c r="R54" s="166"/>
    </row>
    <row r="55" spans="1:18" ht="12.95" customHeight="1" x14ac:dyDescent="0.2">
      <c r="A55" s="20" t="s">
        <v>59</v>
      </c>
      <c r="B55" s="21">
        <v>181.41127071837204</v>
      </c>
      <c r="C55" s="22">
        <v>181.85506730898157</v>
      </c>
      <c r="D55" s="22">
        <v>120.342669696944</v>
      </c>
      <c r="E55" s="22">
        <v>111.50755079431299</v>
      </c>
      <c r="F55" s="22">
        <v>165.38077798291502</v>
      </c>
      <c r="G55" s="23">
        <v>131.8333651219842</v>
      </c>
      <c r="H55" s="22">
        <v>162.20255118937882</v>
      </c>
      <c r="I55" s="22">
        <v>149.8429711914244</v>
      </c>
      <c r="J55" s="22">
        <v>151.26192193253436</v>
      </c>
      <c r="K55" s="22">
        <v>128.96980063787794</v>
      </c>
      <c r="L55" s="23">
        <v>147.49045868456631</v>
      </c>
      <c r="M55" s="21">
        <v>144.49792957205119</v>
      </c>
      <c r="N55" s="24">
        <v>165.38473752609053</v>
      </c>
      <c r="O55" s="21">
        <v>147.12982079531878</v>
      </c>
      <c r="Q55" s="166"/>
      <c r="R55" s="166"/>
    </row>
    <row r="56" spans="1:18" ht="12.95" customHeight="1" x14ac:dyDescent="0.2">
      <c r="A56" s="20" t="s">
        <v>71</v>
      </c>
      <c r="B56" s="25">
        <v>110.26740328593323</v>
      </c>
      <c r="C56" s="26">
        <v>165.71855000547151</v>
      </c>
      <c r="D56" s="26">
        <v>110.13177363738968</v>
      </c>
      <c r="E56" s="26">
        <v>117.31238248259747</v>
      </c>
      <c r="F56" s="26">
        <v>164.32033962707149</v>
      </c>
      <c r="G56" s="27">
        <v>124.14385840306385</v>
      </c>
      <c r="H56" s="26">
        <v>165.5165707517609</v>
      </c>
      <c r="I56" s="26">
        <v>141.06360856886513</v>
      </c>
      <c r="J56" s="26">
        <v>151.01317251925221</v>
      </c>
      <c r="K56" s="26">
        <v>127.86430197374756</v>
      </c>
      <c r="L56" s="27">
        <v>147.08718866037066</v>
      </c>
      <c r="M56" s="25">
        <v>138.2130289990688</v>
      </c>
      <c r="N56" s="28">
        <v>162.55092561565971</v>
      </c>
      <c r="O56" s="25">
        <v>141.19732323393589</v>
      </c>
      <c r="Q56" s="166"/>
      <c r="R56" s="166"/>
    </row>
    <row r="57" spans="1:18" ht="12.95" customHeight="1" x14ac:dyDescent="0.2">
      <c r="A57" s="9" t="s">
        <v>35</v>
      </c>
      <c r="B57" s="10">
        <v>93.204323791486118</v>
      </c>
      <c r="C57" s="11">
        <v>169.66050992060423</v>
      </c>
      <c r="D57" s="11">
        <v>102.80593859817245</v>
      </c>
      <c r="E57" s="11">
        <v>112.25943812306396</v>
      </c>
      <c r="F57" s="11">
        <v>153.69058629414639</v>
      </c>
      <c r="G57" s="12">
        <v>118.68493833149095</v>
      </c>
      <c r="H57" s="11">
        <v>152.17247940403945</v>
      </c>
      <c r="I57" s="11">
        <v>126.12993299723256</v>
      </c>
      <c r="J57" s="11">
        <v>147.33900564545993</v>
      </c>
      <c r="K57" s="11">
        <v>125.00994078391187</v>
      </c>
      <c r="L57" s="12">
        <v>140.09576511016294</v>
      </c>
      <c r="M57" s="10">
        <v>130.99867981958315</v>
      </c>
      <c r="N57" s="13">
        <v>150.87868921630587</v>
      </c>
      <c r="O57" s="10">
        <v>133.4874368572022</v>
      </c>
      <c r="Q57" s="166"/>
      <c r="R57" s="166"/>
    </row>
    <row r="58" spans="1:18" ht="12.95" customHeight="1" x14ac:dyDescent="0.2">
      <c r="A58" s="9" t="s">
        <v>86</v>
      </c>
      <c r="B58" s="10">
        <v>197.80018348493311</v>
      </c>
      <c r="C58" s="11">
        <v>186.57091981721871</v>
      </c>
      <c r="D58" s="11">
        <v>103.99429977253912</v>
      </c>
      <c r="E58" s="11">
        <v>100.91109550431696</v>
      </c>
      <c r="F58" s="11">
        <v>147.91721440053675</v>
      </c>
      <c r="G58" s="12">
        <v>119.77148455668969</v>
      </c>
      <c r="H58" s="11">
        <v>150.10937033389388</v>
      </c>
      <c r="I58" s="11">
        <v>133.16176264759724</v>
      </c>
      <c r="J58" s="11">
        <v>146.89970432149971</v>
      </c>
      <c r="K58" s="11">
        <v>127.15864524396812</v>
      </c>
      <c r="L58" s="12">
        <v>140.92082246966299</v>
      </c>
      <c r="M58" s="10">
        <v>137.51801165203059</v>
      </c>
      <c r="N58" s="13">
        <v>153.92269120682556</v>
      </c>
      <c r="O58" s="10">
        <v>139.65292745977268</v>
      </c>
      <c r="Q58" s="166"/>
      <c r="R58" s="166"/>
    </row>
    <row r="59" spans="1:18" ht="12.95" customHeight="1" x14ac:dyDescent="0.2">
      <c r="A59" s="9" t="s">
        <v>88</v>
      </c>
      <c r="B59" s="10">
        <v>191.29859154262655</v>
      </c>
      <c r="C59" s="11">
        <v>194.09364353106247</v>
      </c>
      <c r="D59" s="11">
        <v>108.58954783341578</v>
      </c>
      <c r="E59" s="11">
        <v>104.79464913183514</v>
      </c>
      <c r="F59" s="11">
        <v>148.1873940083596</v>
      </c>
      <c r="G59" s="12">
        <v>123.66012460622069</v>
      </c>
      <c r="H59" s="11">
        <v>152.33659423528141</v>
      </c>
      <c r="I59" s="11">
        <v>139.79684516883302</v>
      </c>
      <c r="J59" s="11">
        <v>146.48796230065096</v>
      </c>
      <c r="K59" s="11">
        <v>127.67539251611436</v>
      </c>
      <c r="L59" s="12">
        <v>142.20752982475315</v>
      </c>
      <c r="M59" s="10">
        <v>139.19559943836609</v>
      </c>
      <c r="N59" s="13">
        <v>155.57464137677459</v>
      </c>
      <c r="O59" s="10">
        <v>141.3324041611192</v>
      </c>
      <c r="Q59" s="166"/>
      <c r="R59" s="166"/>
    </row>
    <row r="60" spans="1:18" ht="12.95" customHeight="1" x14ac:dyDescent="0.2">
      <c r="A60" s="9" t="s">
        <v>93</v>
      </c>
      <c r="B60" s="10">
        <v>98.166486051805691</v>
      </c>
      <c r="C60" s="11">
        <v>165.32663620502709</v>
      </c>
      <c r="D60" s="11">
        <v>98.90421102644666</v>
      </c>
      <c r="E60" s="11">
        <v>115.4443924477651</v>
      </c>
      <c r="F60" s="11">
        <v>142.86504149073207</v>
      </c>
      <c r="G60" s="12">
        <v>114.16240318188052</v>
      </c>
      <c r="H60" s="11">
        <v>153.13108845867092</v>
      </c>
      <c r="I60" s="11">
        <v>131.69602166522992</v>
      </c>
      <c r="J60" s="11">
        <v>144.9876947518749</v>
      </c>
      <c r="K60" s="11">
        <v>126.95217489869215</v>
      </c>
      <c r="L60" s="12">
        <v>141.16215223248616</v>
      </c>
      <c r="M60" s="10">
        <v>130.53449322520407</v>
      </c>
      <c r="N60" s="13">
        <v>149.63393021914817</v>
      </c>
      <c r="O60" s="10">
        <v>132.93845149495036</v>
      </c>
      <c r="Q60" s="166"/>
      <c r="R60" s="166"/>
    </row>
    <row r="61" spans="1:18" ht="12.95" customHeight="1" x14ac:dyDescent="0.2">
      <c r="A61" s="15" t="s">
        <v>95</v>
      </c>
      <c r="B61" s="16">
        <v>109.02305153627017</v>
      </c>
      <c r="C61" s="17">
        <v>129.22599265265944</v>
      </c>
      <c r="D61" s="17">
        <v>90.907323817442162</v>
      </c>
      <c r="E61" s="17">
        <v>115.00852033960737</v>
      </c>
      <c r="F61" s="17">
        <v>136.15811563300502</v>
      </c>
      <c r="G61" s="18">
        <v>105.41817035734209</v>
      </c>
      <c r="H61" s="17">
        <v>146.00680300815384</v>
      </c>
      <c r="I61" s="17">
        <v>119.4899744463759</v>
      </c>
      <c r="J61" s="17">
        <v>144.68893706732555</v>
      </c>
      <c r="K61" s="17">
        <v>125.70135906421483</v>
      </c>
      <c r="L61" s="18">
        <v>137.23834271321164</v>
      </c>
      <c r="M61" s="16">
        <v>126.17305976187288</v>
      </c>
      <c r="N61" s="19">
        <v>143.31760855596593</v>
      </c>
      <c r="O61" s="16">
        <v>128.35695852413252</v>
      </c>
      <c r="Q61" s="166"/>
      <c r="R61" s="166"/>
    </row>
    <row r="62" spans="1:18" ht="12.95" customHeight="1" x14ac:dyDescent="0.2">
      <c r="A62" s="15" t="s">
        <v>96</v>
      </c>
      <c r="B62" s="16">
        <v>223.10314370929075</v>
      </c>
      <c r="C62" s="17">
        <v>147.25115798500966</v>
      </c>
      <c r="D62" s="17">
        <v>101.04226828432357</v>
      </c>
      <c r="E62" s="17">
        <v>118.65226497166469</v>
      </c>
      <c r="F62" s="17">
        <v>132.22818225419823</v>
      </c>
      <c r="G62" s="18">
        <v>112.71899164989819</v>
      </c>
      <c r="H62" s="17">
        <v>148.18485597454546</v>
      </c>
      <c r="I62" s="17">
        <v>129.04891290533405</v>
      </c>
      <c r="J62" s="17">
        <v>144.37772087292794</v>
      </c>
      <c r="K62" s="17">
        <v>128.09880459418031</v>
      </c>
      <c r="L62" s="18">
        <v>139.51654042790443</v>
      </c>
      <c r="M62" s="16">
        <v>135.57558491784633</v>
      </c>
      <c r="N62" s="19">
        <v>151.01174400020466</v>
      </c>
      <c r="O62" s="16">
        <v>137.59980631613851</v>
      </c>
      <c r="Q62" s="166"/>
      <c r="R62" s="166"/>
    </row>
    <row r="63" spans="1:18" ht="12.95" customHeight="1" x14ac:dyDescent="0.2">
      <c r="A63" s="15" t="s">
        <v>97</v>
      </c>
      <c r="B63" s="16">
        <v>197.57214152569489</v>
      </c>
      <c r="C63" s="17">
        <v>156.07341990490701</v>
      </c>
      <c r="D63" s="17">
        <v>109.56080540067742</v>
      </c>
      <c r="E63" s="17">
        <v>129.83961396148973</v>
      </c>
      <c r="F63" s="17">
        <v>130.65872054627272</v>
      </c>
      <c r="G63" s="18">
        <v>119.55534913538219</v>
      </c>
      <c r="H63" s="17">
        <v>152.81524041258507</v>
      </c>
      <c r="I63" s="17">
        <v>135.66591826072457</v>
      </c>
      <c r="J63" s="17">
        <v>143.94571548744733</v>
      </c>
      <c r="K63" s="17">
        <v>128.45910871038103</v>
      </c>
      <c r="L63" s="18">
        <v>141.18641770834151</v>
      </c>
      <c r="M63" s="16">
        <v>137.41590598843885</v>
      </c>
      <c r="N63" s="19">
        <v>152.86797111976767</v>
      </c>
      <c r="O63" s="16">
        <v>139.44669708720087</v>
      </c>
      <c r="Q63" s="166"/>
      <c r="R63" s="166"/>
    </row>
    <row r="64" spans="1:18" ht="12.95" customHeight="1" x14ac:dyDescent="0.2">
      <c r="A64" s="15" t="s">
        <v>98</v>
      </c>
      <c r="B64" s="16">
        <v>92.527874343011973</v>
      </c>
      <c r="C64" s="17">
        <v>153.1889855720209</v>
      </c>
      <c r="D64" s="17">
        <v>95.776163098488936</v>
      </c>
      <c r="E64" s="17">
        <v>136.19530764114469</v>
      </c>
      <c r="F64" s="17">
        <v>125.47483391091741</v>
      </c>
      <c r="G64" s="18">
        <v>111.1272808981369</v>
      </c>
      <c r="H64" s="17">
        <v>155.08257096560814</v>
      </c>
      <c r="I64" s="17">
        <v>126.1454938305115</v>
      </c>
      <c r="J64" s="17">
        <v>142.73176951937074</v>
      </c>
      <c r="K64" s="17">
        <v>126.41559147481074</v>
      </c>
      <c r="L64" s="18">
        <v>139.77423821000539</v>
      </c>
      <c r="M64" s="16">
        <v>128.69496986279989</v>
      </c>
      <c r="N64" s="19">
        <v>147.69930377684202</v>
      </c>
      <c r="O64" s="16">
        <v>131.08633336000241</v>
      </c>
      <c r="Q64" s="166"/>
      <c r="R64" s="166"/>
    </row>
    <row r="65" spans="1:18" ht="12.95" customHeight="1" x14ac:dyDescent="0.2">
      <c r="A65" s="9" t="s">
        <v>104</v>
      </c>
      <c r="B65" s="10">
        <v>112.2736927846091</v>
      </c>
      <c r="C65" s="11">
        <v>166.35466907416495</v>
      </c>
      <c r="D65" s="11">
        <v>91.083400494780548</v>
      </c>
      <c r="E65" s="11">
        <v>131.03889298914089</v>
      </c>
      <c r="F65" s="11">
        <v>119.99572119757684</v>
      </c>
      <c r="G65" s="12">
        <v>107.36597593505567</v>
      </c>
      <c r="H65" s="11">
        <v>148.79137918702381</v>
      </c>
      <c r="I65" s="11">
        <v>121.56961410030569</v>
      </c>
      <c r="J65" s="11">
        <v>145.52247696743328</v>
      </c>
      <c r="K65" s="11">
        <v>125.48526194055312</v>
      </c>
      <c r="L65" s="12">
        <v>138.79801053300469</v>
      </c>
      <c r="M65" s="10">
        <v>127.72286070123549</v>
      </c>
      <c r="N65" s="13">
        <v>143.87293257141681</v>
      </c>
      <c r="O65" s="10">
        <v>129.80325842115303</v>
      </c>
      <c r="Q65" s="166"/>
      <c r="R65" s="166"/>
    </row>
    <row r="66" spans="1:18" ht="12.95" customHeight="1" x14ac:dyDescent="0.2">
      <c r="A66" s="143" t="s">
        <v>113</v>
      </c>
      <c r="B66" s="147">
        <v>237.80590111766824</v>
      </c>
      <c r="C66" s="148">
        <v>165.09098257342816</v>
      </c>
      <c r="D66" s="148">
        <v>101.185192111394</v>
      </c>
      <c r="E66" s="148">
        <v>115.04976203018754</v>
      </c>
      <c r="F66" s="148">
        <v>118.81813828492869</v>
      </c>
      <c r="G66" s="149">
        <v>111.60977306179203</v>
      </c>
      <c r="H66" s="148">
        <v>155.11455427810225</v>
      </c>
      <c r="I66" s="148">
        <v>126.59187783469632</v>
      </c>
      <c r="J66" s="148">
        <v>144.36799654795712</v>
      </c>
      <c r="K66" s="148">
        <v>128.28145675317285</v>
      </c>
      <c r="L66" s="149">
        <v>140.84323625519156</v>
      </c>
      <c r="M66" s="147">
        <v>137.34291866340382</v>
      </c>
      <c r="N66" s="150">
        <v>153.41307715716323</v>
      </c>
      <c r="O66" s="147">
        <v>139.43759688412081</v>
      </c>
      <c r="Q66" s="166"/>
      <c r="R66" s="166"/>
    </row>
    <row r="67" spans="1:18" ht="12.95" customHeight="1" x14ac:dyDescent="0.2">
      <c r="A67" s="143" t="s">
        <v>118</v>
      </c>
      <c r="B67" s="147">
        <v>189.73880713566214</v>
      </c>
      <c r="C67" s="148">
        <v>166.11837860080288</v>
      </c>
      <c r="D67" s="148">
        <v>111.85209908147159</v>
      </c>
      <c r="E67" s="148">
        <v>129.0731051548083</v>
      </c>
      <c r="F67" s="148">
        <v>119.9943225572385</v>
      </c>
      <c r="G67" s="149">
        <v>119.96387932561828</v>
      </c>
      <c r="H67" s="148">
        <v>164.12957984965362</v>
      </c>
      <c r="I67" s="148">
        <v>134.47588950868607</v>
      </c>
      <c r="J67" s="148">
        <v>146.13400936110816</v>
      </c>
      <c r="K67" s="148">
        <v>128.31533864979016</v>
      </c>
      <c r="L67" s="149">
        <v>143.86145059291354</v>
      </c>
      <c r="M67" s="147">
        <v>138.99074677465319</v>
      </c>
      <c r="N67" s="150">
        <v>157.40970714971846</v>
      </c>
      <c r="O67" s="147">
        <v>141.34741325973431</v>
      </c>
      <c r="Q67" s="166"/>
      <c r="R67" s="166"/>
    </row>
    <row r="68" spans="1:18" ht="12.95" customHeight="1" x14ac:dyDescent="0.2">
      <c r="A68" s="143" t="s">
        <v>119</v>
      </c>
      <c r="B68" s="147">
        <v>91.496369530330497</v>
      </c>
      <c r="C68" s="148">
        <v>153.21186249892509</v>
      </c>
      <c r="D68" s="148">
        <v>101.34016818725078</v>
      </c>
      <c r="E68" s="148">
        <v>124.88290572917846</v>
      </c>
      <c r="F68" s="148">
        <v>120.86828516654491</v>
      </c>
      <c r="G68" s="149">
        <v>112.12152464376977</v>
      </c>
      <c r="H68" s="148">
        <v>168.72178620247516</v>
      </c>
      <c r="I68" s="148">
        <v>126.57297372419902</v>
      </c>
      <c r="J68" s="148">
        <v>150.0223916522429</v>
      </c>
      <c r="K68" s="148">
        <v>126.93416089986398</v>
      </c>
      <c r="L68" s="149">
        <v>144.96772176249627</v>
      </c>
      <c r="M68" s="147">
        <v>131.94367788581323</v>
      </c>
      <c r="N68" s="150">
        <v>155.36877186103709</v>
      </c>
      <c r="O68" s="147">
        <v>134.83342383404067</v>
      </c>
      <c r="Q68" s="166"/>
      <c r="R68" s="166"/>
    </row>
    <row r="69" spans="1:18" ht="12.95" customHeight="1" x14ac:dyDescent="0.2">
      <c r="A69" s="20" t="s">
        <v>122</v>
      </c>
      <c r="B69" s="21">
        <v>108.33436397940606</v>
      </c>
      <c r="C69" s="22">
        <v>137.50153695159827</v>
      </c>
      <c r="D69" s="22">
        <v>93.017666856437572</v>
      </c>
      <c r="E69" s="22">
        <v>124.50834851714689</v>
      </c>
      <c r="F69" s="22">
        <v>117.88345239667076</v>
      </c>
      <c r="G69" s="23">
        <v>104.3283057878573</v>
      </c>
      <c r="H69" s="22">
        <v>153.99157868867883</v>
      </c>
      <c r="I69" s="22">
        <v>120.63823423557959</v>
      </c>
      <c r="J69" s="22">
        <v>149.89273851930801</v>
      </c>
      <c r="K69" s="22">
        <v>123.48237489140331</v>
      </c>
      <c r="L69" s="23">
        <v>141.46163595377894</v>
      </c>
      <c r="M69" s="21">
        <v>128.55147068365906</v>
      </c>
      <c r="N69" s="24">
        <v>146.61359569784389</v>
      </c>
      <c r="O69" s="21">
        <v>130.84528257797044</v>
      </c>
      <c r="Q69" s="166"/>
      <c r="R69" s="166"/>
    </row>
    <row r="70" spans="1:18" ht="12.95" customHeight="1" x14ac:dyDescent="0.2">
      <c r="A70" s="20" t="s">
        <v>123</v>
      </c>
      <c r="B70" s="21">
        <v>251.93996070997943</v>
      </c>
      <c r="C70" s="22">
        <v>156.46157026354342</v>
      </c>
      <c r="D70" s="22">
        <v>102.70421766288675</v>
      </c>
      <c r="E70" s="22">
        <v>123.34207300152744</v>
      </c>
      <c r="F70" s="22">
        <v>120.05406515627853</v>
      </c>
      <c r="G70" s="23">
        <v>112.76276989571119</v>
      </c>
      <c r="H70" s="22">
        <v>155.74279406474213</v>
      </c>
      <c r="I70" s="22">
        <v>127.70573175136823</v>
      </c>
      <c r="J70" s="22">
        <v>149.05754158337038</v>
      </c>
      <c r="K70" s="22">
        <v>125.33176215407588</v>
      </c>
      <c r="L70" s="23">
        <v>142.63926951108022</v>
      </c>
      <c r="M70" s="21">
        <v>139.00895587841404</v>
      </c>
      <c r="N70" s="24">
        <v>154.32895386377163</v>
      </c>
      <c r="O70" s="21">
        <v>141.01843939468534</v>
      </c>
      <c r="Q70" s="166"/>
      <c r="R70" s="166"/>
    </row>
    <row r="71" spans="1:18" s="164" customFormat="1" ht="12.95" customHeight="1" x14ac:dyDescent="0.2">
      <c r="A71" s="20" t="s">
        <v>124</v>
      </c>
      <c r="B71" s="21">
        <v>223.48097304098991</v>
      </c>
      <c r="C71" s="22">
        <v>160.08512171652404</v>
      </c>
      <c r="D71" s="22">
        <v>110.35642207712822</v>
      </c>
      <c r="E71" s="22">
        <v>136.8169257027659</v>
      </c>
      <c r="F71" s="22">
        <v>124.17306708716933</v>
      </c>
      <c r="G71" s="23">
        <v>119.80178752028172</v>
      </c>
      <c r="H71" s="22">
        <v>164.23824282283761</v>
      </c>
      <c r="I71" s="22">
        <v>138.91750606784188</v>
      </c>
      <c r="J71" s="22">
        <v>153.22054804745829</v>
      </c>
      <c r="K71" s="22">
        <v>125.33847333670352</v>
      </c>
      <c r="L71" s="23">
        <v>146.45219388186865</v>
      </c>
      <c r="M71" s="21">
        <v>142.18347480544901</v>
      </c>
      <c r="N71" s="24">
        <v>161.98171068900882</v>
      </c>
      <c r="O71" s="21">
        <v>144.70048550861648</v>
      </c>
      <c r="Q71" s="166"/>
      <c r="R71" s="166"/>
    </row>
    <row r="72" spans="1:18" s="164" customFormat="1" ht="12.95" customHeight="1" x14ac:dyDescent="0.2">
      <c r="A72" s="20" t="s">
        <v>125</v>
      </c>
      <c r="B72" s="21">
        <v>95.559755153651309</v>
      </c>
      <c r="C72" s="22">
        <v>152.05409671028988</v>
      </c>
      <c r="D72" s="22">
        <v>101.41706594446343</v>
      </c>
      <c r="E72" s="22">
        <v>131.65118391742328</v>
      </c>
      <c r="F72" s="22">
        <v>123.85624408690664</v>
      </c>
      <c r="G72" s="23">
        <v>112.84573155397699</v>
      </c>
      <c r="H72" s="22">
        <v>166.80430418557472</v>
      </c>
      <c r="I72" s="22">
        <v>131.08253165497865</v>
      </c>
      <c r="J72" s="22">
        <v>155.21420529147827</v>
      </c>
      <c r="K72" s="22">
        <v>124.02081412511895</v>
      </c>
      <c r="L72" s="23">
        <v>146.36279429471003</v>
      </c>
      <c r="M72" s="21">
        <v>133.65824697013858</v>
      </c>
      <c r="N72" s="24">
        <v>152.85628850656263</v>
      </c>
      <c r="O72" s="21">
        <v>136.0899662006924</v>
      </c>
      <c r="Q72" s="166"/>
      <c r="R72" s="166"/>
    </row>
    <row r="73" spans="1:18" s="164" customFormat="1" ht="12.95" customHeight="1" x14ac:dyDescent="0.2">
      <c r="A73" s="179" t="s">
        <v>127</v>
      </c>
      <c r="B73" s="180">
        <v>110.37499607793288</v>
      </c>
      <c r="C73" s="181">
        <v>124.21783748451307</v>
      </c>
      <c r="D73" s="181">
        <v>95.095799786467779</v>
      </c>
      <c r="E73" s="181">
        <v>140.37768957058321</v>
      </c>
      <c r="F73" s="181">
        <v>120.62746988255871</v>
      </c>
      <c r="G73" s="182">
        <v>105.56362312850044</v>
      </c>
      <c r="H73" s="181">
        <v>155.50575932771596</v>
      </c>
      <c r="I73" s="181">
        <v>119.32065092308591</v>
      </c>
      <c r="J73" s="181">
        <v>150.7877231293028</v>
      </c>
      <c r="K73" s="181">
        <v>123.19648081194542</v>
      </c>
      <c r="L73" s="182">
        <v>141.44147010397049</v>
      </c>
      <c r="M73" s="180">
        <v>129.38113465231706</v>
      </c>
      <c r="N73" s="183">
        <v>148.40100340337648</v>
      </c>
      <c r="O73" s="180">
        <v>131.7824596221401</v>
      </c>
      <c r="Q73" s="166"/>
      <c r="R73" s="166"/>
    </row>
    <row r="74" spans="1:18" s="164" customFormat="1" ht="12.95" customHeight="1" x14ac:dyDescent="0.2">
      <c r="A74" s="179" t="s">
        <v>130</v>
      </c>
      <c r="B74" s="180">
        <v>255.79327999452786</v>
      </c>
      <c r="C74" s="181">
        <v>97.589753718025918</v>
      </c>
      <c r="D74" s="181">
        <v>104.31471333552709</v>
      </c>
      <c r="E74" s="181">
        <v>127.33860717430524</v>
      </c>
      <c r="F74" s="181">
        <v>125.05760768980294</v>
      </c>
      <c r="G74" s="182">
        <v>106.64985204188044</v>
      </c>
      <c r="H74" s="181">
        <v>159.4380859123228</v>
      </c>
      <c r="I74" s="181">
        <v>122.53144763556996</v>
      </c>
      <c r="J74" s="181">
        <v>152.02749176388065</v>
      </c>
      <c r="K74" s="181">
        <v>124.69104229432216</v>
      </c>
      <c r="L74" s="182">
        <v>143.22985443442383</v>
      </c>
      <c r="M74" s="180">
        <v>136.93495357602637</v>
      </c>
      <c r="N74" s="183">
        <v>155.59863702617864</v>
      </c>
      <c r="O74" s="180">
        <v>139.31358614337736</v>
      </c>
      <c r="Q74" s="166"/>
      <c r="R74" s="166"/>
    </row>
    <row r="75" spans="1:18" s="164" customFormat="1" ht="12.95" customHeight="1" x14ac:dyDescent="0.2">
      <c r="A75" s="179" t="s">
        <v>131</v>
      </c>
      <c r="B75" s="180">
        <v>196.64369764298695</v>
      </c>
      <c r="C75" s="181">
        <v>120.95865173900009</v>
      </c>
      <c r="D75" s="181">
        <v>109.35471116388264</v>
      </c>
      <c r="E75" s="181">
        <v>145.85132733726087</v>
      </c>
      <c r="F75" s="181">
        <v>132.6637466450384</v>
      </c>
      <c r="G75" s="182">
        <v>115.86248777735678</v>
      </c>
      <c r="H75" s="181">
        <v>169.48541874692947</v>
      </c>
      <c r="I75" s="181">
        <v>134.99653261601816</v>
      </c>
      <c r="J75" s="181">
        <v>155.78152018120306</v>
      </c>
      <c r="K75" s="181">
        <v>124.27057301221136</v>
      </c>
      <c r="L75" s="182">
        <v>147.27378897473227</v>
      </c>
      <c r="M75" s="180">
        <v>140.02347788954523</v>
      </c>
      <c r="N75" s="183">
        <v>159.13596929087095</v>
      </c>
      <c r="O75" s="180">
        <v>142.45885339801717</v>
      </c>
      <c r="Q75" s="166"/>
      <c r="R75" s="166"/>
    </row>
    <row r="76" spans="1:18" s="164" customFormat="1" ht="12.95" customHeight="1" x14ac:dyDescent="0.2">
      <c r="A76" s="179" t="s">
        <v>132</v>
      </c>
      <c r="B76" s="180">
        <v>92.443738404564172</v>
      </c>
      <c r="C76" s="181">
        <v>109.84823956004914</v>
      </c>
      <c r="D76" s="181">
        <v>98.767060905165323</v>
      </c>
      <c r="E76" s="181">
        <v>149.59176650969485</v>
      </c>
      <c r="F76" s="181">
        <v>129.9748581340807</v>
      </c>
      <c r="G76" s="182">
        <v>108.03751222409218</v>
      </c>
      <c r="H76" s="181">
        <v>171.28157884575674</v>
      </c>
      <c r="I76" s="181">
        <v>127.5169310167649</v>
      </c>
      <c r="J76" s="181">
        <v>159.30584626663335</v>
      </c>
      <c r="K76" s="181">
        <v>124.07066824109414</v>
      </c>
      <c r="L76" s="182">
        <v>147.76413367367977</v>
      </c>
      <c r="M76" s="180">
        <v>133.49348435053619</v>
      </c>
      <c r="N76" s="183">
        <v>154.60207506326475</v>
      </c>
      <c r="O76" s="180">
        <v>136.13597420996464</v>
      </c>
      <c r="Q76" s="166"/>
      <c r="R76" s="166"/>
    </row>
    <row r="77" spans="1:18" s="164" customFormat="1" ht="12.95" customHeight="1" x14ac:dyDescent="0.2">
      <c r="A77" s="20" t="s">
        <v>133</v>
      </c>
      <c r="B77" s="21">
        <v>128.32577640996567</v>
      </c>
      <c r="C77" s="22">
        <v>86.057610120357822</v>
      </c>
      <c r="D77" s="22">
        <v>93.269207976455206</v>
      </c>
      <c r="E77" s="22">
        <v>138.12240662356479</v>
      </c>
      <c r="F77" s="22">
        <v>123.34196546645073</v>
      </c>
      <c r="G77" s="23">
        <v>98.533748758327334</v>
      </c>
      <c r="H77" s="22">
        <v>156.59827784154132</v>
      </c>
      <c r="I77" s="22">
        <v>112.50031819004852</v>
      </c>
      <c r="J77" s="22">
        <v>151.37005397050672</v>
      </c>
      <c r="K77" s="22">
        <v>122.07142349611468</v>
      </c>
      <c r="L77" s="23">
        <v>139.83836521933529</v>
      </c>
      <c r="M77" s="21">
        <v>126.72860819530084</v>
      </c>
      <c r="N77" s="24">
        <v>146.02945482940439</v>
      </c>
      <c r="O77" s="21">
        <v>129.15510125542531</v>
      </c>
      <c r="Q77" s="166"/>
      <c r="R77" s="166"/>
    </row>
    <row r="78" spans="1:18" s="164" customFormat="1" ht="12.95" customHeight="1" x14ac:dyDescent="0.2">
      <c r="A78" s="20" t="s">
        <v>134</v>
      </c>
      <c r="B78" s="21">
        <v>266.46177630655717</v>
      </c>
      <c r="C78" s="22">
        <v>99.278711107808945</v>
      </c>
      <c r="D78" s="22">
        <v>86.441625930511734</v>
      </c>
      <c r="E78" s="22">
        <v>125.40346162363305</v>
      </c>
      <c r="F78" s="22">
        <v>114.13815752204691</v>
      </c>
      <c r="G78" s="23">
        <v>94.601385659333204</v>
      </c>
      <c r="H78" s="22">
        <v>138.49960114347195</v>
      </c>
      <c r="I78" s="22">
        <v>111.36506240989202</v>
      </c>
      <c r="J78" s="22">
        <v>134.8276838216855</v>
      </c>
      <c r="K78" s="22">
        <v>114.60369986491476</v>
      </c>
      <c r="L78" s="23">
        <v>126.31926740927554</v>
      </c>
      <c r="M78" s="21">
        <v>122.77115314548887</v>
      </c>
      <c r="N78" s="24">
        <v>133.72211319989529</v>
      </c>
      <c r="O78" s="21">
        <v>124.26232414698863</v>
      </c>
      <c r="Q78" s="166"/>
      <c r="R78" s="166"/>
    </row>
    <row r="79" spans="1:18" s="164" customFormat="1" ht="12.95" customHeight="1" x14ac:dyDescent="0.2">
      <c r="A79" s="20" t="s">
        <v>135</v>
      </c>
      <c r="B79" s="21">
        <v>225.98505832871064</v>
      </c>
      <c r="C79" s="22">
        <v>118.84118621232543</v>
      </c>
      <c r="D79" s="22">
        <v>111.17653618935843</v>
      </c>
      <c r="E79" s="22">
        <v>145.36812371453058</v>
      </c>
      <c r="F79" s="22">
        <v>127.09784816635104</v>
      </c>
      <c r="G79" s="23">
        <v>115.62145094240135</v>
      </c>
      <c r="H79" s="22">
        <v>168.77598123449195</v>
      </c>
      <c r="I79" s="22">
        <v>136.06070188667908</v>
      </c>
      <c r="J79" s="22">
        <v>145.30885701686179</v>
      </c>
      <c r="K79" s="22">
        <v>117.67551637733773</v>
      </c>
      <c r="L79" s="23">
        <v>139.04021429629708</v>
      </c>
      <c r="M79" s="21">
        <v>136.08941933880882</v>
      </c>
      <c r="N79" s="24">
        <v>157.11558464286861</v>
      </c>
      <c r="O79" s="21">
        <v>138.72841422546514</v>
      </c>
      <c r="Q79" s="166"/>
      <c r="R79" s="166"/>
    </row>
    <row r="80" spans="1:18" s="164" customFormat="1" ht="12.95" customHeight="1" x14ac:dyDescent="0.2">
      <c r="A80" s="20" t="s">
        <v>136</v>
      </c>
      <c r="B80" s="21">
        <v>105.95923202721973</v>
      </c>
      <c r="C80" s="22">
        <v>110.62827008050959</v>
      </c>
      <c r="D80" s="22">
        <v>107.32435177191871</v>
      </c>
      <c r="E80" s="22">
        <v>146.59102994291896</v>
      </c>
      <c r="F80" s="22">
        <v>127.87617519958305</v>
      </c>
      <c r="G80" s="23">
        <v>112.24053668496025</v>
      </c>
      <c r="H80" s="22">
        <v>174.99045486198224</v>
      </c>
      <c r="I80" s="22">
        <v>129.66064396697763</v>
      </c>
      <c r="J80" s="22">
        <v>153.90437435519152</v>
      </c>
      <c r="K80" s="22">
        <v>119.34819997185835</v>
      </c>
      <c r="L80" s="23">
        <v>143.1088841771741</v>
      </c>
      <c r="M80" s="21">
        <v>132.40838635659054</v>
      </c>
      <c r="N80" s="24">
        <v>159.34430333114773</v>
      </c>
      <c r="O80" s="21">
        <v>135.69484472628872</v>
      </c>
      <c r="Q80" s="204"/>
      <c r="R80" s="204"/>
    </row>
    <row r="81" spans="1:18" s="164" customFormat="1" ht="12.95" customHeight="1" x14ac:dyDescent="0.2">
      <c r="A81" s="206" t="s">
        <v>140</v>
      </c>
      <c r="B81" s="167">
        <v>135.3069903631245</v>
      </c>
      <c r="C81" s="168">
        <v>99.638361282086962</v>
      </c>
      <c r="D81" s="168">
        <v>98.759043341170852</v>
      </c>
      <c r="E81" s="168">
        <v>126.78321058672226</v>
      </c>
      <c r="F81" s="168">
        <v>127.16056156480282</v>
      </c>
      <c r="G81" s="169">
        <v>103.40558462673134</v>
      </c>
      <c r="H81" s="168">
        <v>161.98865854517734</v>
      </c>
      <c r="I81" s="168">
        <v>122.28354030029848</v>
      </c>
      <c r="J81" s="168">
        <v>149.09963038546113</v>
      </c>
      <c r="K81" s="168">
        <v>116.91402143789942</v>
      </c>
      <c r="L81" s="169">
        <v>137.21203072855599</v>
      </c>
      <c r="M81" s="167">
        <v>126.3040466634843</v>
      </c>
      <c r="N81" s="170">
        <v>150.53982130637468</v>
      </c>
      <c r="O81" s="167">
        <v>129.25114774037445</v>
      </c>
      <c r="Q81" s="204"/>
      <c r="R81" s="204"/>
    </row>
    <row r="82" spans="1:18" ht="12.75" customHeight="1" x14ac:dyDescent="0.2">
      <c r="A82" s="212" t="s">
        <v>141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</row>
    <row r="83" spans="1:18" ht="15" customHeight="1" x14ac:dyDescent="0.2">
      <c r="A83" s="212" t="s">
        <v>116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</row>
    <row r="84" spans="1:18" ht="14.25" customHeight="1" x14ac:dyDescent="0.2">
      <c r="A84" s="213" t="s">
        <v>120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</row>
    <row r="85" spans="1:18" ht="18" customHeight="1" x14ac:dyDescent="0.2">
      <c r="A85" s="213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</row>
    <row r="86" spans="1:18" ht="12.75" customHeight="1" x14ac:dyDescent="0.2">
      <c r="A86" s="1"/>
      <c r="K86" s="30"/>
    </row>
    <row r="87" spans="1:18" ht="12.75" customHeight="1" x14ac:dyDescent="0.2"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</row>
    <row r="88" spans="1:18" ht="12.75" customHeight="1" x14ac:dyDescent="0.2"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</row>
    <row r="89" spans="1:18" ht="12.75" customHeight="1" x14ac:dyDescent="0.2"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</row>
    <row r="90" spans="1:18" ht="12.75" customHeight="1" x14ac:dyDescent="0.2"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</row>
    <row r="91" spans="1:18" ht="12.75" customHeight="1" x14ac:dyDescent="0.2"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</row>
    <row r="92" spans="1:18" ht="12.75" customHeight="1" x14ac:dyDescent="0.2"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</row>
    <row r="93" spans="1:18" ht="12.75" customHeight="1" x14ac:dyDescent="0.2"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</row>
    <row r="94" spans="1:18" ht="12.75" customHeight="1" x14ac:dyDescent="0.2"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</row>
    <row r="95" spans="1:18" ht="12.75" customHeight="1" x14ac:dyDescent="0.2"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</row>
    <row r="96" spans="1:18" ht="12.75" customHeight="1" x14ac:dyDescent="0.2"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</row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</sheetData>
  <mergeCells count="12">
    <mergeCell ref="A82:O82"/>
    <mergeCell ref="A83:O83"/>
    <mergeCell ref="A84:O85"/>
    <mergeCell ref="A1:N1"/>
    <mergeCell ref="A2:O2"/>
    <mergeCell ref="A3:A4"/>
    <mergeCell ref="C3:G3"/>
    <mergeCell ref="H3:L3"/>
    <mergeCell ref="B3:B4"/>
    <mergeCell ref="M3:M4"/>
    <mergeCell ref="N3:N4"/>
    <mergeCell ref="O3:O4"/>
  </mergeCells>
  <hyperlinks>
    <hyperlink ref="O1" location="Menu!A1" display="VOLTAR" xr:uid="{00000000-0004-0000-0100-000000000000}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0"/>
  <sheetViews>
    <sheetView showGridLines="0" zoomScaleNormal="100" workbookViewId="0">
      <pane xSplit="1" ySplit="8" topLeftCell="B63" activePane="bottomRight" state="frozen"/>
      <selection sqref="A1:N1"/>
      <selection pane="topRight" sqref="A1:N1"/>
      <selection pane="bottomLeft" sqref="A1:N1"/>
      <selection pane="bottomRight" activeCell="F95" sqref="F95"/>
    </sheetView>
  </sheetViews>
  <sheetFormatPr defaultColWidth="9.28515625" defaultRowHeight="11.25" x14ac:dyDescent="0.2"/>
  <cols>
    <col min="1" max="2" width="12.7109375" style="99" customWidth="1"/>
    <col min="3" max="12" width="11.7109375" style="98" customWidth="1"/>
    <col min="13" max="15" width="12.7109375" style="99" customWidth="1"/>
    <col min="16" max="16" width="9.28515625" style="99" customWidth="1"/>
    <col min="17" max="16384" width="9.28515625" style="99"/>
  </cols>
  <sheetData>
    <row r="1" spans="1:20" s="1" customFormat="1" ht="30" customHeight="1" x14ac:dyDescent="0.2">
      <c r="A1" s="214" t="s">
        <v>73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3" t="s">
        <v>110</v>
      </c>
    </row>
    <row r="2" spans="1:20" s="1" customFormat="1" ht="12.75" customHeight="1" x14ac:dyDescent="0.2">
      <c r="A2" s="216" t="s">
        <v>106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20" s="1" customFormat="1" ht="12.75" customHeight="1" x14ac:dyDescent="0.2">
      <c r="A3" s="219" t="s">
        <v>112</v>
      </c>
      <c r="B3" s="219" t="s">
        <v>17</v>
      </c>
      <c r="C3" s="221" t="s">
        <v>10</v>
      </c>
      <c r="D3" s="222"/>
      <c r="E3" s="222"/>
      <c r="F3" s="222"/>
      <c r="G3" s="223"/>
      <c r="H3" s="221" t="s">
        <v>11</v>
      </c>
      <c r="I3" s="222"/>
      <c r="J3" s="222"/>
      <c r="K3" s="222"/>
      <c r="L3" s="223"/>
      <c r="M3" s="219" t="s">
        <v>0</v>
      </c>
      <c r="N3" s="219" t="s">
        <v>3</v>
      </c>
      <c r="O3" s="219" t="s">
        <v>1</v>
      </c>
    </row>
    <row r="4" spans="1:20" s="1" customFormat="1" ht="30" customHeight="1" x14ac:dyDescent="0.2">
      <c r="A4" s="220"/>
      <c r="B4" s="220"/>
      <c r="C4" s="33" t="s">
        <v>18</v>
      </c>
      <c r="D4" s="33" t="s">
        <v>19</v>
      </c>
      <c r="E4" s="33" t="s">
        <v>21</v>
      </c>
      <c r="F4" s="33" t="s">
        <v>20</v>
      </c>
      <c r="G4" s="3" t="s">
        <v>2</v>
      </c>
      <c r="H4" s="33" t="s">
        <v>114</v>
      </c>
      <c r="I4" s="33" t="s">
        <v>22</v>
      </c>
      <c r="J4" s="33" t="s">
        <v>115</v>
      </c>
      <c r="K4" s="33" t="s">
        <v>23</v>
      </c>
      <c r="L4" s="3" t="s">
        <v>2</v>
      </c>
      <c r="M4" s="220"/>
      <c r="N4" s="220"/>
      <c r="O4" s="220"/>
    </row>
    <row r="5" spans="1:20" s="82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  <c r="P5" s="97"/>
    </row>
    <row r="6" spans="1:20" s="82" customFormat="1" ht="12.95" hidden="1" customHeight="1" x14ac:dyDescent="0.2">
      <c r="A6" s="4" t="s">
        <v>13</v>
      </c>
      <c r="B6" s="5"/>
      <c r="C6" s="6"/>
      <c r="D6" s="6"/>
      <c r="E6" s="6"/>
      <c r="F6" s="6"/>
      <c r="G6" s="7"/>
      <c r="H6" s="6"/>
      <c r="I6" s="6"/>
      <c r="J6" s="6"/>
      <c r="K6" s="6"/>
      <c r="L6" s="7"/>
      <c r="M6" s="5"/>
      <c r="N6" s="8"/>
      <c r="O6" s="5"/>
      <c r="P6" s="83"/>
      <c r="Q6" s="83"/>
      <c r="R6" s="83"/>
      <c r="S6" s="83"/>
      <c r="T6" s="83"/>
    </row>
    <row r="7" spans="1:20" s="82" customFormat="1" ht="12.95" hidden="1" customHeight="1" x14ac:dyDescent="0.2">
      <c r="A7" s="4" t="s">
        <v>14</v>
      </c>
      <c r="B7" s="5"/>
      <c r="C7" s="6"/>
      <c r="D7" s="6"/>
      <c r="E7" s="6"/>
      <c r="F7" s="6"/>
      <c r="G7" s="7"/>
      <c r="H7" s="6"/>
      <c r="I7" s="6"/>
      <c r="J7" s="6"/>
      <c r="K7" s="6"/>
      <c r="L7" s="7"/>
      <c r="M7" s="5"/>
      <c r="N7" s="8"/>
      <c r="O7" s="5"/>
    </row>
    <row r="8" spans="1:20" s="82" customFormat="1" ht="12.95" hidden="1" customHeight="1" x14ac:dyDescent="0.2">
      <c r="A8" s="4" t="s">
        <v>15</v>
      </c>
      <c r="B8" s="84"/>
      <c r="C8" s="85"/>
      <c r="D8" s="85"/>
      <c r="E8" s="85"/>
      <c r="F8" s="85"/>
      <c r="G8" s="86"/>
      <c r="H8" s="85"/>
      <c r="I8" s="85"/>
      <c r="J8" s="85"/>
      <c r="K8" s="85"/>
      <c r="L8" s="86"/>
      <c r="M8" s="84"/>
      <c r="N8" s="83"/>
      <c r="O8" s="84"/>
    </row>
    <row r="9" spans="1:20" s="82" customFormat="1" ht="12.95" customHeight="1" x14ac:dyDescent="0.2">
      <c r="A9" s="9" t="s">
        <v>72</v>
      </c>
      <c r="B9" s="10">
        <f>('Série Encadeada'!B9/'Série Encadeada'!B5-1)*100</f>
        <v>4.1308671415390519</v>
      </c>
      <c r="C9" s="11">
        <f>('Série Encadeada'!C9/'Série Encadeada'!C5-1)*100</f>
        <v>10.852098993897297</v>
      </c>
      <c r="D9" s="11">
        <f>('Série Encadeada'!D9/'Série Encadeada'!D5-1)*100</f>
        <v>4.6562733482830243</v>
      </c>
      <c r="E9" s="11">
        <f>('Série Encadeada'!E9/'Série Encadeada'!E5-1)*100</f>
        <v>20.576747600782429</v>
      </c>
      <c r="F9" s="11">
        <f>('Série Encadeada'!F9/'Série Encadeada'!F5-1)*100</f>
        <v>1.6400836387962636</v>
      </c>
      <c r="G9" s="12">
        <f>('Série Encadeada'!G9/'Série Encadeada'!G5-1)*100</f>
        <v>7.1572191549809316</v>
      </c>
      <c r="H9" s="11">
        <f>('Série Encadeada'!H9/'Série Encadeada'!H5-1)*100</f>
        <v>2.3878263064651017</v>
      </c>
      <c r="I9" s="11">
        <f>('Série Encadeada'!I9/'Série Encadeada'!I5-1)*100</f>
        <v>-3.2039619177549272</v>
      </c>
      <c r="J9" s="11">
        <f>('Série Encadeada'!J9/'Série Encadeada'!J5-1)*100</f>
        <v>2.379769924621411</v>
      </c>
      <c r="K9" s="11">
        <f>('Série Encadeada'!K9/'Série Encadeada'!K5-1)*100</f>
        <v>0.70402202474246778</v>
      </c>
      <c r="L9" s="12">
        <f>('Série Encadeada'!L9/'Série Encadeada'!L5-1)*100</f>
        <v>1.5745760902312389</v>
      </c>
      <c r="M9" s="10">
        <f>('Série Encadeada'!M9/'Série Encadeada'!M5-1)*100</f>
        <v>3.2389736979266281</v>
      </c>
      <c r="N9" s="13">
        <f>('Série Encadeada'!N9/'Série Encadeada'!N5-1)*100</f>
        <v>6.1561814119899028</v>
      </c>
      <c r="O9" s="10">
        <f>('Série Encadeada'!O9/'Série Encadeada'!O5-1)*100</f>
        <v>3.6519065786506877</v>
      </c>
      <c r="Q9" s="87"/>
      <c r="R9" s="87"/>
      <c r="S9" s="87"/>
      <c r="T9" s="87"/>
    </row>
    <row r="10" spans="1:20" s="82" customFormat="1" ht="12.95" customHeight="1" x14ac:dyDescent="0.2">
      <c r="A10" s="9" t="s">
        <v>36</v>
      </c>
      <c r="B10" s="10">
        <f>('Série Encadeada'!B10/'Série Encadeada'!B6-1)*100</f>
        <v>-4.6095218173525687</v>
      </c>
      <c r="C10" s="11">
        <f>('Série Encadeada'!C10/'Série Encadeada'!C6-1)*100</f>
        <v>12.945032717891248</v>
      </c>
      <c r="D10" s="11">
        <f>('Série Encadeada'!D10/'Série Encadeada'!D6-1)*100</f>
        <v>2.4126999416272721</v>
      </c>
      <c r="E10" s="11">
        <f>('Série Encadeada'!E10/'Série Encadeada'!E6-1)*100</f>
        <v>10.562969277028444</v>
      </c>
      <c r="F10" s="11">
        <f>('Série Encadeada'!F10/'Série Encadeada'!F6-1)*100</f>
        <v>-5.1086892828792525</v>
      </c>
      <c r="G10" s="12">
        <f>('Série Encadeada'!G10/'Série Encadeada'!G6-1)*100</f>
        <v>3.0991633021346221</v>
      </c>
      <c r="H10" s="11">
        <f>('Série Encadeada'!H10/'Série Encadeada'!H6-1)*100</f>
        <v>0.59664627679625326</v>
      </c>
      <c r="I10" s="11">
        <f>('Série Encadeada'!I10/'Série Encadeada'!I6-1)*100</f>
        <v>-1.6128257230376475</v>
      </c>
      <c r="J10" s="11">
        <f>('Série Encadeada'!J10/'Série Encadeada'!J6-1)*100</f>
        <v>1.9315920378575546</v>
      </c>
      <c r="K10" s="11">
        <f>('Série Encadeada'!K10/'Série Encadeada'!K6-1)*100</f>
        <v>1.3710310384089208</v>
      </c>
      <c r="L10" s="12">
        <f>('Série Encadeada'!L10/'Série Encadeada'!L6-1)*100</f>
        <v>1.3717473299734939</v>
      </c>
      <c r="M10" s="10">
        <f>('Série Encadeada'!M10/'Série Encadeada'!M6-1)*100</f>
        <v>1.3861034932879379</v>
      </c>
      <c r="N10" s="13">
        <f>('Série Encadeada'!N10/'Série Encadeada'!N6-1)*100</f>
        <v>1.5800599367988166</v>
      </c>
      <c r="O10" s="10">
        <f>('Série Encadeada'!O10/'Série Encadeada'!O6-1)*100</f>
        <v>1.415127732408239</v>
      </c>
    </row>
    <row r="11" spans="1:20" s="82" customFormat="1" ht="12.95" customHeight="1" x14ac:dyDescent="0.2">
      <c r="A11" s="9" t="s">
        <v>48</v>
      </c>
      <c r="B11" s="10">
        <f>('Série Encadeada'!B11/'Série Encadeada'!B7-1)*100</f>
        <v>-10.033066197313534</v>
      </c>
      <c r="C11" s="11">
        <f>('Série Encadeada'!C11/'Série Encadeada'!C7-1)*100</f>
        <v>6.607979767587735</v>
      </c>
      <c r="D11" s="11">
        <f>('Série Encadeada'!D11/'Série Encadeada'!D7-1)*100</f>
        <v>0.91992909971860826</v>
      </c>
      <c r="E11" s="11">
        <f>('Série Encadeada'!E11/'Série Encadeada'!E7-1)*100</f>
        <v>12.988329619961657</v>
      </c>
      <c r="F11" s="11">
        <f>('Série Encadeada'!F11/'Série Encadeada'!F7-1)*100</f>
        <v>-4.7695639134990859</v>
      </c>
      <c r="G11" s="12">
        <f>('Série Encadeada'!G11/'Série Encadeada'!G7-1)*100</f>
        <v>2.4732039407826534</v>
      </c>
      <c r="H11" s="11">
        <f>('Série Encadeada'!H11/'Série Encadeada'!H7-1)*100</f>
        <v>-0.36669654457081036</v>
      </c>
      <c r="I11" s="11">
        <f>('Série Encadeada'!I11/'Série Encadeada'!I7-1)*100</f>
        <v>-1.6877694304032964</v>
      </c>
      <c r="J11" s="11">
        <f>('Série Encadeada'!J11/'Série Encadeada'!J7-1)*100</f>
        <v>1.6800385876234447</v>
      </c>
      <c r="K11" s="11">
        <f>('Série Encadeada'!K11/'Série Encadeada'!K7-1)*100</f>
        <v>1.7792161049961175</v>
      </c>
      <c r="L11" s="12">
        <f>('Série Encadeada'!L11/'Série Encadeada'!L7-1)*100</f>
        <v>1.1931049140451622</v>
      </c>
      <c r="M11" s="10">
        <f>('Série Encadeada'!M11/'Série Encadeada'!M7-1)*100</f>
        <v>0.76254814764395995</v>
      </c>
      <c r="N11" s="13">
        <f>('Série Encadeada'!N11/'Série Encadeada'!N7-1)*100</f>
        <v>1.1058491045375707</v>
      </c>
      <c r="O11" s="10">
        <f>('Série Encadeada'!O11/'Série Encadeada'!O7-1)*100</f>
        <v>0.81411533854982565</v>
      </c>
    </row>
    <row r="12" spans="1:20" s="82" customFormat="1" ht="12.95" customHeight="1" x14ac:dyDescent="0.2">
      <c r="A12" s="9" t="s">
        <v>60</v>
      </c>
      <c r="B12" s="88">
        <f>('Série Encadeada'!B12/'Série Encadeada'!B8-1)*100</f>
        <v>2.8341371209251287</v>
      </c>
      <c r="C12" s="89">
        <f>('Série Encadeada'!C12/'Série Encadeada'!C8-1)*100</f>
        <v>15.65854772923354</v>
      </c>
      <c r="D12" s="89">
        <f>('Série Encadeada'!D12/'Série Encadeada'!D8-1)*100</f>
        <v>1.4918943097988135</v>
      </c>
      <c r="E12" s="89">
        <f>('Série Encadeada'!E12/'Série Encadeada'!E8-1)*100</f>
        <v>13.895175756747257</v>
      </c>
      <c r="F12" s="89">
        <f>('Série Encadeada'!F12/'Série Encadeada'!F8-1)*100</f>
        <v>-3.6649518408556903</v>
      </c>
      <c r="G12" s="90">
        <f>('Série Encadeada'!G12/'Série Encadeada'!G8-1)*100</f>
        <v>3.6753572609390384</v>
      </c>
      <c r="H12" s="89">
        <f>('Série Encadeada'!H12/'Série Encadeada'!H8-1)*100</f>
        <v>5.9297010191705191</v>
      </c>
      <c r="I12" s="89">
        <f>('Série Encadeada'!I12/'Série Encadeada'!I8-1)*100</f>
        <v>3.9027084850843829</v>
      </c>
      <c r="J12" s="89">
        <f>('Série Encadeada'!J12/'Série Encadeada'!J8-1)*100</f>
        <v>2.2632855885583725</v>
      </c>
      <c r="K12" s="89">
        <f>('Série Encadeada'!K12/'Série Encadeada'!K8-1)*100</f>
        <v>2.3175416159439965</v>
      </c>
      <c r="L12" s="90">
        <f>('Série Encadeada'!L12/'Série Encadeada'!L8-1)*100</f>
        <v>2.9298988452551633</v>
      </c>
      <c r="M12" s="88">
        <f>('Série Encadeada'!M12/'Série Encadeada'!M8-1)*100</f>
        <v>3.0848459495504743</v>
      </c>
      <c r="N12" s="91">
        <f>('Série Encadeada'!N12/'Série Encadeada'!N8-1)*100</f>
        <v>1.0892013301804893</v>
      </c>
      <c r="O12" s="88">
        <f>('Série Encadeada'!O12/'Série Encadeada'!O8-1)*100</f>
        <v>2.7866571411580443</v>
      </c>
    </row>
    <row r="13" spans="1:20" s="82" customFormat="1" ht="12.95" customHeight="1" x14ac:dyDescent="0.2">
      <c r="A13" s="14" t="s">
        <v>24</v>
      </c>
      <c r="B13" s="84">
        <f>('Série Encadeada'!B13/'Série Encadeada'!B9-1)*100</f>
        <v>7.5990314439870366</v>
      </c>
      <c r="C13" s="85">
        <f>('Série Encadeada'!C13/'Série Encadeada'!C9-1)*100</f>
        <v>9.2494487974883697</v>
      </c>
      <c r="D13" s="85">
        <f>('Série Encadeada'!D13/'Série Encadeada'!D9-1)*100</f>
        <v>0.20955657900190161</v>
      </c>
      <c r="E13" s="85">
        <f>('Série Encadeada'!E13/'Série Encadeada'!E9-1)*100</f>
        <v>6.1636256908149667</v>
      </c>
      <c r="F13" s="85">
        <f>('Série Encadeada'!F13/'Série Encadeada'!F9-1)*100</f>
        <v>0.1015606219492593</v>
      </c>
      <c r="G13" s="86">
        <f>('Série Encadeada'!G13/'Série Encadeada'!G9-1)*100</f>
        <v>1.7559168334873698</v>
      </c>
      <c r="H13" s="85">
        <f>('Série Encadeada'!H13/'Série Encadeada'!H9-1)*100</f>
        <v>9.1492071232309957</v>
      </c>
      <c r="I13" s="85">
        <f>('Série Encadeada'!I13/'Série Encadeada'!I9-1)*100</f>
        <v>9.9634648885133856</v>
      </c>
      <c r="J13" s="85">
        <f>('Série Encadeada'!J13/'Série Encadeada'!J9-1)*100</f>
        <v>4.0555881261836957</v>
      </c>
      <c r="K13" s="85">
        <f>('Série Encadeada'!K13/'Série Encadeada'!K9-1)*100</f>
        <v>7.084455523447164</v>
      </c>
      <c r="L13" s="86">
        <f>('Série Encadeada'!L13/'Série Encadeada'!L9-1)*100</f>
        <v>6.0149261493334993</v>
      </c>
      <c r="M13" s="84">
        <f>('Série Encadeada'!M13/'Série Encadeada'!M9-1)*100</f>
        <v>4.7739490077452595</v>
      </c>
      <c r="N13" s="83">
        <f>('Série Encadeada'!N13/'Série Encadeada'!N9-1)*100</f>
        <v>1.9887885717418952</v>
      </c>
      <c r="O13" s="84">
        <f>('Série Encadeada'!O13/'Série Encadeada'!O9-1)*100</f>
        <v>4.3727765278547714</v>
      </c>
    </row>
    <row r="14" spans="1:20" s="82" customFormat="1" ht="12.95" customHeight="1" x14ac:dyDescent="0.2">
      <c r="A14" s="14" t="s">
        <v>37</v>
      </c>
      <c r="B14" s="84">
        <f>('Série Encadeada'!B14/'Série Encadeada'!B10-1)*100</f>
        <v>18.764622860619951</v>
      </c>
      <c r="C14" s="85">
        <f>('Série Encadeada'!C14/'Série Encadeada'!C10-1)*100</f>
        <v>8.7421848237921207</v>
      </c>
      <c r="D14" s="85">
        <f>('Série Encadeada'!D14/'Série Encadeada'!D10-1)*100</f>
        <v>4.7219850215004966</v>
      </c>
      <c r="E14" s="85">
        <f>('Série Encadeada'!E14/'Série Encadeada'!E10-1)*100</f>
        <v>10.141449644754562</v>
      </c>
      <c r="F14" s="85">
        <f>('Série Encadeada'!F14/'Série Encadeada'!F10-1)*100</f>
        <v>5.7470287977779977</v>
      </c>
      <c r="G14" s="86">
        <f>('Série Encadeada'!G14/'Série Encadeada'!G10-1)*100</f>
        <v>6.2337475211686755</v>
      </c>
      <c r="H14" s="85">
        <f>('Série Encadeada'!H14/'Série Encadeada'!H10-1)*100</f>
        <v>10.78953002651204</v>
      </c>
      <c r="I14" s="85">
        <f>('Série Encadeada'!I14/'Série Encadeada'!I10-1)*100</f>
        <v>10.136514638803384</v>
      </c>
      <c r="J14" s="85">
        <f>('Série Encadeada'!J14/'Série Encadeada'!J10-1)*100</f>
        <v>3.9371187564736898</v>
      </c>
      <c r="K14" s="85">
        <f>('Série Encadeada'!K14/'Série Encadeada'!K10-1)*100</f>
        <v>3.4314201245007947</v>
      </c>
      <c r="L14" s="86">
        <f>('Série Encadeada'!L14/'Série Encadeada'!L10-1)*100</f>
        <v>5.1758472583728121</v>
      </c>
      <c r="M14" s="84">
        <f>('Série Encadeada'!M14/'Série Encadeada'!M10-1)*100</f>
        <v>6.8026974178360566</v>
      </c>
      <c r="N14" s="83">
        <f>('Série Encadeada'!N14/'Série Encadeada'!N10-1)*100</f>
        <v>4.5434957966265843</v>
      </c>
      <c r="O14" s="84">
        <f>('Série Encadeada'!O14/'Série Encadeada'!O10-1)*100</f>
        <v>6.47973313120076</v>
      </c>
    </row>
    <row r="15" spans="1:20" s="82" customFormat="1" ht="12.95" customHeight="1" x14ac:dyDescent="0.2">
      <c r="A15" s="14" t="s">
        <v>49</v>
      </c>
      <c r="B15" s="84">
        <f>('Série Encadeada'!B15/'Série Encadeada'!B11-1)*100</f>
        <v>15.288280778800623</v>
      </c>
      <c r="C15" s="85">
        <f>('Série Encadeada'!C15/'Série Encadeada'!C11-1)*100</f>
        <v>17.656871433689659</v>
      </c>
      <c r="D15" s="85">
        <f>('Série Encadeada'!D15/'Série Encadeada'!D11-1)*100</f>
        <v>8.6042697099717458</v>
      </c>
      <c r="E15" s="85">
        <f>('Série Encadeada'!E15/'Série Encadeada'!E11-1)*100</f>
        <v>-2.8462535298312663</v>
      </c>
      <c r="F15" s="85">
        <f>('Série Encadeada'!F15/'Série Encadeada'!F11-1)*100</f>
        <v>10.656239155687297</v>
      </c>
      <c r="G15" s="86">
        <f>('Série Encadeada'!G15/'Série Encadeada'!G11-1)*100</f>
        <v>7.4791872301199325</v>
      </c>
      <c r="H15" s="85">
        <f>('Série Encadeada'!H15/'Série Encadeada'!H11-1)*100</f>
        <v>13.615163146376563</v>
      </c>
      <c r="I15" s="85">
        <f>('Série Encadeada'!I15/'Série Encadeada'!I11-1)*100</f>
        <v>10.578058381447741</v>
      </c>
      <c r="J15" s="85">
        <f>('Série Encadeada'!J15/'Série Encadeada'!J11-1)*100</f>
        <v>4.2948921519656791</v>
      </c>
      <c r="K15" s="85">
        <f>('Série Encadeada'!K15/'Série Encadeada'!K11-1)*100</f>
        <v>3.6096606334826919</v>
      </c>
      <c r="L15" s="86">
        <f>('Série Encadeada'!L15/'Série Encadeada'!L11-1)*100</f>
        <v>5.9726343954340066</v>
      </c>
      <c r="M15" s="84">
        <f>('Série Encadeada'!M15/'Série Encadeada'!M11-1)*100</f>
        <v>7.1781356810052488</v>
      </c>
      <c r="N15" s="83">
        <f>('Série Encadeada'!N15/'Série Encadeada'!N11-1)*100</f>
        <v>8.3109866927770994</v>
      </c>
      <c r="O15" s="84">
        <f>('Série Encadeada'!O15/'Série Encadeada'!O11-1)*100</f>
        <v>7.3388675714600726</v>
      </c>
    </row>
    <row r="16" spans="1:20" s="82" customFormat="1" ht="12.95" customHeight="1" x14ac:dyDescent="0.2">
      <c r="A16" s="14" t="s">
        <v>61</v>
      </c>
      <c r="B16" s="84">
        <f>('Série Encadeada'!B16/'Série Encadeada'!B12-1)*100</f>
        <v>7.5674382187257638</v>
      </c>
      <c r="C16" s="85">
        <f>('Série Encadeada'!C16/'Série Encadeada'!C12-1)*100</f>
        <v>8.8799808633715838</v>
      </c>
      <c r="D16" s="85">
        <f>('Série Encadeada'!D16/'Série Encadeada'!D12-1)*100</f>
        <v>5.6236319212628061</v>
      </c>
      <c r="E16" s="85">
        <f>('Série Encadeada'!E16/'Série Encadeada'!E12-1)*100</f>
        <v>0.67741545515329626</v>
      </c>
      <c r="F16" s="85">
        <f>('Série Encadeada'!F16/'Série Encadeada'!F12-1)*100</f>
        <v>7.9009961163507558</v>
      </c>
      <c r="G16" s="86">
        <f>('Série Encadeada'!G16/'Série Encadeada'!G12-1)*100</f>
        <v>5.2726373570090912</v>
      </c>
      <c r="H16" s="85">
        <f>('Série Encadeada'!H16/'Série Encadeada'!H12-1)*100</f>
        <v>9.4131830297450989</v>
      </c>
      <c r="I16" s="85">
        <f>('Série Encadeada'!I16/'Série Encadeada'!I12-1)*100</f>
        <v>6.2913142120743171</v>
      </c>
      <c r="J16" s="85">
        <f>('Série Encadeada'!J16/'Série Encadeada'!J12-1)*100</f>
        <v>4.2595693612120566</v>
      </c>
      <c r="K16" s="85">
        <f>('Série Encadeada'!K16/'Série Encadeada'!K12-1)*100</f>
        <v>3.2481912839934957</v>
      </c>
      <c r="L16" s="86">
        <f>('Série Encadeada'!L16/'Série Encadeada'!L12-1)*100</f>
        <v>4.9146958510865257</v>
      </c>
      <c r="M16" s="84">
        <f>('Série Encadeada'!M16/'Série Encadeada'!M12-1)*100</f>
        <v>5.0484202740162631</v>
      </c>
      <c r="N16" s="83">
        <f>('Série Encadeada'!N16/'Série Encadeada'!N12-1)*100</f>
        <v>6.3652939309456036</v>
      </c>
      <c r="O16" s="84">
        <f>('Série Encadeada'!O16/'Série Encadeada'!O12-1)*100</f>
        <v>5.2430803709189622</v>
      </c>
    </row>
    <row r="17" spans="1:16" s="82" customFormat="1" ht="12.95" customHeight="1" x14ac:dyDescent="0.2">
      <c r="A17" s="9" t="s">
        <v>25</v>
      </c>
      <c r="B17" s="10">
        <f>('Série Encadeada'!B17/'Série Encadeada'!B13-1)*100</f>
        <v>-12.854682264650597</v>
      </c>
      <c r="C17" s="11">
        <f>('Série Encadeada'!C17/'Série Encadeada'!C13-1)*100</f>
        <v>6.4941523644662213</v>
      </c>
      <c r="D17" s="11">
        <f>('Série Encadeada'!D17/'Série Encadeada'!D13-1)*100</f>
        <v>6.82789257371339</v>
      </c>
      <c r="E17" s="11">
        <f>('Série Encadeada'!E17/'Série Encadeada'!E13-1)*100</f>
        <v>4.465871045988945</v>
      </c>
      <c r="F17" s="11">
        <f>('Série Encadeada'!F17/'Série Encadeada'!F13-1)*100</f>
        <v>1.7788683004048567</v>
      </c>
      <c r="G17" s="12">
        <f>('Série Encadeada'!G17/'Série Encadeada'!G13-1)*100</f>
        <v>5.6404950545637655</v>
      </c>
      <c r="H17" s="11">
        <f>('Série Encadeada'!H17/'Série Encadeada'!H13-1)*100</f>
        <v>4.3194161775082618</v>
      </c>
      <c r="I17" s="11">
        <f>('Série Encadeada'!I17/'Série Encadeada'!I13-1)*100</f>
        <v>4.188965582216353</v>
      </c>
      <c r="J17" s="11">
        <f>('Série Encadeada'!J17/'Série Encadeada'!J13-1)*100</f>
        <v>5.9502318086000372</v>
      </c>
      <c r="K17" s="11">
        <f>('Série Encadeada'!K17/'Série Encadeada'!K13-1)*100</f>
        <v>-0.60858589583434597</v>
      </c>
      <c r="L17" s="12">
        <f>('Série Encadeada'!L17/'Série Encadeada'!L13-1)*100</f>
        <v>3.8457353156199359</v>
      </c>
      <c r="M17" s="10">
        <f>('Série Encadeada'!M17/'Série Encadeada'!M13-1)*100</f>
        <v>3.0972226866093244</v>
      </c>
      <c r="N17" s="13">
        <f>('Série Encadeada'!N17/'Série Encadeada'!N13-1)*100</f>
        <v>5.8487359705472031</v>
      </c>
      <c r="O17" s="10">
        <f>('Série Encadeada'!O17/'Série Encadeada'!O13-1)*100</f>
        <v>3.4714016855921681</v>
      </c>
    </row>
    <row r="18" spans="1:16" s="82" customFormat="1" ht="12.95" customHeight="1" x14ac:dyDescent="0.2">
      <c r="A18" s="9" t="s">
        <v>38</v>
      </c>
      <c r="B18" s="10">
        <f>('Série Encadeada'!B18/'Série Encadeada'!B14-1)*100</f>
        <v>2.8510610588850183</v>
      </c>
      <c r="C18" s="11">
        <f>('Série Encadeada'!C18/'Série Encadeada'!C14-1)*100</f>
        <v>13.565902293738752</v>
      </c>
      <c r="D18" s="11">
        <f>('Série Encadeada'!D18/'Série Encadeada'!D14-1)*100</f>
        <v>5.7865414372954893</v>
      </c>
      <c r="E18" s="11">
        <f>('Série Encadeada'!E18/'Série Encadeada'!E14-1)*100</f>
        <v>2.4791755527521664</v>
      </c>
      <c r="F18" s="11">
        <f>('Série Encadeada'!F18/'Série Encadeada'!F14-1)*100</f>
        <v>3.4030986657859419</v>
      </c>
      <c r="G18" s="12">
        <f>('Série Encadeada'!G18/'Série Encadeada'!G14-1)*100</f>
        <v>5.5964570535098623</v>
      </c>
      <c r="H18" s="11">
        <f>('Série Encadeada'!H18/'Série Encadeada'!H14-1)*100</f>
        <v>5.5136973878671558</v>
      </c>
      <c r="I18" s="11">
        <f>('Série Encadeada'!I18/'Série Encadeada'!I14-1)*100</f>
        <v>5.0977172428924966</v>
      </c>
      <c r="J18" s="11">
        <f>('Série Encadeada'!J18/'Série Encadeada'!J14-1)*100</f>
        <v>6.0424763872169551</v>
      </c>
      <c r="K18" s="11">
        <f>('Série Encadeada'!K18/'Série Encadeada'!K14-1)*100</f>
        <v>1.8838022963370449</v>
      </c>
      <c r="L18" s="12">
        <f>('Série Encadeada'!L18/'Série Encadeada'!L14-1)*100</f>
        <v>4.9827832876330858</v>
      </c>
      <c r="M18" s="10">
        <f>('Série Encadeada'!M18/'Série Encadeada'!M14-1)*100</f>
        <v>5.1822297613989488</v>
      </c>
      <c r="N18" s="13">
        <f>('Série Encadeada'!N18/'Série Encadeada'!N14-1)*100</f>
        <v>8.0518214634286434</v>
      </c>
      <c r="O18" s="10">
        <f>('Série Encadeada'!O18/'Série Encadeada'!O14-1)*100</f>
        <v>5.5787331008286589</v>
      </c>
    </row>
    <row r="19" spans="1:16" s="82" customFormat="1" ht="12.95" customHeight="1" x14ac:dyDescent="0.2">
      <c r="A19" s="9" t="s">
        <v>50</v>
      </c>
      <c r="B19" s="10">
        <f>('Série Encadeada'!B19/'Série Encadeada'!B15-1)*100</f>
        <v>8.0850966203933172</v>
      </c>
      <c r="C19" s="11">
        <f>('Série Encadeada'!C19/'Série Encadeada'!C15-1)*100</f>
        <v>8.5137913022653713</v>
      </c>
      <c r="D19" s="11">
        <f>('Série Encadeada'!D19/'Série Encadeada'!D15-1)*100</f>
        <v>2.8226566658787755</v>
      </c>
      <c r="E19" s="11">
        <f>('Série Encadeada'!E19/'Série Encadeada'!E15-1)*100</f>
        <v>2.249284118368422</v>
      </c>
      <c r="F19" s="11">
        <f>('Série Encadeada'!F19/'Série Encadeada'!F15-1)*100</f>
        <v>-0.36820800435369838</v>
      </c>
      <c r="G19" s="12">
        <f>('Série Encadeada'!G19/'Série Encadeada'!G15-1)*100</f>
        <v>2.9210479994598249</v>
      </c>
      <c r="H19" s="11">
        <f>('Série Encadeada'!H19/'Série Encadeada'!H15-1)*100</f>
        <v>2.265680832213679</v>
      </c>
      <c r="I19" s="11">
        <f>('Série Encadeada'!I19/'Série Encadeada'!I15-1)*100</f>
        <v>1.0923280749619124</v>
      </c>
      <c r="J19" s="11">
        <f>('Série Encadeada'!J19/'Série Encadeada'!J15-1)*100</f>
        <v>5.5258355380994884</v>
      </c>
      <c r="K19" s="11">
        <f>('Série Encadeada'!K19/'Série Encadeada'!K15-1)*100</f>
        <v>1.1868916331232882</v>
      </c>
      <c r="L19" s="12">
        <f>('Série Encadeada'!L19/'Série Encadeada'!L15-1)*100</f>
        <v>3.5968049299104132</v>
      </c>
      <c r="M19" s="10">
        <f>('Série Encadeada'!M19/'Série Encadeada'!M15-1)*100</f>
        <v>3.9348722111423928</v>
      </c>
      <c r="N19" s="13">
        <f>('Série Encadeada'!N19/'Série Encadeada'!N15-1)*100</f>
        <v>4.2841962519774235</v>
      </c>
      <c r="O19" s="10">
        <f>('Série Encadeada'!O19/'Série Encadeada'!O15-1)*100</f>
        <v>3.9773765006247741</v>
      </c>
    </row>
    <row r="20" spans="1:16" s="82" customFormat="1" ht="12.95" customHeight="1" x14ac:dyDescent="0.2">
      <c r="A20" s="9" t="s">
        <v>62</v>
      </c>
      <c r="B20" s="88">
        <f>('Série Encadeada'!B20/'Série Encadeada'!B16-1)*100</f>
        <v>1.4400467124000338</v>
      </c>
      <c r="C20" s="89">
        <f>('Série Encadeada'!C20/'Série Encadeada'!C16-1)*100</f>
        <v>7.4745083573605875</v>
      </c>
      <c r="D20" s="89">
        <f>('Série Encadeada'!D20/'Série Encadeada'!D16-1)*100</f>
        <v>2.9851277257175068</v>
      </c>
      <c r="E20" s="89">
        <f>('Série Encadeada'!E20/'Série Encadeada'!E16-1)*100</f>
        <v>4.2234609467840745</v>
      </c>
      <c r="F20" s="89">
        <f>('Série Encadeada'!F20/'Série Encadeada'!F16-1)*100</f>
        <v>2.546953069542246</v>
      </c>
      <c r="G20" s="90">
        <f>('Série Encadeada'!G20/'Série Encadeada'!G16-1)*100</f>
        <v>3.5237394261062871</v>
      </c>
      <c r="H20" s="89">
        <f>('Série Encadeada'!H20/'Série Encadeada'!H16-1)*100</f>
        <v>3.2973418605391824</v>
      </c>
      <c r="I20" s="89">
        <f>('Série Encadeada'!I20/'Série Encadeada'!I16-1)*100</f>
        <v>-0.89582011120225014</v>
      </c>
      <c r="J20" s="89">
        <f>('Série Encadeada'!J20/'Série Encadeada'!J16-1)*100</f>
        <v>5.1262395864897004</v>
      </c>
      <c r="K20" s="89">
        <f>('Série Encadeada'!K20/'Série Encadeada'!K16-1)*100</f>
        <v>0.54939601794361526</v>
      </c>
      <c r="L20" s="90">
        <f>('Série Encadeada'!L20/'Série Encadeada'!L16-1)*100</f>
        <v>3.4132296038072107</v>
      </c>
      <c r="M20" s="88">
        <f>('Série Encadeada'!M20/'Série Encadeada'!M16-1)*100</f>
        <v>3.1738310359902933</v>
      </c>
      <c r="N20" s="91">
        <f>('Série Encadeada'!N20/'Série Encadeada'!N16-1)*100</f>
        <v>2.09366205255066</v>
      </c>
      <c r="O20" s="88">
        <f>('Série Encadeada'!O20/'Série Encadeada'!O16-1)*100</f>
        <v>2.9943491343366935</v>
      </c>
    </row>
    <row r="21" spans="1:16" s="82" customFormat="1" ht="12.95" customHeight="1" x14ac:dyDescent="0.2">
      <c r="A21" s="14" t="s">
        <v>26</v>
      </c>
      <c r="B21" s="84">
        <f>('Série Encadeada'!B21/'Série Encadeada'!B17-1)*100</f>
        <v>-0.12037101985129528</v>
      </c>
      <c r="C21" s="85">
        <f>('Série Encadeada'!C21/'Série Encadeada'!C17-1)*100</f>
        <v>15.729670906251037</v>
      </c>
      <c r="D21" s="85">
        <f>('Série Encadeada'!D21/'Série Encadeada'!D17-1)*100</f>
        <v>2.701563689493236</v>
      </c>
      <c r="E21" s="85">
        <f>('Série Encadeada'!E21/'Série Encadeada'!E17-1)*100</f>
        <v>6.0477763026450582</v>
      </c>
      <c r="F21" s="85">
        <f>('Série Encadeada'!F21/'Série Encadeada'!F17-1)*100</f>
        <v>2.3862460309291622</v>
      </c>
      <c r="G21" s="86">
        <f>('Série Encadeada'!G21/'Série Encadeada'!G17-1)*100</f>
        <v>4.5045800796950086</v>
      </c>
      <c r="H21" s="85">
        <f>('Série Encadeada'!H21/'Série Encadeada'!H17-1)*100</f>
        <v>6.0068595245938106</v>
      </c>
      <c r="I21" s="85">
        <f>('Série Encadeada'!I21/'Série Encadeada'!I17-1)*100</f>
        <v>4.6984874410823219</v>
      </c>
      <c r="J21" s="85">
        <f>('Série Encadeada'!J21/'Série Encadeada'!J17-1)*100</f>
        <v>3.230615214602417</v>
      </c>
      <c r="K21" s="85">
        <f>('Série Encadeada'!K21/'Série Encadeada'!K17-1)*100</f>
        <v>2.676635814631334</v>
      </c>
      <c r="L21" s="86">
        <f>('Série Encadeada'!L21/'Série Encadeada'!L17-1)*100</f>
        <v>3.5403359366192433</v>
      </c>
      <c r="M21" s="84">
        <f>('Série Encadeada'!M21/'Série Encadeada'!M17-1)*100</f>
        <v>3.9798358946466994</v>
      </c>
      <c r="N21" s="83">
        <f>('Série Encadeada'!N21/'Série Encadeada'!N17-1)*100</f>
        <v>6.6507943500167421</v>
      </c>
      <c r="O21" s="84">
        <f>('Série Encadeada'!O21/'Série Encadeada'!O17-1)*100</f>
        <v>4.3624566629443473</v>
      </c>
    </row>
    <row r="22" spans="1:16" s="82" customFormat="1" ht="12.95" customHeight="1" x14ac:dyDescent="0.2">
      <c r="A22" s="14" t="s">
        <v>39</v>
      </c>
      <c r="B22" s="84">
        <f>('Série Encadeada'!B22/'Série Encadeada'!B18-1)*100</f>
        <v>-0.61494941517282742</v>
      </c>
      <c r="C22" s="85">
        <f>('Série Encadeada'!C22/'Série Encadeada'!C18-1)*100</f>
        <v>9.2925901285375812</v>
      </c>
      <c r="D22" s="85">
        <f>('Série Encadeada'!D22/'Série Encadeada'!D18-1)*100</f>
        <v>1.5076539610676676</v>
      </c>
      <c r="E22" s="85">
        <f>('Série Encadeada'!E22/'Série Encadeada'!E18-1)*100</f>
        <v>-3.0235698885662465</v>
      </c>
      <c r="F22" s="85">
        <f>('Série Encadeada'!F22/'Série Encadeada'!F18-1)*100</f>
        <v>-0.72601654574714347</v>
      </c>
      <c r="G22" s="86">
        <f>('Série Encadeada'!G22/'Série Encadeada'!G18-1)*100</f>
        <v>1.0858324353011595</v>
      </c>
      <c r="H22" s="85">
        <f>('Série Encadeada'!H22/'Série Encadeada'!H18-1)*100</f>
        <v>3.6888624097802358</v>
      </c>
      <c r="I22" s="85">
        <f>('Série Encadeada'!I22/'Série Encadeada'!I18-1)*100</f>
        <v>3.1741035030051989</v>
      </c>
      <c r="J22" s="85">
        <f>('Série Encadeada'!J22/'Série Encadeada'!J18-1)*100</f>
        <v>3.1944128284147499</v>
      </c>
      <c r="K22" s="85">
        <f>('Série Encadeada'!K22/'Série Encadeada'!K18-1)*100</f>
        <v>2.7017834201562119</v>
      </c>
      <c r="L22" s="86">
        <f>('Série Encadeada'!L22/'Série Encadeada'!L18-1)*100</f>
        <v>3.0974236207542027</v>
      </c>
      <c r="M22" s="84">
        <f>('Série Encadeada'!M22/'Série Encadeada'!M18-1)*100</f>
        <v>1.7287239251419395</v>
      </c>
      <c r="N22" s="83">
        <f>('Série Encadeada'!N22/'Série Encadeada'!N18-1)*100</f>
        <v>3.5750222565254841</v>
      </c>
      <c r="O22" s="84">
        <f>('Série Encadeada'!O22/'Série Encadeada'!O18-1)*100</f>
        <v>1.991113344772244</v>
      </c>
    </row>
    <row r="23" spans="1:16" s="82" customFormat="1" ht="12.95" customHeight="1" x14ac:dyDescent="0.2">
      <c r="A23" s="14" t="s">
        <v>51</v>
      </c>
      <c r="B23" s="84">
        <f>('Série Encadeada'!B23/'Série Encadeada'!B19-1)*100</f>
        <v>17.635144118111292</v>
      </c>
      <c r="C23" s="85">
        <f>('Série Encadeada'!C23/'Série Encadeada'!C19-1)*100</f>
        <v>8.4723346508659212</v>
      </c>
      <c r="D23" s="85">
        <f>('Série Encadeada'!D23/'Série Encadeada'!D19-1)*100</f>
        <v>-0.44077427691127102</v>
      </c>
      <c r="E23" s="85">
        <f>('Série Encadeada'!E23/'Série Encadeada'!E19-1)*100</f>
        <v>3.4797844673274181</v>
      </c>
      <c r="F23" s="85">
        <f>('Série Encadeada'!F23/'Série Encadeada'!F19-1)*100</f>
        <v>1.7126187894102918</v>
      </c>
      <c r="G23" s="86">
        <f>('Série Encadeada'!G23/'Série Encadeada'!G19-1)*100</f>
        <v>1.2494277303630952</v>
      </c>
      <c r="H23" s="85">
        <f>('Série Encadeada'!H23/'Série Encadeada'!H19-1)*100</f>
        <v>6.1132450235043212</v>
      </c>
      <c r="I23" s="85">
        <f>('Série Encadeada'!I23/'Série Encadeada'!I19-1)*100</f>
        <v>3.9164282946319462</v>
      </c>
      <c r="J23" s="85">
        <f>('Série Encadeada'!J23/'Série Encadeada'!J19-1)*100</f>
        <v>3.6407835963146562</v>
      </c>
      <c r="K23" s="85">
        <f>('Série Encadeada'!K23/'Série Encadeada'!K19-1)*100</f>
        <v>2.8914518973246262</v>
      </c>
      <c r="L23" s="86">
        <f>('Série Encadeada'!L23/'Série Encadeada'!L19-1)*100</f>
        <v>3.9421752850329339</v>
      </c>
      <c r="M23" s="84">
        <f>('Série Encadeada'!M23/'Série Encadeada'!M19-1)*100</f>
        <v>3.8999528685564444</v>
      </c>
      <c r="N23" s="83">
        <f>('Série Encadeada'!N23/'Série Encadeada'!N19-1)*100</f>
        <v>5.9899770204489</v>
      </c>
      <c r="O23" s="84">
        <f>('Série Encadeada'!O23/'Série Encadeada'!O19-1)*100</f>
        <v>4.1965394954055268</v>
      </c>
    </row>
    <row r="24" spans="1:16" s="82" customFormat="1" ht="12.95" customHeight="1" x14ac:dyDescent="0.2">
      <c r="A24" s="14" t="s">
        <v>63</v>
      </c>
      <c r="B24" s="84">
        <f>('Série Encadeada'!B24/'Série Encadeada'!B20-1)*100</f>
        <v>15.832627322219794</v>
      </c>
      <c r="C24" s="85">
        <f>('Série Encadeada'!C24/'Série Encadeada'!C20-1)*100</f>
        <v>10.576869357689844</v>
      </c>
      <c r="D24" s="85">
        <f>('Série Encadeada'!D24/'Série Encadeada'!D20-1)*100</f>
        <v>1.4862519618132675</v>
      </c>
      <c r="E24" s="85">
        <f>('Série Encadeada'!E24/'Série Encadeada'!E20-1)*100</f>
        <v>-0.89838439577842877</v>
      </c>
      <c r="F24" s="85">
        <f>('Série Encadeada'!F24/'Série Encadeada'!F20-1)*100</f>
        <v>4.7776096831109172E-2</v>
      </c>
      <c r="G24" s="86">
        <f>('Série Encadeada'!G24/'Série Encadeada'!G20-1)*100</f>
        <v>1.6988383174432409</v>
      </c>
      <c r="H24" s="85">
        <f>('Série Encadeada'!H24/'Série Encadeada'!H20-1)*100</f>
        <v>7.9248857603289036</v>
      </c>
      <c r="I24" s="85">
        <f>('Série Encadeada'!I24/'Série Encadeada'!I20-1)*100</f>
        <v>6.4584722955815632</v>
      </c>
      <c r="J24" s="85">
        <f>('Série Encadeada'!J24/'Série Encadeada'!J20-1)*100</f>
        <v>4.3918548520183842</v>
      </c>
      <c r="K24" s="85">
        <f>('Série Encadeada'!K24/'Série Encadeada'!K20-1)*100</f>
        <v>3.6286890303196984</v>
      </c>
      <c r="L24" s="86">
        <f>('Série Encadeada'!L24/'Série Encadeada'!L20-1)*100</f>
        <v>5.0085557254370361</v>
      </c>
      <c r="M24" s="84">
        <f>('Série Encadeada'!M24/'Série Encadeada'!M20-1)*100</f>
        <v>4.6810207537665516</v>
      </c>
      <c r="N24" s="83">
        <f>('Série Encadeada'!N24/'Série Encadeada'!N20-1)*100</f>
        <v>8.2203451948458017</v>
      </c>
      <c r="O24" s="84">
        <f>('Série Encadeada'!O24/'Série Encadeada'!O20-1)*100</f>
        <v>5.188447268558849</v>
      </c>
    </row>
    <row r="25" spans="1:16" s="82" customFormat="1" ht="12.95" customHeight="1" x14ac:dyDescent="0.2">
      <c r="A25" s="9" t="s">
        <v>27</v>
      </c>
      <c r="B25" s="10">
        <f>('Série Encadeada'!B25/'Série Encadeada'!B21-1)*100</f>
        <v>-4.4963417524285347</v>
      </c>
      <c r="C25" s="11">
        <f>('Série Encadeada'!C25/'Série Encadeada'!C21-1)*100</f>
        <v>6.2114682765928464</v>
      </c>
      <c r="D25" s="11">
        <f>('Série Encadeada'!D25/'Série Encadeada'!D21-1)*100</f>
        <v>5.7859102151283759</v>
      </c>
      <c r="E25" s="11">
        <f>('Série Encadeada'!E25/'Série Encadeada'!E21-1)*100</f>
        <v>1.6821087237379295</v>
      </c>
      <c r="F25" s="11">
        <f>('Série Encadeada'!F25/'Série Encadeada'!F21-1)*100</f>
        <v>17.881530643227105</v>
      </c>
      <c r="G25" s="12">
        <f>('Série Encadeada'!G25/'Série Encadeada'!G21-1)*100</f>
        <v>6.449685133089611</v>
      </c>
      <c r="H25" s="11">
        <f>('Série Encadeada'!H25/'Série Encadeada'!H21-1)*100</f>
        <v>5.4707008130262746</v>
      </c>
      <c r="I25" s="11">
        <f>('Série Encadeada'!I25/'Série Encadeada'!I21-1)*100</f>
        <v>3.9819114271516742</v>
      </c>
      <c r="J25" s="11">
        <f>('Série Encadeada'!J25/'Série Encadeada'!J21-1)*100</f>
        <v>5.0030572354404335</v>
      </c>
      <c r="K25" s="11">
        <f>('Série Encadeada'!K25/'Série Encadeada'!K21-1)*100</f>
        <v>2.9970971599561524</v>
      </c>
      <c r="L25" s="12">
        <f>('Série Encadeada'!L25/'Série Encadeada'!L21-1)*100</f>
        <v>4.3870802447220747</v>
      </c>
      <c r="M25" s="10">
        <f>('Série Encadeada'!M25/'Série Encadeada'!M21-1)*100</f>
        <v>4.6127880054337211</v>
      </c>
      <c r="N25" s="13">
        <f>('Série Encadeada'!N25/'Série Encadeada'!N21-1)*100</f>
        <v>6.9716733164643996</v>
      </c>
      <c r="O25" s="10">
        <f>('Série Encadeada'!O25/'Série Encadeada'!O21-1)*100</f>
        <v>4.929894547519087</v>
      </c>
    </row>
    <row r="26" spans="1:16" s="82" customFormat="1" ht="12.95" customHeight="1" x14ac:dyDescent="0.2">
      <c r="A26" s="9" t="s">
        <v>40</v>
      </c>
      <c r="B26" s="10">
        <f>('Série Encadeada'!B26/'Série Encadeada'!B22-1)*100</f>
        <v>-11.209575161883656</v>
      </c>
      <c r="C26" s="11">
        <f>('Série Encadeada'!C26/'Série Encadeada'!C22-1)*100</f>
        <v>12.3889718035195</v>
      </c>
      <c r="D26" s="11">
        <f>('Série Encadeada'!D26/'Série Encadeada'!D22-1)*100</f>
        <v>8.3033954223644244</v>
      </c>
      <c r="E26" s="11">
        <f>('Série Encadeada'!E26/'Série Encadeada'!E22-1)*100</f>
        <v>4.6504717135209983</v>
      </c>
      <c r="F26" s="11">
        <f>('Série Encadeada'!F26/'Série Encadeada'!F22-1)*100</f>
        <v>21.412995831378613</v>
      </c>
      <c r="G26" s="12">
        <f>('Série Encadeada'!G26/'Série Encadeada'!G22-1)*100</f>
        <v>9.4289794960885409</v>
      </c>
      <c r="H26" s="11">
        <f>('Série Encadeada'!H26/'Série Encadeada'!H22-1)*100</f>
        <v>7.5742199389819742</v>
      </c>
      <c r="I26" s="11">
        <f>('Série Encadeada'!I26/'Série Encadeada'!I22-1)*100</f>
        <v>2.2620002500428171</v>
      </c>
      <c r="J26" s="11">
        <f>('Série Encadeada'!J26/'Série Encadeada'!J22-1)*100</f>
        <v>5.4818561451417613</v>
      </c>
      <c r="K26" s="11">
        <f>('Série Encadeada'!K26/'Série Encadeada'!K22-1)*100</f>
        <v>2.4978035475039739</v>
      </c>
      <c r="L26" s="12">
        <f>('Série Encadeada'!L26/'Série Encadeada'!L22-1)*100</f>
        <v>4.9046089354946032</v>
      </c>
      <c r="M26" s="10">
        <f>('Série Encadeada'!M26/'Série Encadeada'!M22-1)*100</f>
        <v>4.9197320996502425</v>
      </c>
      <c r="N26" s="13">
        <f>('Série Encadeada'!N26/'Série Encadeada'!N22-1)*100</f>
        <v>7.3309127003442054</v>
      </c>
      <c r="O26" s="10">
        <f>('Série Encadeada'!O26/'Série Encadeada'!O22-1)*100</f>
        <v>5.2525005809808789</v>
      </c>
      <c r="P26" s="130"/>
    </row>
    <row r="27" spans="1:16" s="82" customFormat="1" ht="12.95" customHeight="1" x14ac:dyDescent="0.2">
      <c r="A27" s="9" t="s">
        <v>52</v>
      </c>
      <c r="B27" s="10">
        <f>('Série Encadeada'!B27/'Série Encadeada'!B23-1)*100</f>
        <v>-6.8654764424748489</v>
      </c>
      <c r="C27" s="11">
        <f>('Série Encadeada'!C27/'Série Encadeada'!C23-1)*100</f>
        <v>12.545731742043987</v>
      </c>
      <c r="D27" s="11">
        <f>('Série Encadeada'!D27/'Série Encadeada'!D23-1)*100</f>
        <v>8.9851424167981762</v>
      </c>
      <c r="E27" s="11">
        <f>('Série Encadeada'!E27/'Série Encadeada'!E23-1)*100</f>
        <v>3.630995798347425</v>
      </c>
      <c r="F27" s="11">
        <f>('Série Encadeada'!F27/'Série Encadeada'!F23-1)*100</f>
        <v>19.197638575489819</v>
      </c>
      <c r="G27" s="12">
        <f>('Série Encadeada'!G27/'Série Encadeada'!G23-1)*100</f>
        <v>9.4928613815164375</v>
      </c>
      <c r="H27" s="11">
        <f>('Série Encadeada'!H27/'Série Encadeada'!H23-1)*100</f>
        <v>7.2047130131851489</v>
      </c>
      <c r="I27" s="11">
        <f>('Série Encadeada'!I27/'Série Encadeada'!I23-1)*100</f>
        <v>2.9804418323884807</v>
      </c>
      <c r="J27" s="11">
        <f>('Série Encadeada'!J27/'Série Encadeada'!J23-1)*100</f>
        <v>5.2211507435236504</v>
      </c>
      <c r="K27" s="11">
        <f>('Série Encadeada'!K27/'Série Encadeada'!K23-1)*100</f>
        <v>2.2619468868747994</v>
      </c>
      <c r="L27" s="12">
        <f>('Série Encadeada'!L27/'Série Encadeada'!L23-1)*100</f>
        <v>4.7404191453052524</v>
      </c>
      <c r="M27" s="10">
        <f>('Série Encadeada'!M27/'Série Encadeada'!M23-1)*100</f>
        <v>5.2522520657767524</v>
      </c>
      <c r="N27" s="13">
        <f>('Série Encadeada'!N27/'Série Encadeada'!N23-1)*100</f>
        <v>8.1640427788327141</v>
      </c>
      <c r="O27" s="10">
        <f>('Série Encadeada'!O27/'Série Encadeada'!O23-1)*100</f>
        <v>5.6500747760473535</v>
      </c>
    </row>
    <row r="28" spans="1:16" s="82" customFormat="1" ht="12.95" customHeight="1" x14ac:dyDescent="0.2">
      <c r="A28" s="9" t="s">
        <v>64</v>
      </c>
      <c r="B28" s="88">
        <f>('Série Encadeada'!B28/'Série Encadeada'!B24-1)*100</f>
        <v>-5.8585660959498913</v>
      </c>
      <c r="C28" s="89">
        <f>('Série Encadeada'!C28/'Série Encadeada'!C24-1)*100</f>
        <v>20.163882775358545</v>
      </c>
      <c r="D28" s="89">
        <f>('Série Encadeada'!D28/'Série Encadeada'!D24-1)*100</f>
        <v>7.960150901474794</v>
      </c>
      <c r="E28" s="89">
        <f>('Série Encadeada'!E28/'Série Encadeada'!E24-1)*100</f>
        <v>7.8435089754620213</v>
      </c>
      <c r="F28" s="89">
        <f>('Série Encadeada'!F28/'Série Encadeada'!F24-1)*100</f>
        <v>18.543427273490099</v>
      </c>
      <c r="G28" s="90">
        <f>('Série Encadeada'!G28/'Série Encadeada'!G24-1)*100</f>
        <v>10.144885567826577</v>
      </c>
      <c r="H28" s="89">
        <f>('Série Encadeada'!H28/'Série Encadeada'!H24-1)*100</f>
        <v>6.7999814521689794</v>
      </c>
      <c r="I28" s="89">
        <f>('Série Encadeada'!I28/'Série Encadeada'!I24-1)*100</f>
        <v>6.4094533011540555</v>
      </c>
      <c r="J28" s="89">
        <f>('Série Encadeada'!J28/'Série Encadeada'!J24-1)*100</f>
        <v>4.905308952882792</v>
      </c>
      <c r="K28" s="89">
        <f>('Série Encadeada'!K28/'Série Encadeada'!K24-1)*100</f>
        <v>1.5427072952070464</v>
      </c>
      <c r="L28" s="90">
        <f>('Série Encadeada'!L28/'Série Encadeada'!L24-1)*100</f>
        <v>4.6233506432677762</v>
      </c>
      <c r="M28" s="88">
        <f>('Série Encadeada'!M28/'Série Encadeada'!M24-1)*100</f>
        <v>5.8157497920360512</v>
      </c>
      <c r="N28" s="91">
        <f>('Série Encadeada'!N28/'Série Encadeada'!N24-1)*100</f>
        <v>8.9367504230168926</v>
      </c>
      <c r="O28" s="88">
        <f>('Série Encadeada'!O28/'Série Encadeada'!O24-1)*100</f>
        <v>6.2291179978255062</v>
      </c>
    </row>
    <row r="29" spans="1:16" s="82" customFormat="1" ht="12.95" customHeight="1" x14ac:dyDescent="0.2">
      <c r="A29" s="14" t="s">
        <v>28</v>
      </c>
      <c r="B29" s="84">
        <f>('Série Encadeada'!B29/'Série Encadeada'!B25-1)*100</f>
        <v>19.663711937454288</v>
      </c>
      <c r="C29" s="85">
        <f>('Série Encadeada'!C29/'Série Encadeada'!C25-1)*100</f>
        <v>12.628780556965879</v>
      </c>
      <c r="D29" s="85">
        <f>('Série Encadeada'!D29/'Série Encadeada'!D25-1)*100</f>
        <v>6.581581268047465</v>
      </c>
      <c r="E29" s="85">
        <f>('Série Encadeada'!E29/'Série Encadeada'!E25-1)*100</f>
        <v>-0.7759960903113261</v>
      </c>
      <c r="F29" s="85">
        <f>('Série Encadeada'!F29/'Série Encadeada'!F25-1)*100</f>
        <v>-3.6810799733494992</v>
      </c>
      <c r="G29" s="86">
        <f>('Série Encadeada'!G29/'Série Encadeada'!G25-1)*100</f>
        <v>4.0889847592591178</v>
      </c>
      <c r="H29" s="85">
        <f>('Série Encadeada'!H29/'Série Encadeada'!H25-1)*100</f>
        <v>6.3125027214271379</v>
      </c>
      <c r="I29" s="85">
        <f>('Série Encadeada'!I29/'Série Encadeada'!I25-1)*100</f>
        <v>5.6542090892382157</v>
      </c>
      <c r="J29" s="85">
        <f>('Série Encadeada'!J29/'Série Encadeada'!J25-1)*100</f>
        <v>6.1360919511398881</v>
      </c>
      <c r="K29" s="85">
        <f>('Série Encadeada'!K29/'Série Encadeada'!K25-1)*100</f>
        <v>0.59939728438933582</v>
      </c>
      <c r="L29" s="86">
        <f>('Série Encadeada'!L29/'Série Encadeada'!L25-1)*100</f>
        <v>4.7886506388311156</v>
      </c>
      <c r="M29" s="84">
        <f>('Série Encadeada'!M29/'Série Encadeada'!M25-1)*100</f>
        <v>5.263320419929407</v>
      </c>
      <c r="N29" s="83">
        <f>('Série Encadeada'!N29/'Série Encadeada'!N25-1)*100</f>
        <v>7.3535384383871305</v>
      </c>
      <c r="O29" s="84">
        <f>('Série Encadeada'!O29/'Série Encadeada'!O25-1)*100</f>
        <v>5.5490897719147059</v>
      </c>
    </row>
    <row r="30" spans="1:16" s="82" customFormat="1" ht="12.95" customHeight="1" x14ac:dyDescent="0.2">
      <c r="A30" s="14" t="s">
        <v>41</v>
      </c>
      <c r="B30" s="84">
        <f>('Série Encadeada'!B30/'Série Encadeada'!B26-1)*100</f>
        <v>25.128409722605216</v>
      </c>
      <c r="C30" s="85">
        <f>('Série Encadeada'!C30/'Série Encadeada'!C26-1)*100</f>
        <v>4.9168509438802133</v>
      </c>
      <c r="D30" s="85">
        <f>('Série Encadeada'!D30/'Série Encadeada'!D26-1)*100</f>
        <v>5.9625297709970937</v>
      </c>
      <c r="E30" s="85">
        <f>('Série Encadeada'!E30/'Série Encadeada'!E26-1)*100</f>
        <v>5.6797746010901262</v>
      </c>
      <c r="F30" s="85">
        <f>('Série Encadeada'!F30/'Série Encadeada'!F26-1)*100</f>
        <v>-2.3918027302080591</v>
      </c>
      <c r="G30" s="86">
        <f>('Série Encadeada'!G30/'Série Encadeada'!G26-1)*100</f>
        <v>4.5244402707290021</v>
      </c>
      <c r="H30" s="85">
        <f>('Série Encadeada'!H30/'Série Encadeada'!H26-1)*100</f>
        <v>5.8665231864237111</v>
      </c>
      <c r="I30" s="85">
        <f>('Série Encadeada'!I30/'Série Encadeada'!I26-1)*100</f>
        <v>9.4180930800824356</v>
      </c>
      <c r="J30" s="85">
        <f>('Série Encadeada'!J30/'Série Encadeada'!J26-1)*100</f>
        <v>5.9773540690465587</v>
      </c>
      <c r="K30" s="85">
        <f>('Série Encadeada'!K30/'Série Encadeada'!K26-1)*100</f>
        <v>2.0697646734363584</v>
      </c>
      <c r="L30" s="86">
        <f>('Série Encadeada'!L30/'Série Encadeada'!L26-1)*100</f>
        <v>5.3527103006051346</v>
      </c>
      <c r="M30" s="84">
        <f>('Série Encadeada'!M30/'Série Encadeada'!M26-1)*100</f>
        <v>6.5909053991736632</v>
      </c>
      <c r="N30" s="83">
        <f>('Série Encadeada'!N30/'Série Encadeada'!N26-1)*100</f>
        <v>8.3708100113554238</v>
      </c>
      <c r="O30" s="84">
        <f>('Série Encadeada'!O30/'Série Encadeada'!O26-1)*100</f>
        <v>6.8307160875422879</v>
      </c>
    </row>
    <row r="31" spans="1:16" s="82" customFormat="1" ht="12.95" customHeight="1" x14ac:dyDescent="0.2">
      <c r="A31" s="14" t="s">
        <v>53</v>
      </c>
      <c r="B31" s="84">
        <f>('Série Encadeada'!B31/'Série Encadeada'!B27-1)*100</f>
        <v>18.501157222349729</v>
      </c>
      <c r="C31" s="85">
        <f>('Série Encadeada'!C31/'Série Encadeada'!C27-1)*100</f>
        <v>9.9418566981041465</v>
      </c>
      <c r="D31" s="85">
        <f>('Série Encadeada'!D31/'Série Encadeada'!D27-1)*100</f>
        <v>7.1643862277512405</v>
      </c>
      <c r="E31" s="85">
        <f>('Série Encadeada'!E31/'Série Encadeada'!E27-1)*100</f>
        <v>6.7944536456726601</v>
      </c>
      <c r="F31" s="85">
        <f>('Série Encadeada'!F31/'Série Encadeada'!F27-1)*100</f>
        <v>-0.14085615056883549</v>
      </c>
      <c r="G31" s="86">
        <f>('Série Encadeada'!G31/'Série Encadeada'!G27-1)*100</f>
        <v>6.1290834189892784</v>
      </c>
      <c r="H31" s="85">
        <f>('Série Encadeada'!H31/'Série Encadeada'!H27-1)*100</f>
        <v>6.9016846209177141</v>
      </c>
      <c r="I31" s="85">
        <f>('Série Encadeada'!I31/'Série Encadeada'!I27-1)*100</f>
        <v>7.2443408883811955</v>
      </c>
      <c r="J31" s="85">
        <f>('Série Encadeada'!J31/'Série Encadeada'!J27-1)*100</f>
        <v>6.3402707305192818</v>
      </c>
      <c r="K31" s="85">
        <f>('Série Encadeada'!K31/'Série Encadeada'!K27-1)*100</f>
        <v>2.2270733839727663</v>
      </c>
      <c r="L31" s="86">
        <f>('Série Encadeada'!L31/'Série Encadeada'!L27-1)*100</f>
        <v>5.6515552264144731</v>
      </c>
      <c r="M31" s="84">
        <f>('Série Encadeada'!M31/'Série Encadeada'!M27-1)*100</f>
        <v>6.7616071431309654</v>
      </c>
      <c r="N31" s="83">
        <f>('Série Encadeada'!N31/'Série Encadeada'!N27-1)*100</f>
        <v>8.9444876790704129</v>
      </c>
      <c r="O31" s="84">
        <f>('Série Encadeada'!O31/'Série Encadeada'!O27-1)*100</f>
        <v>7.0577754177229668</v>
      </c>
    </row>
    <row r="32" spans="1:16" s="82" customFormat="1" ht="12.95" customHeight="1" x14ac:dyDescent="0.2">
      <c r="A32" s="14" t="s">
        <v>65</v>
      </c>
      <c r="B32" s="84">
        <f>('Série Encadeada'!B32/'Série Encadeada'!B28-1)*100</f>
        <v>5.7949994790753578</v>
      </c>
      <c r="C32" s="85">
        <f>('Série Encadeada'!C32/'Série Encadeada'!C28-1)*100</f>
        <v>-23.439306782053528</v>
      </c>
      <c r="D32" s="85">
        <f>('Série Encadeada'!D32/'Série Encadeada'!D28-1)*100</f>
        <v>-10.274909772660157</v>
      </c>
      <c r="E32" s="85">
        <f>('Série Encadeada'!E32/'Série Encadeada'!E28-1)*100</f>
        <v>0.38129888632443265</v>
      </c>
      <c r="F32" s="85">
        <f>('Série Encadeada'!F32/'Série Encadeada'!F28-1)*100</f>
        <v>-3.2528966623205591</v>
      </c>
      <c r="G32" s="86">
        <f>('Série Encadeada'!G32/'Série Encadeada'!G28-1)*100</f>
        <v>-7.9921401589436059</v>
      </c>
      <c r="H32" s="85">
        <f>('Série Encadeada'!H32/'Série Encadeada'!H28-1)*100</f>
        <v>-3.6398034900944287</v>
      </c>
      <c r="I32" s="85">
        <f>('Série Encadeada'!I32/'Série Encadeada'!I28-1)*100</f>
        <v>-3.3706977540079452</v>
      </c>
      <c r="J32" s="85">
        <f>('Série Encadeada'!J32/'Série Encadeada'!J28-1)*100</f>
        <v>5.7255139486269924</v>
      </c>
      <c r="K32" s="85">
        <f>('Série Encadeada'!K32/'Série Encadeada'!K28-1)*100</f>
        <v>2.4405161865232561</v>
      </c>
      <c r="L32" s="86">
        <f>('Série Encadeada'!L32/'Série Encadeada'!L28-1)*100</f>
        <v>2.1256637371373621</v>
      </c>
      <c r="M32" s="84">
        <f>('Série Encadeada'!M32/'Série Encadeada'!M28-1)*100</f>
        <v>-0.90319955042357236</v>
      </c>
      <c r="N32" s="83">
        <f>('Série Encadeada'!N32/'Série Encadeada'!N28-1)*100</f>
        <v>0.16301484019356494</v>
      </c>
      <c r="O32" s="84">
        <f>('Série Encadeada'!O32/'Série Encadeada'!O28-1)*100</f>
        <v>-0.75487078845410949</v>
      </c>
    </row>
    <row r="33" spans="1:18" s="82" customFormat="1" ht="12.95" customHeight="1" x14ac:dyDescent="0.2">
      <c r="A33" s="9" t="s">
        <v>29</v>
      </c>
      <c r="B33" s="10">
        <f>('Série Encadeada'!B33/'Série Encadeada'!B29-1)*100</f>
        <v>-0.2581440929129708</v>
      </c>
      <c r="C33" s="11">
        <f>('Série Encadeada'!C33/'Série Encadeada'!C29-1)*100</f>
        <v>-44.529958296436369</v>
      </c>
      <c r="D33" s="11">
        <f>('Série Encadeada'!D33/'Série Encadeada'!D29-1)*100</f>
        <v>-27.47645119283797</v>
      </c>
      <c r="E33" s="11">
        <f>('Série Encadeada'!E33/'Série Encadeada'!E29-1)*100</f>
        <v>5.353147134636882</v>
      </c>
      <c r="F33" s="11">
        <f>('Série Encadeada'!F33/'Série Encadeada'!F29-1)*100</f>
        <v>7.1225644115119113</v>
      </c>
      <c r="G33" s="12">
        <f>('Série Encadeada'!G33/'Série Encadeada'!G29-1)*100</f>
        <v>-19.912290636773356</v>
      </c>
      <c r="H33" s="11">
        <f>('Série Encadeada'!H33/'Série Encadeada'!H29-1)*100</f>
        <v>-6.4334906113373442</v>
      </c>
      <c r="I33" s="11">
        <f>('Série Encadeada'!I33/'Série Encadeada'!I29-1)*100</f>
        <v>-11.585669323125336</v>
      </c>
      <c r="J33" s="11">
        <f>('Série Encadeada'!J33/'Série Encadeada'!J29-1)*100</f>
        <v>1.4691992724535918</v>
      </c>
      <c r="K33" s="11">
        <f>('Série Encadeada'!K33/'Série Encadeada'!K29-1)*100</f>
        <v>4.0385076557125421</v>
      </c>
      <c r="L33" s="12">
        <f>('Série Encadeada'!L33/'Série Encadeada'!L29-1)*100</f>
        <v>-0.85110759316717743</v>
      </c>
      <c r="M33" s="10">
        <f>('Série Encadeada'!M33/'Série Encadeada'!M29-1)*100</f>
        <v>-6.8226043028432271</v>
      </c>
      <c r="N33" s="13">
        <f>('Série Encadeada'!N33/'Série Encadeada'!N29-1)*100</f>
        <v>-9.640514518192834</v>
      </c>
      <c r="O33" s="10">
        <f>('Série Encadeada'!O33/'Série Encadeada'!O29-1)*100</f>
        <v>-7.2192769713747884</v>
      </c>
    </row>
    <row r="34" spans="1:18" s="82" customFormat="1" ht="12.95" customHeight="1" x14ac:dyDescent="0.2">
      <c r="A34" s="9" t="s">
        <v>42</v>
      </c>
      <c r="B34" s="10">
        <f>('Série Encadeada'!B34/'Série Encadeada'!B30-1)*100</f>
        <v>-11.530763109067987</v>
      </c>
      <c r="C34" s="11">
        <f>('Série Encadeada'!C34/'Série Encadeada'!C30-1)*100</f>
        <v>-27.753816692232014</v>
      </c>
      <c r="D34" s="11">
        <f>('Série Encadeada'!D34/'Série Encadeada'!D30-1)*100</f>
        <v>-23.009065536978245</v>
      </c>
      <c r="E34" s="11">
        <f>('Série Encadeada'!E34/'Série Encadeada'!E30-1)*100</f>
        <v>-1.0473211093688484</v>
      </c>
      <c r="F34" s="11">
        <f>('Série Encadeada'!F34/'Série Encadeada'!F30-1)*100</f>
        <v>7.2712764743678049</v>
      </c>
      <c r="G34" s="12">
        <f>('Série Encadeada'!G34/'Série Encadeada'!G30-1)*100</f>
        <v>-16.300788649190846</v>
      </c>
      <c r="H34" s="11">
        <f>('Série Encadeada'!H34/'Série Encadeada'!H30-1)*100</f>
        <v>-4.9546583968666624</v>
      </c>
      <c r="I34" s="11">
        <f>('Série Encadeada'!I34/'Série Encadeada'!I30-1)*100</f>
        <v>-12.300829001033996</v>
      </c>
      <c r="J34" s="11">
        <f>('Série Encadeada'!J34/'Série Encadeada'!J30-1)*100</f>
        <v>0.87988768240172543</v>
      </c>
      <c r="K34" s="11">
        <f>('Série Encadeada'!K34/'Série Encadeada'!K30-1)*100</f>
        <v>3.4620826101126934</v>
      </c>
      <c r="L34" s="12">
        <f>('Série Encadeada'!L34/'Série Encadeada'!L30-1)*100</f>
        <v>-0.8549763931294474</v>
      </c>
      <c r="M34" s="10">
        <f>('Série Encadeada'!M34/'Série Encadeada'!M30-1)*100</f>
        <v>-6.7060274517250384</v>
      </c>
      <c r="N34" s="13">
        <f>('Série Encadeada'!N34/'Série Encadeada'!N30-1)*100</f>
        <v>-8.4922342878476442</v>
      </c>
      <c r="O34" s="10">
        <f>('Série Encadeada'!O34/'Série Encadeada'!O30-1)*100</f>
        <v>-6.9559804656986852</v>
      </c>
    </row>
    <row r="35" spans="1:18" s="82" customFormat="1" ht="12.95" customHeight="1" x14ac:dyDescent="0.2">
      <c r="A35" s="9" t="s">
        <v>54</v>
      </c>
      <c r="B35" s="10">
        <f>('Série Encadeada'!B35/'Série Encadeada'!B31-1)*100</f>
        <v>-13.200383897356694</v>
      </c>
      <c r="C35" s="11">
        <f>('Série Encadeada'!C35/'Série Encadeada'!C31-1)*100</f>
        <v>-25.911027721196501</v>
      </c>
      <c r="D35" s="11">
        <f>('Série Encadeada'!D35/'Série Encadeada'!D31-1)*100</f>
        <v>-17.224977220646732</v>
      </c>
      <c r="E35" s="11">
        <f>('Série Encadeada'!E35/'Série Encadeada'!E31-1)*100</f>
        <v>-6.157084411368519</v>
      </c>
      <c r="F35" s="11">
        <f>('Série Encadeada'!F35/'Série Encadeada'!F31-1)*100</f>
        <v>7.981176072546381</v>
      </c>
      <c r="G35" s="12">
        <f>('Série Encadeada'!G35/'Série Encadeada'!G31-1)*100</f>
        <v>-13.098718783277906</v>
      </c>
      <c r="H35" s="11">
        <f>('Série Encadeada'!H35/'Série Encadeada'!H31-1)*100</f>
        <v>-3.24384426155504</v>
      </c>
      <c r="I35" s="11">
        <f>('Série Encadeada'!I35/'Série Encadeada'!I31-1)*100</f>
        <v>-6.6882737831661103</v>
      </c>
      <c r="J35" s="11">
        <f>('Série Encadeada'!J35/'Série Encadeada'!J31-1)*100</f>
        <v>0.99409174743054773</v>
      </c>
      <c r="K35" s="11">
        <f>('Série Encadeada'!K35/'Série Encadeada'!K31-1)*100</f>
        <v>3.918179196912841</v>
      </c>
      <c r="L35" s="12">
        <f>('Série Encadeada'!L35/'Série Encadeada'!L31-1)*100</f>
        <v>0.46370621910409859</v>
      </c>
      <c r="M35" s="10">
        <f>('Série Encadeada'!M35/'Série Encadeada'!M31-1)*100</f>
        <v>-5.0696343177457965</v>
      </c>
      <c r="N35" s="13">
        <f>('Série Encadeada'!N35/'Série Encadeada'!N31-1)*100</f>
        <v>-6.4547701859602462</v>
      </c>
      <c r="O35" s="10">
        <f>('Série Encadeada'!O35/'Série Encadeada'!O31-1)*100</f>
        <v>-5.264558359004246</v>
      </c>
    </row>
    <row r="36" spans="1:18" s="82" customFormat="1" ht="12.95" customHeight="1" x14ac:dyDescent="0.2">
      <c r="A36" s="9" t="s">
        <v>66</v>
      </c>
      <c r="B36" s="88">
        <f>('Série Encadeada'!B36/'Série Encadeada'!B32-1)*100</f>
        <v>11.170443699281506</v>
      </c>
      <c r="C36" s="89">
        <f>('Série Encadeada'!C36/'Série Encadeada'!C32-1)*100</f>
        <v>0.84900871331474725</v>
      </c>
      <c r="D36" s="89">
        <f>('Série Encadeada'!D36/'Série Encadeada'!D32-1)*100</f>
        <v>3.8163959244118306</v>
      </c>
      <c r="E36" s="89">
        <f>('Série Encadeada'!E36/'Série Encadeada'!E32-1)*100</f>
        <v>-1.2273963050729586</v>
      </c>
      <c r="F36" s="89">
        <f>('Série Encadeada'!F36/'Série Encadeada'!F32-1)*100</f>
        <v>13.795122023563898</v>
      </c>
      <c r="G36" s="90">
        <f>('Série Encadeada'!G36/'Série Encadeada'!G32-1)*100</f>
        <v>2.9103046174356217</v>
      </c>
      <c r="H36" s="89">
        <f>('Série Encadeada'!H36/'Série Encadeada'!H32-1)*100</f>
        <v>6.548766346478585</v>
      </c>
      <c r="I36" s="89">
        <f>('Série Encadeada'!I36/'Série Encadeada'!I32-1)*100</f>
        <v>3.1921698525097408</v>
      </c>
      <c r="J36" s="89">
        <f>('Série Encadeada'!J36/'Série Encadeada'!J32-1)*100</f>
        <v>1.5576286847196696</v>
      </c>
      <c r="K36" s="89">
        <f>('Série Encadeada'!K36/'Série Encadeada'!K32-1)*100</f>
        <v>4.801932037358303</v>
      </c>
      <c r="L36" s="90">
        <f>('Série Encadeada'!L36/'Série Encadeada'!L32-1)*100</f>
        <v>4.0741834509718133</v>
      </c>
      <c r="M36" s="88">
        <f>('Série Encadeada'!M36/'Série Encadeada'!M32-1)*100</f>
        <v>4.0607998383969335</v>
      </c>
      <c r="N36" s="91">
        <f>('Série Encadeada'!N36/'Série Encadeada'!N32-1)*100</f>
        <v>4.3993318572109752</v>
      </c>
      <c r="O36" s="88">
        <f>('Série Encadeada'!O36/'Série Encadeada'!O32-1)*100</f>
        <v>4.1097993774178665</v>
      </c>
    </row>
    <row r="37" spans="1:18" s="82" customFormat="1" ht="12.95" customHeight="1" x14ac:dyDescent="0.2">
      <c r="A37" s="14" t="s">
        <v>30</v>
      </c>
      <c r="B37" s="84">
        <f>('Série Encadeada'!B37/'Série Encadeada'!B33-1)*100</f>
        <v>8.2552804570726224</v>
      </c>
      <c r="C37" s="85">
        <f>('Série Encadeada'!C37/'Série Encadeada'!C33-1)*100</f>
        <v>64.927656608171475</v>
      </c>
      <c r="D37" s="85">
        <f>('Série Encadeada'!D37/'Série Encadeada'!D33-1)*100</f>
        <v>26.767102266734845</v>
      </c>
      <c r="E37" s="85">
        <f>('Série Encadeada'!E37/'Série Encadeada'!E33-1)*100</f>
        <v>-0.12676570424023925</v>
      </c>
      <c r="F37" s="85">
        <f>('Série Encadeada'!F37/'Série Encadeada'!F33-1)*100</f>
        <v>12.675050508216712</v>
      </c>
      <c r="G37" s="86">
        <f>('Série Encadeada'!G37/'Série Encadeada'!G33-1)*100</f>
        <v>21.578798752625072</v>
      </c>
      <c r="H37" s="85">
        <f>('Série Encadeada'!H37/'Série Encadeada'!H33-1)*100</f>
        <v>15.195918581282042</v>
      </c>
      <c r="I37" s="85">
        <f>('Série Encadeada'!I37/'Série Encadeada'!I33-1)*100</f>
        <v>17.08633240655346</v>
      </c>
      <c r="J37" s="85">
        <f>('Série Encadeada'!J37/'Série Encadeada'!J33-1)*100</f>
        <v>3.8607593940116036</v>
      </c>
      <c r="K37" s="85">
        <f>('Série Encadeada'!K37/'Série Encadeada'!K33-1)*100</f>
        <v>2.9650261135501399</v>
      </c>
      <c r="L37" s="86">
        <f>('Série Encadeada'!L37/'Série Encadeada'!L33-1)*100</f>
        <v>7.0193222322943338</v>
      </c>
      <c r="M37" s="84">
        <f>('Série Encadeada'!M37/'Série Encadeada'!M33-1)*100</f>
        <v>11.258940513716009</v>
      </c>
      <c r="N37" s="83">
        <f>('Série Encadeada'!N37/'Série Encadeada'!N33-1)*100</f>
        <v>15.041235850244483</v>
      </c>
      <c r="O37" s="84">
        <f>('Série Encadeada'!O37/'Série Encadeada'!O33-1)*100</f>
        <v>11.756329019937084</v>
      </c>
      <c r="R37" s="83"/>
    </row>
    <row r="38" spans="1:18" s="82" customFormat="1" ht="12.95" customHeight="1" x14ac:dyDescent="0.2">
      <c r="A38" s="14" t="s">
        <v>43</v>
      </c>
      <c r="B38" s="84">
        <f>('Série Encadeada'!B38/'Série Encadeada'!B34-1)*100</f>
        <v>11.951606813695514</v>
      </c>
      <c r="C38" s="85">
        <f>('Série Encadeada'!C38/'Série Encadeada'!C34-1)*100</f>
        <v>40.273642858090831</v>
      </c>
      <c r="D38" s="85">
        <f>('Série Encadeada'!D38/'Série Encadeada'!D34-1)*100</f>
        <v>23.462976438864015</v>
      </c>
      <c r="E38" s="85">
        <f>('Série Encadeada'!E38/'Série Encadeada'!E34-1)*100</f>
        <v>-0.2252883224186264</v>
      </c>
      <c r="F38" s="85">
        <f>('Série Encadeada'!F38/'Série Encadeada'!F34-1)*100</f>
        <v>13.469214632036985</v>
      </c>
      <c r="G38" s="86">
        <f>('Série Encadeada'!G38/'Série Encadeada'!G34-1)*100</f>
        <v>18.576184622188375</v>
      </c>
      <c r="H38" s="85">
        <f>('Série Encadeada'!H38/'Série Encadeada'!H34-1)*100</f>
        <v>11.796736458035028</v>
      </c>
      <c r="I38" s="85">
        <f>('Série Encadeada'!I38/'Série Encadeada'!I34-1)*100</f>
        <v>16.877499802527929</v>
      </c>
      <c r="J38" s="85">
        <f>('Série Encadeada'!J38/'Série Encadeada'!J34-1)*100</f>
        <v>4.5174300933094047</v>
      </c>
      <c r="K38" s="85">
        <f>('Série Encadeada'!K38/'Série Encadeada'!K34-1)*100</f>
        <v>2.9281152876832861</v>
      </c>
      <c r="L38" s="86">
        <f>('Série Encadeada'!L38/'Série Encadeada'!L34-1)*100</f>
        <v>6.4157497193621182</v>
      </c>
      <c r="M38" s="84">
        <f>('Série Encadeada'!M38/'Série Encadeada'!M34-1)*100</f>
        <v>10.094828074365436</v>
      </c>
      <c r="N38" s="83">
        <f>('Série Encadeada'!N38/'Série Encadeada'!N34-1)*100</f>
        <v>15.055556047911312</v>
      </c>
      <c r="O38" s="84">
        <f>('Série Encadeada'!O38/'Série Encadeada'!O34-1)*100</f>
        <v>10.745561926699509</v>
      </c>
      <c r="R38" s="83"/>
    </row>
    <row r="39" spans="1:18" s="82" customFormat="1" ht="12.95" customHeight="1" x14ac:dyDescent="0.2">
      <c r="A39" s="14" t="s">
        <v>55</v>
      </c>
      <c r="B39" s="84">
        <f>('Série Encadeada'!B39/'Série Encadeada'!B35-1)*100</f>
        <v>14.318313353617995</v>
      </c>
      <c r="C39" s="85">
        <f>('Série Encadeada'!C39/'Série Encadeada'!C35-1)*100</f>
        <v>32.018279684932693</v>
      </c>
      <c r="D39" s="85">
        <f>('Série Encadeada'!D39/'Série Encadeada'!D35-1)*100</f>
        <v>11.955187936547084</v>
      </c>
      <c r="E39" s="85">
        <f>('Série Encadeada'!E39/'Série Encadeada'!E35-1)*100</f>
        <v>5.5554994520605749</v>
      </c>
      <c r="F39" s="85">
        <f>('Série Encadeada'!F39/'Série Encadeada'!F35-1)*100</f>
        <v>9.3465384510635463</v>
      </c>
      <c r="G39" s="86">
        <f>('Série Encadeada'!G39/'Série Encadeada'!G35-1)*100</f>
        <v>11.62493114888019</v>
      </c>
      <c r="H39" s="85">
        <f>('Série Encadeada'!H39/'Série Encadeada'!H35-1)*100</f>
        <v>10.218588386785243</v>
      </c>
      <c r="I39" s="85">
        <f>('Série Encadeada'!I39/'Série Encadeada'!I35-1)*100</f>
        <v>12.05549209551673</v>
      </c>
      <c r="J39" s="85">
        <f>('Série Encadeada'!J39/'Série Encadeada'!J35-1)*100</f>
        <v>4.6698390802792034</v>
      </c>
      <c r="K39" s="85">
        <f>('Série Encadeada'!K39/'Série Encadeada'!K35-1)*100</f>
        <v>2.5874031961072852</v>
      </c>
      <c r="L39" s="86">
        <f>('Série Encadeada'!L39/'Série Encadeada'!L35-1)*100</f>
        <v>5.477747222602658</v>
      </c>
      <c r="M39" s="84">
        <f>('Série Encadeada'!M39/'Série Encadeada'!M35-1)*100</f>
        <v>7.8929544604705137</v>
      </c>
      <c r="N39" s="83">
        <f>('Série Encadeada'!N39/'Série Encadeada'!N35-1)*100</f>
        <v>14.791747306073955</v>
      </c>
      <c r="O39" s="84">
        <f>('Série Encadeada'!O39/'Série Encadeada'!O35-1)*100</f>
        <v>8.7816079412326609</v>
      </c>
      <c r="R39" s="83"/>
    </row>
    <row r="40" spans="1:18" s="82" customFormat="1" ht="12.95" customHeight="1" x14ac:dyDescent="0.2">
      <c r="A40" s="14" t="s">
        <v>67</v>
      </c>
      <c r="B40" s="84">
        <f>('Série Encadeada'!B40/'Série Encadeada'!B36-1)*100</f>
        <v>7.7822036463940591</v>
      </c>
      <c r="C40" s="85">
        <f>('Série Encadeada'!C40/'Série Encadeada'!C36-1)*100</f>
        <v>28.124222857477598</v>
      </c>
      <c r="D40" s="85">
        <f>('Série Encadeada'!D40/'Série Encadeada'!D36-1)*100</f>
        <v>2.65729626959752</v>
      </c>
      <c r="E40" s="85">
        <f>('Série Encadeada'!E40/'Série Encadeada'!E36-1)*100</f>
        <v>4.4918973334682866</v>
      </c>
      <c r="F40" s="85">
        <f>('Série Encadeada'!F40/'Série Encadeada'!F36-1)*100</f>
        <v>7.5327197343011409</v>
      </c>
      <c r="G40" s="86">
        <f>('Série Encadeada'!G40/'Série Encadeada'!G36-1)*100</f>
        <v>5.5290045565481005</v>
      </c>
      <c r="H40" s="85">
        <f>('Série Encadeada'!H40/'Série Encadeada'!H36-1)*100</f>
        <v>8.5283322747638621</v>
      </c>
      <c r="I40" s="85">
        <f>('Série Encadeada'!I40/'Série Encadeada'!I36-1)*100</f>
        <v>8.501450100821927</v>
      </c>
      <c r="J40" s="85">
        <f>('Série Encadeada'!J40/'Série Encadeada'!J36-1)*100</f>
        <v>4.7994024566501148</v>
      </c>
      <c r="K40" s="85">
        <f>('Série Encadeada'!K40/'Série Encadeada'!K36-1)*100</f>
        <v>2.208362168904987</v>
      </c>
      <c r="L40" s="86">
        <f>('Série Encadeada'!L40/'Série Encadeada'!L36-1)*100</f>
        <v>4.6978967960607187</v>
      </c>
      <c r="M40" s="84">
        <f>('Série Encadeada'!M40/'Série Encadeada'!M36-1)*100</f>
        <v>5.3450693358874535</v>
      </c>
      <c r="N40" s="83">
        <f>('Série Encadeada'!N40/'Série Encadeada'!N36-1)*100</f>
        <v>6.2910882707396754</v>
      </c>
      <c r="O40" s="84">
        <f>('Série Encadeada'!O40/'Série Encadeada'!O36-1)*100</f>
        <v>5.4379212974663416</v>
      </c>
      <c r="R40" s="83"/>
    </row>
    <row r="41" spans="1:18" s="82" customFormat="1" ht="12.95" customHeight="1" x14ac:dyDescent="0.2">
      <c r="A41" s="9" t="s">
        <v>31</v>
      </c>
      <c r="B41" s="10">
        <f>('Série Encadeada'!B41/'Série Encadeada'!B37-1)*100</f>
        <v>-2.3089445896655736</v>
      </c>
      <c r="C41" s="11">
        <f>('Série Encadeada'!C41/'Série Encadeada'!C37-1)*100</f>
        <v>11.256908714269187</v>
      </c>
      <c r="D41" s="11">
        <f>('Série Encadeada'!D41/'Série Encadeada'!D37-1)*100</f>
        <v>3.7201160696188396</v>
      </c>
      <c r="E41" s="11">
        <f>('Série Encadeada'!E41/'Série Encadeada'!E37-1)*100</f>
        <v>3.3693901884497057</v>
      </c>
      <c r="F41" s="11">
        <f>('Série Encadeada'!F41/'Série Encadeada'!F37-1)*100</f>
        <v>7.6951431888362398</v>
      </c>
      <c r="G41" s="12">
        <f>('Série Encadeada'!G41/'Série Encadeada'!G37-1)*100</f>
        <v>5.0765027650444106</v>
      </c>
      <c r="H41" s="11">
        <f>('Série Encadeada'!H41/'Série Encadeada'!H37-1)*100</f>
        <v>6.5129535018347395</v>
      </c>
      <c r="I41" s="11">
        <f>('Série Encadeada'!I41/'Série Encadeada'!I37-1)*100</f>
        <v>3.4841253027043884</v>
      </c>
      <c r="J41" s="11">
        <f>('Série Encadeada'!J41/'Série Encadeada'!J37-1)*100</f>
        <v>1.7883465773187224</v>
      </c>
      <c r="K41" s="11">
        <f>('Série Encadeada'!K41/'Série Encadeada'!K37-1)*100</f>
        <v>2.050612787318884</v>
      </c>
      <c r="L41" s="12">
        <f>('Série Encadeada'!L41/'Série Encadeada'!L37-1)*100</f>
        <v>3.1263127341705665</v>
      </c>
      <c r="M41" s="10">
        <f>('Série Encadeada'!M41/'Série Encadeada'!M37-1)*100</f>
        <v>3.4547170157885887</v>
      </c>
      <c r="N41" s="13">
        <f>('Série Encadeada'!N41/'Série Encadeada'!N37-1)*100</f>
        <v>6.7364351643324216</v>
      </c>
      <c r="O41" s="10">
        <f>('Série Encadeada'!O41/'Série Encadeada'!O37-1)*100</f>
        <v>3.8800978227365279</v>
      </c>
      <c r="R41" s="83"/>
    </row>
    <row r="42" spans="1:18" s="82" customFormat="1" ht="12.95" customHeight="1" x14ac:dyDescent="0.2">
      <c r="A42" s="9" t="s">
        <v>44</v>
      </c>
      <c r="B42" s="10">
        <f>('Série Encadeada'!B42/'Série Encadeada'!B38-1)*100</f>
        <v>3.3482820011642378</v>
      </c>
      <c r="C42" s="11">
        <f>('Série Encadeada'!C42/'Série Encadeada'!C38-1)*100</f>
        <v>-0.31016213237627932</v>
      </c>
      <c r="D42" s="11">
        <f>('Série Encadeada'!D42/'Série Encadeada'!D38-1)*100</f>
        <v>0.91632865084392279</v>
      </c>
      <c r="E42" s="11">
        <f>('Série Encadeada'!E42/'Série Encadeada'!E38-1)*100</f>
        <v>7.1036860066687746</v>
      </c>
      <c r="F42" s="11">
        <f>('Série Encadeada'!F42/'Série Encadeada'!F38-1)*100</f>
        <v>5.8686395179610384</v>
      </c>
      <c r="G42" s="12">
        <f>('Série Encadeada'!G42/'Série Encadeada'!G38-1)*100</f>
        <v>2.694717607894459</v>
      </c>
      <c r="H42" s="11">
        <f>('Série Encadeada'!H42/'Série Encadeada'!H38-1)*100</f>
        <v>6.2591129000226786</v>
      </c>
      <c r="I42" s="11">
        <f>('Série Encadeada'!I42/'Série Encadeada'!I38-1)*100</f>
        <v>4.1049433902186738</v>
      </c>
      <c r="J42" s="11">
        <f>('Série Encadeada'!J42/'Série Encadeada'!J38-1)*100</f>
        <v>1.548930812220739</v>
      </c>
      <c r="K42" s="11">
        <f>('Série Encadeada'!K42/'Série Encadeada'!K38-1)*100</f>
        <v>1.9935197137252336</v>
      </c>
      <c r="L42" s="12">
        <f>('Série Encadeada'!L42/'Série Encadeada'!L38-1)*100</f>
        <v>2.9196118903038748</v>
      </c>
      <c r="M42" s="10">
        <f>('Série Encadeada'!M42/'Série Encadeada'!M38-1)*100</f>
        <v>2.9266740043508044</v>
      </c>
      <c r="N42" s="13">
        <f>('Série Encadeada'!N42/'Série Encadeada'!N38-1)*100</f>
        <v>4.2917130279515714</v>
      </c>
      <c r="O42" s="10">
        <f>('Série Encadeada'!O42/'Série Encadeada'!O38-1)*100</f>
        <v>3.1075293450058883</v>
      </c>
      <c r="R42" s="83"/>
    </row>
    <row r="43" spans="1:18" s="82" customFormat="1" ht="12.95" customHeight="1" x14ac:dyDescent="0.2">
      <c r="A43" s="9" t="s">
        <v>56</v>
      </c>
      <c r="B43" s="10">
        <f>('Série Encadeada'!B43/'Série Encadeada'!B39-1)*100</f>
        <v>-1.8140507747973045</v>
      </c>
      <c r="C43" s="11">
        <f>('Série Encadeada'!C43/'Série Encadeada'!C39-1)*100</f>
        <v>-2.4428684055895489</v>
      </c>
      <c r="D43" s="11">
        <f>('Série Encadeada'!D43/'Série Encadeada'!D39-1)*100</f>
        <v>0.23416450562290247</v>
      </c>
      <c r="E43" s="11">
        <f>('Série Encadeada'!E43/'Série Encadeada'!E39-1)*100</f>
        <v>4.7202229269302842</v>
      </c>
      <c r="F43" s="11">
        <f>('Série Encadeada'!F43/'Série Encadeada'!F39-1)*100</f>
        <v>6.1860307371515155</v>
      </c>
      <c r="G43" s="12">
        <f>('Série Encadeada'!G43/'Série Encadeada'!G39-1)*100</f>
        <v>1.6478712958185371</v>
      </c>
      <c r="H43" s="11">
        <f>('Série Encadeada'!H43/'Série Encadeada'!H39-1)*100</f>
        <v>2.8433736151600275</v>
      </c>
      <c r="I43" s="11">
        <f>('Série Encadeada'!I43/'Série Encadeada'!I39-1)*100</f>
        <v>5.2802619655154093</v>
      </c>
      <c r="J43" s="11">
        <f>('Série Encadeada'!J43/'Série Encadeada'!J39-1)*100</f>
        <v>1.7405342463992834</v>
      </c>
      <c r="K43" s="11">
        <f>('Série Encadeada'!K43/'Série Encadeada'!K39-1)*100</f>
        <v>2.0284889178814325</v>
      </c>
      <c r="L43" s="12">
        <f>('Série Encadeada'!L43/'Série Encadeada'!L39-1)*100</f>
        <v>2.2882579756962951</v>
      </c>
      <c r="M43" s="10">
        <f>('Série Encadeada'!M43/'Série Encadeada'!M39-1)*100</f>
        <v>1.861519665231115</v>
      </c>
      <c r="N43" s="13">
        <f>('Série Encadeada'!N43/'Série Encadeada'!N39-1)*100</f>
        <v>0.44667224423018403</v>
      </c>
      <c r="O43" s="10">
        <f>('Série Encadeada'!O43/'Série Encadeada'!O39-1)*100</f>
        <v>1.6713782939300481</v>
      </c>
      <c r="R43" s="83"/>
    </row>
    <row r="44" spans="1:18" s="82" customFormat="1" ht="12.95" customHeight="1" x14ac:dyDescent="0.2">
      <c r="A44" s="9" t="s">
        <v>68</v>
      </c>
      <c r="B44" s="88">
        <f>('Série Encadeada'!B44/'Série Encadeada'!B40-1)*100</f>
        <v>-5.8009567490017844</v>
      </c>
      <c r="C44" s="89">
        <f>('Série Encadeada'!C44/'Série Encadeada'!C40-1)*100</f>
        <v>1.134181573725157</v>
      </c>
      <c r="D44" s="89">
        <f>('Série Encadeada'!D44/'Série Encadeada'!D40-1)*100</f>
        <v>-1.0272231154147438</v>
      </c>
      <c r="E44" s="89">
        <f>('Série Encadeada'!E44/'Série Encadeada'!E40-1)*100</f>
        <v>3.8146550969691662</v>
      </c>
      <c r="F44" s="89">
        <f>('Série Encadeada'!F44/'Série Encadeada'!F40-1)*100</f>
        <v>5.5123668777872448</v>
      </c>
      <c r="G44" s="90">
        <f>('Série Encadeada'!G44/'Série Encadeada'!G40-1)*100</f>
        <v>1.2270310632015891</v>
      </c>
      <c r="H44" s="89">
        <f>('Série Encadeada'!H44/'Série Encadeada'!H40-1)*100</f>
        <v>2.1105014018925727</v>
      </c>
      <c r="I44" s="89">
        <f>('Série Encadeada'!I44/'Série Encadeada'!I40-1)*100</f>
        <v>3.6782957443886044</v>
      </c>
      <c r="J44" s="89">
        <f>('Série Encadeada'!J44/'Série Encadeada'!J40-1)*100</f>
        <v>1.5401381441600082</v>
      </c>
      <c r="K44" s="89">
        <f>('Série Encadeada'!K44/'Série Encadeada'!K40-1)*100</f>
        <v>1.4075179286091144</v>
      </c>
      <c r="L44" s="90">
        <f>('Série Encadeada'!L44/'Série Encadeada'!L40-1)*100</f>
        <v>1.4042377869558198</v>
      </c>
      <c r="M44" s="88">
        <f>('Série Encadeada'!M44/'Série Encadeada'!M40-1)*100</f>
        <v>1.0264572540386041</v>
      </c>
      <c r="N44" s="91">
        <f>('Série Encadeada'!N44/'Série Encadeada'!N40-1)*100</f>
        <v>3.8164704604223276</v>
      </c>
      <c r="O44" s="88">
        <f>('Série Encadeada'!O44/'Série Encadeada'!O40-1)*100</f>
        <v>1.3889040235870453</v>
      </c>
      <c r="R44" s="83"/>
    </row>
    <row r="45" spans="1:18" s="82" customFormat="1" ht="12.95" customHeight="1" x14ac:dyDescent="0.2">
      <c r="A45" s="15" t="s">
        <v>32</v>
      </c>
      <c r="B45" s="92">
        <f>('Série Encadeada'!B45/'Série Encadeada'!B41-1)*100</f>
        <v>-1.6449002702313753</v>
      </c>
      <c r="C45" s="93">
        <f>('Série Encadeada'!C45/'Série Encadeada'!C41-1)*100</f>
        <v>-5.0398933903189054</v>
      </c>
      <c r="D45" s="93">
        <f>('Série Encadeada'!D45/'Série Encadeada'!D41-1)*100</f>
        <v>-3.8115880927973689</v>
      </c>
      <c r="E45" s="93">
        <f>('Série Encadeada'!E45/'Série Encadeada'!E41-1)*100</f>
        <v>6.4827837833810964</v>
      </c>
      <c r="F45" s="93">
        <f>('Série Encadeada'!F45/'Série Encadeada'!F41-1)*100</f>
        <v>6.0802552352768435</v>
      </c>
      <c r="G45" s="94">
        <f>('Série Encadeada'!G45/'Série Encadeada'!G41-1)*100</f>
        <v>-0.76541156298683966</v>
      </c>
      <c r="H45" s="93">
        <f>('Série Encadeada'!H45/'Série Encadeada'!H41-1)*100</f>
        <v>-0.97095666283778526</v>
      </c>
      <c r="I45" s="93">
        <f>('Série Encadeada'!I45/'Série Encadeada'!I41-1)*100</f>
        <v>2.914437783384205</v>
      </c>
      <c r="J45" s="93">
        <f>('Série Encadeada'!J45/'Série Encadeada'!J41-1)*100</f>
        <v>6.6228002145048759</v>
      </c>
      <c r="K45" s="93">
        <f>('Série Encadeada'!K45/'Série Encadeada'!K41-1)*100</f>
        <v>1.2913585008139661</v>
      </c>
      <c r="L45" s="94">
        <f>('Série Encadeada'!L45/'Série Encadeada'!L41-1)*100</f>
        <v>3.3117295119500012</v>
      </c>
      <c r="M45" s="92">
        <f>('Série Encadeada'!M45/'Série Encadeada'!M41-1)*100</f>
        <v>1.3157334203530269</v>
      </c>
      <c r="N45" s="95">
        <f>('Série Encadeada'!N45/'Série Encadeada'!N41-1)*100</f>
        <v>4.1395276778082746</v>
      </c>
      <c r="O45" s="92">
        <f>('Série Encadeada'!O45/'Série Encadeada'!O41-1)*100</f>
        <v>1.6693721927395044</v>
      </c>
      <c r="P45" s="131"/>
      <c r="R45" s="83"/>
    </row>
    <row r="46" spans="1:18" s="82" customFormat="1" ht="12.95" customHeight="1" x14ac:dyDescent="0.2">
      <c r="A46" s="15" t="s">
        <v>45</v>
      </c>
      <c r="B46" s="92">
        <f>('Série Encadeada'!B46/'Série Encadeada'!B42-1)*100</f>
        <v>21.49561027900473</v>
      </c>
      <c r="C46" s="93">
        <f>('Série Encadeada'!C46/'Série Encadeada'!C42-1)*100</f>
        <v>-1.9882578282816921</v>
      </c>
      <c r="D46" s="93">
        <f>('Série Encadeada'!D46/'Série Encadeada'!D42-1)*100</f>
        <v>-4.9667282085459679</v>
      </c>
      <c r="E46" s="93">
        <f>('Série Encadeada'!E46/'Série Encadeada'!E42-1)*100</f>
        <v>0.90830913026007654</v>
      </c>
      <c r="F46" s="93">
        <f>('Série Encadeada'!F46/'Série Encadeada'!F42-1)*100</f>
        <v>3.6975542982087495</v>
      </c>
      <c r="G46" s="94">
        <f>('Série Encadeada'!G46/'Série Encadeada'!G42-1)*100</f>
        <v>-1.8896939523991407</v>
      </c>
      <c r="H46" s="93">
        <f>('Série Encadeada'!H46/'Série Encadeada'!H42-1)*100</f>
        <v>-1.257938848484319</v>
      </c>
      <c r="I46" s="93">
        <f>('Série Encadeada'!I46/'Série Encadeada'!I42-1)*100</f>
        <v>-1.4768934589487248</v>
      </c>
      <c r="J46" s="93">
        <f>('Série Encadeada'!J46/'Série Encadeada'!J42-1)*100</f>
        <v>6.5613300659530527</v>
      </c>
      <c r="K46" s="93">
        <f>('Série Encadeada'!K46/'Série Encadeada'!K42-1)*100</f>
        <v>1.4191031868188819</v>
      </c>
      <c r="L46" s="94">
        <f>('Série Encadeada'!L46/'Série Encadeada'!L42-1)*100</f>
        <v>3.0051936260916179</v>
      </c>
      <c r="M46" s="92">
        <f>('Série Encadeada'!M46/'Série Encadeada'!M42-1)*100</f>
        <v>3.6327202048810792</v>
      </c>
      <c r="N46" s="95">
        <f>('Série Encadeada'!N46/'Série Encadeada'!N42-1)*100</f>
        <v>5.6569574805227729</v>
      </c>
      <c r="O46" s="92">
        <f>('Série Encadeada'!O46/'Série Encadeada'!O42-1)*100</f>
        <v>3.8937806383994911</v>
      </c>
      <c r="P46" s="131"/>
      <c r="R46" s="83"/>
    </row>
    <row r="47" spans="1:18" s="82" customFormat="1" ht="12.95" customHeight="1" x14ac:dyDescent="0.2">
      <c r="A47" s="15" t="s">
        <v>57</v>
      </c>
      <c r="B47" s="92">
        <f>('Série Encadeada'!B47/'Série Encadeada'!B43-1)*100</f>
        <v>32.123864672783057</v>
      </c>
      <c r="C47" s="93">
        <f>('Série Encadeada'!C47/'Série Encadeada'!C43-1)*100</f>
        <v>1.1010055695517496</v>
      </c>
      <c r="D47" s="93">
        <f>('Série Encadeada'!D47/'Série Encadeada'!D43-1)*100</f>
        <v>-0.92490381085045259</v>
      </c>
      <c r="E47" s="93">
        <f>('Série Encadeada'!E47/'Série Encadeada'!E43-1)*100</f>
        <v>-1.5811892871645639</v>
      </c>
      <c r="F47" s="93">
        <f>('Série Encadeada'!F47/'Série Encadeada'!F43-1)*100</f>
        <v>3.5925259943204724</v>
      </c>
      <c r="G47" s="94">
        <f>('Série Encadeada'!G47/'Série Encadeada'!G43-1)*100</f>
        <v>0.21388031422968634</v>
      </c>
      <c r="H47" s="93">
        <f>('Série Encadeada'!H47/'Série Encadeada'!H43-1)*100</f>
        <v>1.0934514069768531</v>
      </c>
      <c r="I47" s="93">
        <f>('Série Encadeada'!I47/'Série Encadeada'!I43-1)*100</f>
        <v>-3.2355226130291737</v>
      </c>
      <c r="J47" s="93">
        <f>('Série Encadeada'!J47/'Série Encadeada'!J43-1)*100</f>
        <v>5.8610784253683823</v>
      </c>
      <c r="K47" s="93">
        <f>('Série Encadeada'!K47/'Série Encadeada'!K43-1)*100</f>
        <v>0.48283116763503386</v>
      </c>
      <c r="L47" s="94">
        <f>('Série Encadeada'!L47/'Série Encadeada'!L43-1)*100</f>
        <v>2.884896597292208</v>
      </c>
      <c r="M47" s="92">
        <f>('Série Encadeada'!M47/'Série Encadeada'!M43-1)*100</f>
        <v>4.7124493427619596</v>
      </c>
      <c r="N47" s="95">
        <f>('Série Encadeada'!N47/'Série Encadeada'!N43-1)*100</f>
        <v>5.6594931919355718</v>
      </c>
      <c r="O47" s="92">
        <f>('Série Encadeada'!O47/'Série Encadeada'!O43-1)*100</f>
        <v>4.8379636920384828</v>
      </c>
      <c r="P47" s="131"/>
      <c r="R47" s="83"/>
    </row>
    <row r="48" spans="1:18" s="82" customFormat="1" ht="12.95" customHeight="1" x14ac:dyDescent="0.2">
      <c r="A48" s="15" t="s">
        <v>69</v>
      </c>
      <c r="B48" s="92">
        <f>('Série Encadeada'!B48/'Série Encadeada'!B44-1)*100</f>
        <v>1.9862561229396558</v>
      </c>
      <c r="C48" s="93">
        <f>('Série Encadeada'!C48/'Série Encadeada'!C44-1)*100</f>
        <v>4.0578310991413069</v>
      </c>
      <c r="D48" s="93">
        <f>('Série Encadeada'!D48/'Série Encadeada'!D44-1)*100</f>
        <v>2.2208506110275472</v>
      </c>
      <c r="E48" s="93">
        <f>('Série Encadeada'!E48/'Série Encadeada'!E44-1)*100</f>
        <v>-1.7224466331411392</v>
      </c>
      <c r="F48" s="93">
        <f>('Série Encadeada'!F48/'Série Encadeada'!F44-1)*100</f>
        <v>2.0980311345804692</v>
      </c>
      <c r="G48" s="94">
        <f>('Série Encadeada'!G48/'Série Encadeada'!G44-1)*100</f>
        <v>2.2559758111583061</v>
      </c>
      <c r="H48" s="93">
        <f>('Série Encadeada'!H48/'Série Encadeada'!H44-1)*100</f>
        <v>1.085921234386289</v>
      </c>
      <c r="I48" s="93">
        <f>('Série Encadeada'!I48/'Série Encadeada'!I44-1)*100</f>
        <v>-0.77634197548064332</v>
      </c>
      <c r="J48" s="93">
        <f>('Série Encadeada'!J48/'Série Encadeada'!J44-1)*100</f>
        <v>5.657194194879267</v>
      </c>
      <c r="K48" s="93">
        <f>('Série Encadeada'!K48/'Série Encadeada'!K44-1)*100</f>
        <v>0.686288983862271</v>
      </c>
      <c r="L48" s="94">
        <f>('Série Encadeada'!L48/'Série Encadeada'!L44-1)*100</f>
        <v>3.3728455136563307</v>
      </c>
      <c r="M48" s="92">
        <f>('Série Encadeada'!M48/'Série Encadeada'!M44-1)*100</f>
        <v>2.4756697238708325</v>
      </c>
      <c r="N48" s="95">
        <f>('Série Encadeada'!N48/'Série Encadeada'!N44-1)*100</f>
        <v>4.5433354477006027</v>
      </c>
      <c r="O48" s="92">
        <f>('Série Encadeada'!O48/'Série Encadeada'!O44-1)*100</f>
        <v>2.7282489008099819</v>
      </c>
      <c r="P48" s="131"/>
      <c r="R48" s="83"/>
    </row>
    <row r="49" spans="1:15" s="97" customFormat="1" ht="12.95" customHeight="1" x14ac:dyDescent="0.2">
      <c r="A49" s="9" t="s">
        <v>33</v>
      </c>
      <c r="B49" s="10">
        <f>('Série Encadeada'!B49/'Série Encadeada'!B45-1)*100</f>
        <v>7.1097549233597901</v>
      </c>
      <c r="C49" s="11">
        <f>('Série Encadeada'!C49/'Série Encadeada'!C45-1)*100</f>
        <v>-6.0755204349346332</v>
      </c>
      <c r="D49" s="11">
        <f>('Série Encadeada'!D49/'Série Encadeada'!D45-1)*100</f>
        <v>-0.47883351668666085</v>
      </c>
      <c r="E49" s="11">
        <f>('Série Encadeada'!E49/'Série Encadeada'!E45-1)*100</f>
        <v>-19.079513894814625</v>
      </c>
      <c r="F49" s="11">
        <f>('Série Encadeada'!F49/'Série Encadeada'!F45-1)*100</f>
        <v>3.9702779502142072</v>
      </c>
      <c r="G49" s="12">
        <f>('Série Encadeada'!G49/'Série Encadeada'!G45-1)*100</f>
        <v>-2.7047591461834886</v>
      </c>
      <c r="H49" s="11">
        <f>('Série Encadeada'!H49/'Série Encadeada'!H45-1)*100</f>
        <v>2.2565157148468629E-2</v>
      </c>
      <c r="I49" s="11">
        <f>('Série Encadeada'!I49/'Série Encadeada'!I45-1)*100</f>
        <v>-1.3382601382506021</v>
      </c>
      <c r="J49" s="11">
        <f>('Série Encadeada'!J49/'Série Encadeada'!J45-1)*100</f>
        <v>2.4319876210777913</v>
      </c>
      <c r="K49" s="11">
        <f>('Série Encadeada'!K49/'Série Encadeada'!K45-1)*100</f>
        <v>1.154499046404367</v>
      </c>
      <c r="L49" s="12">
        <f>('Série Encadeada'!L49/'Série Encadeada'!L45-1)*100</f>
        <v>0.96767205060928063</v>
      </c>
      <c r="M49" s="10">
        <f>('Série Encadeada'!M49/'Série Encadeada'!M45-1)*100</f>
        <v>0.66020634549570634</v>
      </c>
      <c r="N49" s="13">
        <f>('Série Encadeada'!N49/'Série Encadeada'!N45-1)*100</f>
        <v>0.78660284715104112</v>
      </c>
      <c r="O49" s="10">
        <f>('Série Encadeada'!O49/'Série Encadeada'!O45-1)*100</f>
        <v>0.67494451990897097</v>
      </c>
    </row>
    <row r="50" spans="1:15" s="97" customFormat="1" ht="12.95" customHeight="1" x14ac:dyDescent="0.2">
      <c r="A50" s="9" t="s">
        <v>46</v>
      </c>
      <c r="B50" s="10">
        <f>('Série Encadeada'!B50/'Série Encadeada'!B46-1)*100</f>
        <v>-3.941584634698525</v>
      </c>
      <c r="C50" s="11">
        <f>('Série Encadeada'!C50/'Série Encadeada'!C46-1)*100</f>
        <v>-5.2250828596763448</v>
      </c>
      <c r="D50" s="11">
        <f>('Série Encadeada'!D50/'Série Encadeada'!D46-1)*100</f>
        <v>3.5068221650296216</v>
      </c>
      <c r="E50" s="11">
        <f>('Série Encadeada'!E50/'Série Encadeada'!E46-1)*100</f>
        <v>-16.628800219277416</v>
      </c>
      <c r="F50" s="11">
        <f>('Série Encadeada'!F50/'Série Encadeada'!F46-1)*100</f>
        <v>5.5218817109634388</v>
      </c>
      <c r="G50" s="12">
        <f>('Série Encadeada'!G50/'Série Encadeada'!G46-1)*100</f>
        <v>-9.6113579304613062E-3</v>
      </c>
      <c r="H50" s="11">
        <f>('Série Encadeada'!H50/'Série Encadeada'!H46-1)*100</f>
        <v>0.68254335944750721</v>
      </c>
      <c r="I50" s="11">
        <f>('Série Encadeada'!I50/'Série Encadeada'!I46-1)*100</f>
        <v>2.0503895779943937</v>
      </c>
      <c r="J50" s="11">
        <f>('Série Encadeada'!J50/'Série Encadeada'!J46-1)*100</f>
        <v>1.764766671327056</v>
      </c>
      <c r="K50" s="11">
        <f>('Série Encadeada'!K50/'Série Encadeada'!K46-1)*100</f>
        <v>1.1961047980945105</v>
      </c>
      <c r="L50" s="12">
        <f>('Série Encadeada'!L50/'Série Encadeada'!L46-1)*100</f>
        <v>1.2750251832724935</v>
      </c>
      <c r="M50" s="10">
        <f>('Série Encadeada'!M50/'Série Encadeada'!M46-1)*100</f>
        <v>-0.12168839472659343</v>
      </c>
      <c r="N50" s="13">
        <f>('Série Encadeada'!N50/'Série Encadeada'!N46-1)*100</f>
        <v>0.36401144729005797</v>
      </c>
      <c r="O50" s="10">
        <f>('Série Encadeada'!O50/'Série Encadeada'!O46-1)*100</f>
        <v>-6.0679430203358642E-2</v>
      </c>
    </row>
    <row r="51" spans="1:15" s="97" customFormat="1" ht="12.95" customHeight="1" x14ac:dyDescent="0.2">
      <c r="A51" s="9" t="s">
        <v>58</v>
      </c>
      <c r="B51" s="10">
        <f>('Série Encadeada'!B51/'Série Encadeada'!B47-1)*100</f>
        <v>-6.6907505984774573</v>
      </c>
      <c r="C51" s="11">
        <f>('Série Encadeada'!C51/'Série Encadeada'!C47-1)*100</f>
        <v>-3.4918958767545583</v>
      </c>
      <c r="D51" s="11">
        <f>('Série Encadeada'!D51/'Série Encadeada'!D47-1)*100</f>
        <v>-0.37546584190649712</v>
      </c>
      <c r="E51" s="11">
        <f>('Série Encadeada'!E51/'Série Encadeada'!E47-1)*100</f>
        <v>-8.0549767370243881</v>
      </c>
      <c r="F51" s="11">
        <f>('Série Encadeada'!F51/'Série Encadeada'!F47-1)*100</f>
        <v>3.6690867925913029</v>
      </c>
      <c r="G51" s="12">
        <f>('Série Encadeada'!G51/'Série Encadeada'!G47-1)*100</f>
        <v>-0.83734874476164567</v>
      </c>
      <c r="H51" s="11">
        <f>('Série Encadeada'!H51/'Série Encadeada'!H47-1)*100</f>
        <v>-0.3014081767742427</v>
      </c>
      <c r="I51" s="11">
        <f>('Série Encadeada'!I51/'Série Encadeada'!I47-1)*100</f>
        <v>3.9206561225340275</v>
      </c>
      <c r="J51" s="11">
        <f>('Série Encadeada'!J51/'Série Encadeada'!J47-1)*100</f>
        <v>1.4565159229246172</v>
      </c>
      <c r="K51" s="11">
        <f>('Série Encadeada'!K51/'Série Encadeada'!K47-1)*100</f>
        <v>2.9578737790260323</v>
      </c>
      <c r="L51" s="12">
        <f>('Série Encadeada'!L51/'Série Encadeada'!L47-1)*100</f>
        <v>1.8031606736979677</v>
      </c>
      <c r="M51" s="10">
        <f>('Série Encadeada'!M51/'Série Encadeada'!M47-1)*100</f>
        <v>-0.28624711443803186</v>
      </c>
      <c r="N51" s="13">
        <f>('Série Encadeada'!N51/'Série Encadeada'!N47-1)*100</f>
        <v>0.39567591716946904</v>
      </c>
      <c r="O51" s="10">
        <f>('Série Encadeada'!O51/'Série Encadeada'!O47-1)*100</f>
        <v>-0.2008734007397539</v>
      </c>
    </row>
    <row r="52" spans="1:15" s="82" customFormat="1" ht="12.95" customHeight="1" x14ac:dyDescent="0.2">
      <c r="A52" s="9" t="s">
        <v>70</v>
      </c>
      <c r="B52" s="88">
        <f>('Série Encadeada'!B52/'Série Encadeada'!B48-1)*100</f>
        <v>18.390784010098592</v>
      </c>
      <c r="C52" s="89">
        <f>('Série Encadeada'!C52/'Série Encadeada'!C48-1)*100</f>
        <v>-7.1083294789280433</v>
      </c>
      <c r="D52" s="89">
        <f>('Série Encadeada'!D52/'Série Encadeada'!D48-1)*100</f>
        <v>-3.4688753112900761</v>
      </c>
      <c r="E52" s="89">
        <f>('Série Encadeada'!E52/'Série Encadeada'!E48-1)*100</f>
        <v>-2.628977276763822</v>
      </c>
      <c r="F52" s="89">
        <f>('Série Encadeada'!F52/'Série Encadeada'!F48-1)*100</f>
        <v>2.3162825192339476</v>
      </c>
      <c r="G52" s="90">
        <f>('Série Encadeada'!G52/'Série Encadeada'!G48-1)*100</f>
        <v>-2.8138607686644779</v>
      </c>
      <c r="H52" s="89">
        <f>('Série Encadeada'!H52/'Série Encadeada'!H48-1)*100</f>
        <v>-0.4177319629535714</v>
      </c>
      <c r="I52" s="89">
        <f>('Série Encadeada'!I52/'Série Encadeada'!I48-1)*100</f>
        <v>2.503370596318133</v>
      </c>
      <c r="J52" s="89">
        <f>('Série Encadeada'!J52/'Série Encadeada'!J48-1)*100</f>
        <v>1.0060830891058803</v>
      </c>
      <c r="K52" s="89">
        <f>('Série Encadeada'!K52/'Série Encadeada'!K48-1)*100</f>
        <v>2.6645129164805326</v>
      </c>
      <c r="L52" s="90">
        <f>('Série Encadeada'!L52/'Série Encadeada'!L48-1)*100</f>
        <v>1.6286154256926588</v>
      </c>
      <c r="M52" s="88">
        <f>('Série Encadeada'!M52/'Série Encadeada'!M48-1)*100</f>
        <v>1.3852765194315886</v>
      </c>
      <c r="N52" s="91">
        <f>('Série Encadeada'!N52/'Série Encadeada'!N48-1)*100</f>
        <v>2.586054231249002</v>
      </c>
      <c r="O52" s="88">
        <f>('Série Encadeada'!O52/'Série Encadeada'!O48-1)*100</f>
        <v>1.5360460282300981</v>
      </c>
    </row>
    <row r="53" spans="1:15" s="82" customFormat="1" ht="12.95" customHeight="1" x14ac:dyDescent="0.2">
      <c r="A53" s="20" t="s">
        <v>34</v>
      </c>
      <c r="B53" s="21">
        <f>('Série Encadeada'!B53/'Série Encadeada'!B49-1)*100</f>
        <v>11.753903728729176</v>
      </c>
      <c r="C53" s="22">
        <f>('Série Encadeada'!C53/'Série Encadeada'!C49-1)*100</f>
        <v>10.820855771640359</v>
      </c>
      <c r="D53" s="22">
        <f>('Série Encadeada'!D53/'Série Encadeada'!D49-1)*100</f>
        <v>0.29312862119881267</v>
      </c>
      <c r="E53" s="22">
        <f>('Série Encadeada'!E53/'Série Encadeada'!E49-1)*100</f>
        <v>9.967165114340947</v>
      </c>
      <c r="F53" s="22">
        <f>('Série Encadeada'!F53/'Série Encadeada'!F49-1)*100</f>
        <v>3.534544406011908</v>
      </c>
      <c r="G53" s="23">
        <f>('Série Encadeada'!G53/'Série Encadeada'!G49-1)*100</f>
        <v>4.2872999883667218</v>
      </c>
      <c r="H53" s="22">
        <f>('Série Encadeada'!H53/'Série Encadeada'!H49-1)*100</f>
        <v>5.6772020000815493</v>
      </c>
      <c r="I53" s="22">
        <f>('Série Encadeada'!I53/'Série Encadeada'!I49-1)*100</f>
        <v>8.1681042626672973</v>
      </c>
      <c r="J53" s="22">
        <f>('Série Encadeada'!J53/'Série Encadeada'!J49-1)*100</f>
        <v>1.2372648057719537</v>
      </c>
      <c r="K53" s="22">
        <f>('Série Encadeada'!K53/'Série Encadeada'!K49-1)*100</f>
        <v>6.4610198875292291E-2</v>
      </c>
      <c r="L53" s="23">
        <f>('Série Encadeada'!L53/'Série Encadeada'!L49-1)*100</f>
        <v>2.3724239236514233</v>
      </c>
      <c r="M53" s="21">
        <f>('Série Encadeada'!M53/'Série Encadeada'!M49-1)*100</f>
        <v>3.6674829400801023</v>
      </c>
      <c r="N53" s="24">
        <f>('Série Encadeada'!N53/'Série Encadeada'!N49-1)*100</f>
        <v>4.8534373729402835</v>
      </c>
      <c r="O53" s="21">
        <f>('Série Encadeada'!O53/'Série Encadeada'!O49-1)*100</f>
        <v>3.8088049882462949</v>
      </c>
    </row>
    <row r="54" spans="1:15" s="82" customFormat="1" ht="12.95" customHeight="1" x14ac:dyDescent="0.2">
      <c r="A54" s="20" t="s">
        <v>47</v>
      </c>
      <c r="B54" s="21">
        <f>('Série Encadeada'!B54/'Série Encadeada'!B50-1)*100</f>
        <v>-11.43814326229775</v>
      </c>
      <c r="C54" s="22">
        <f>('Série Encadeada'!C54/'Série Encadeada'!C50-1)*100</f>
        <v>1.1906650369443827</v>
      </c>
      <c r="D54" s="22">
        <f>('Série Encadeada'!D54/'Série Encadeada'!D50-1)*100</f>
        <v>-7.5971560944114502</v>
      </c>
      <c r="E54" s="22">
        <f>('Série Encadeada'!E54/'Série Encadeada'!E50-1)*100</f>
        <v>-7.7841254773472031</v>
      </c>
      <c r="F54" s="22">
        <f>('Série Encadeada'!F54/'Série Encadeada'!F50-1)*100</f>
        <v>-2.8303288869382492</v>
      </c>
      <c r="G54" s="23">
        <f>('Série Encadeada'!G54/'Série Encadeada'!G50-1)*100</f>
        <v>-4.3012783326825677</v>
      </c>
      <c r="H54" s="22">
        <f>('Série Encadeada'!H54/'Série Encadeada'!H50-1)*100</f>
        <v>0.50585196658490261</v>
      </c>
      <c r="I54" s="22">
        <f>('Série Encadeada'!I54/'Série Encadeada'!I50-1)*100</f>
        <v>1.1585665371211862</v>
      </c>
      <c r="J54" s="22">
        <f>('Série Encadeada'!J54/'Série Encadeada'!J50-1)*100</f>
        <v>0.570548934895454</v>
      </c>
      <c r="K54" s="22">
        <f>('Série Encadeada'!K54/'Série Encadeada'!K50-1)*100</f>
        <v>0.23410477015350928</v>
      </c>
      <c r="L54" s="23">
        <f>('Série Encadeada'!L54/'Série Encadeada'!L50-1)*100</f>
        <v>0.46868532172132937</v>
      </c>
      <c r="M54" s="21">
        <f>('Série Encadeada'!M54/'Série Encadeada'!M50-1)*100</f>
        <v>-2.2557607765396392</v>
      </c>
      <c r="N54" s="24">
        <f>('Série Encadeada'!N54/'Série Encadeada'!N50-1)*100</f>
        <v>-0.8659196780848033</v>
      </c>
      <c r="O54" s="21">
        <f>('Série Encadeada'!O54/'Série Encadeada'!O50-1)*100</f>
        <v>-2.0823580433386502</v>
      </c>
    </row>
    <row r="55" spans="1:15" s="82" customFormat="1" ht="12.95" customHeight="1" x14ac:dyDescent="0.2">
      <c r="A55" s="20" t="s">
        <v>59</v>
      </c>
      <c r="B55" s="21">
        <f>('Série Encadeada'!B55/'Série Encadeada'!B51-1)*100</f>
        <v>-13.057895208937442</v>
      </c>
      <c r="C55" s="22">
        <f>('Série Encadeada'!C55/'Série Encadeada'!C51-1)*100</f>
        <v>0.51906667041416998</v>
      </c>
      <c r="D55" s="22">
        <f>('Série Encadeada'!D55/'Série Encadeada'!D51-1)*100</f>
        <v>-5.9490713630666718</v>
      </c>
      <c r="E55" s="22">
        <f>('Série Encadeada'!E55/'Série Encadeada'!E51-1)*100</f>
        <v>-15.413636603589431</v>
      </c>
      <c r="F55" s="22">
        <f>('Série Encadeada'!F55/'Série Encadeada'!F51-1)*100</f>
        <v>-6.0794082834314871</v>
      </c>
      <c r="G55" s="23">
        <f>('Série Encadeada'!G55/'Série Encadeada'!G51-1)*100</f>
        <v>-5.0706857804391543</v>
      </c>
      <c r="H55" s="22">
        <f>('Série Encadeada'!H55/'Série Encadeada'!H51-1)*100</f>
        <v>0.86522083492563961</v>
      </c>
      <c r="I55" s="22">
        <f>('Série Encadeada'!I55/'Série Encadeada'!I51-1)*100</f>
        <v>-0.78805597897803059</v>
      </c>
      <c r="J55" s="22">
        <f>('Série Encadeada'!J55/'Série Encadeada'!J51-1)*100</f>
        <v>-0.10890975486005372</v>
      </c>
      <c r="K55" s="22">
        <f>('Série Encadeada'!K55/'Série Encadeada'!K51-1)*100</f>
        <v>-0.61407425092130374</v>
      </c>
      <c r="L55" s="23">
        <f>('Série Encadeada'!L55/'Série Encadeada'!L51-1)*100</f>
        <v>-0.12056077344648752</v>
      </c>
      <c r="M55" s="21">
        <f>('Série Encadeada'!M55/'Série Encadeada'!M51-1)*100</f>
        <v>-2.8310777575795143</v>
      </c>
      <c r="N55" s="24">
        <f>('Série Encadeada'!N55/'Série Encadeada'!N51-1)*100</f>
        <v>-1.3542285136535881</v>
      </c>
      <c r="O55" s="21">
        <f>('Série Encadeada'!O55/'Série Encadeada'!O51-1)*100</f>
        <v>-2.6465665522104276</v>
      </c>
    </row>
    <row r="56" spans="1:15" s="82" customFormat="1" ht="12.95" customHeight="1" x14ac:dyDescent="0.2">
      <c r="A56" s="20" t="s">
        <v>71</v>
      </c>
      <c r="B56" s="21">
        <f>('Série Encadeada'!B56/'Série Encadeada'!B52-1)*100</f>
        <v>5.0854123053728051</v>
      </c>
      <c r="C56" s="22">
        <f>('Série Encadeada'!C56/'Série Encadeada'!C52-1)*100</f>
        <v>-4.4374870499893309</v>
      </c>
      <c r="D56" s="22">
        <f>('Série Encadeada'!D56/'Série Encadeada'!D52-1)*100</f>
        <v>-6.0795932170951028</v>
      </c>
      <c r="E56" s="22">
        <f>('Série Encadeada'!E56/'Série Encadeada'!E52-1)*100</f>
        <v>-15.019580505555219</v>
      </c>
      <c r="F56" s="22">
        <f>('Série Encadeada'!F56/'Série Encadeada'!F52-1)*100</f>
        <v>-3.0817601248597115</v>
      </c>
      <c r="G56" s="23">
        <f>('Série Encadeada'!G56/'Série Encadeada'!G52-1)*100</f>
        <v>-5.7574512982335619</v>
      </c>
      <c r="H56" s="22">
        <f>('Série Encadeada'!H56/'Série Encadeada'!H52-1)*100</f>
        <v>1.4022117084813379</v>
      </c>
      <c r="I56" s="22">
        <f>('Série Encadeada'!I56/'Série Encadeada'!I52-1)*100</f>
        <v>-2.5020277247502221</v>
      </c>
      <c r="J56" s="22">
        <f>('Série Encadeada'!J56/'Série Encadeada'!J52-1)*100</f>
        <v>-0.3722298426827475</v>
      </c>
      <c r="K56" s="22">
        <f>('Série Encadeada'!K56/'Série Encadeada'!K52-1)*100</f>
        <v>-0.73809476862148893</v>
      </c>
      <c r="L56" s="23">
        <f>('Série Encadeada'!L56/'Série Encadeada'!L52-1)*100</f>
        <v>-0.30297440383151297</v>
      </c>
      <c r="M56" s="21">
        <f>('Série Encadeada'!M56/'Série Encadeada'!M52-1)*100</f>
        <v>-1.4558514922425325</v>
      </c>
      <c r="N56" s="24">
        <f>('Série Encadeada'!N56/'Série Encadeada'!N52-1)*100</f>
        <v>-1.2695978843570765</v>
      </c>
      <c r="O56" s="21">
        <f>('Série Encadeada'!O56/'Série Encadeada'!O52-1)*100</f>
        <v>-1.4452341229582388</v>
      </c>
    </row>
    <row r="57" spans="1:15" s="82" customFormat="1" ht="12.95" customHeight="1" x14ac:dyDescent="0.2">
      <c r="A57" s="9" t="s">
        <v>35</v>
      </c>
      <c r="B57" s="10">
        <f>('Série Encadeada'!B57/'Série Encadeada'!B53-1)*100</f>
        <v>-13.307505984569323</v>
      </c>
      <c r="C57" s="11">
        <f>('Série Encadeada'!C57/'Série Encadeada'!C53-1)*100</f>
        <v>0.72061009425703482</v>
      </c>
      <c r="D57" s="11">
        <f>('Série Encadeada'!D57/'Série Encadeada'!D53-1)*100</f>
        <v>-6.0041366428598248</v>
      </c>
      <c r="E57" s="11">
        <f>('Série Encadeada'!E57/'Série Encadeada'!E53-1)*100</f>
        <v>-12.206014953847999</v>
      </c>
      <c r="F57" s="11">
        <f>('Série Encadeada'!F57/'Série Encadeada'!F53-1)*100</f>
        <v>-9.290396023034786</v>
      </c>
      <c r="G57" s="12">
        <f>('Série Encadeada'!G57/'Série Encadeada'!G53-1)*100</f>
        <v>-5.8837165130102846</v>
      </c>
      <c r="H57" s="11">
        <f>('Série Encadeada'!H57/'Série Encadeada'!H53-1)*100</f>
        <v>-2.4942572236162919</v>
      </c>
      <c r="I57" s="11">
        <f>('Série Encadeada'!I57/'Série Encadeada'!I53-1)*100</f>
        <v>-6.9087965304254428</v>
      </c>
      <c r="J57" s="11">
        <f>('Série Encadeada'!J57/'Série Encadeada'!J53-1)*100</f>
        <v>-2.3180530816771405</v>
      </c>
      <c r="K57" s="11">
        <f>('Série Encadeada'!K57/'Série Encadeada'!K53-1)*100</f>
        <v>-0.98886215106215314</v>
      </c>
      <c r="L57" s="12">
        <f>('Série Encadeada'!L57/'Série Encadeada'!L53-1)*100</f>
        <v>-2.2364975408990295</v>
      </c>
      <c r="M57" s="10">
        <f>('Série Encadeada'!M57/'Série Encadeada'!M53-1)*100</f>
        <v>-3.9367847852409543</v>
      </c>
      <c r="N57" s="13">
        <f>('Série Encadeada'!N57/'Série Encadeada'!N53-1)*100</f>
        <v>-5.0272762435521257</v>
      </c>
      <c r="O57" s="10">
        <f>('Série Encadeada'!O57/'Série Encadeada'!O53-1)*100</f>
        <v>-4.0689695422834742</v>
      </c>
    </row>
    <row r="58" spans="1:15" s="82" customFormat="1" ht="12.95" customHeight="1" x14ac:dyDescent="0.2">
      <c r="A58" s="9" t="s">
        <v>86</v>
      </c>
      <c r="B58" s="10">
        <f>('Série Encadeada'!B58/'Série Encadeada'!B54-1)*100</f>
        <v>1.273025547841633</v>
      </c>
      <c r="C58" s="11">
        <f>('Série Encadeada'!C58/'Série Encadeada'!C54-1)*100</f>
        <v>9.1424356659096873</v>
      </c>
      <c r="D58" s="11">
        <f>('Série Encadeada'!D58/'Série Encadeada'!D54-1)*100</f>
        <v>-7.5391749410664399</v>
      </c>
      <c r="E58" s="11">
        <f>('Série Encadeada'!E58/'Série Encadeada'!E54-1)*100</f>
        <v>-7.1855979053279784</v>
      </c>
      <c r="F58" s="11">
        <f>('Série Encadeada'!F58/'Série Encadeada'!F54-1)*100</f>
        <v>-11.135591105168208</v>
      </c>
      <c r="G58" s="12">
        <f>('Série Encadeada'!G58/'Série Encadeada'!G54-1)*100</f>
        <v>-4.8849285750237286</v>
      </c>
      <c r="H58" s="11">
        <f>('Série Encadeada'!H58/'Série Encadeada'!H54-1)*100</f>
        <v>-3.8667935599254522</v>
      </c>
      <c r="I58" s="11">
        <f>('Série Encadeada'!I58/'Série Encadeada'!I54-1)*100</f>
        <v>-5.9850920281693583</v>
      </c>
      <c r="J58" s="11">
        <f>('Série Encadeada'!J58/'Série Encadeada'!J54-1)*100</f>
        <v>-2.7157410256607339</v>
      </c>
      <c r="K58" s="11">
        <f>('Série Encadeada'!K58/'Série Encadeada'!K54-1)*100</f>
        <v>-1.3833456409351186</v>
      </c>
      <c r="L58" s="12">
        <f>('Série Encadeada'!L58/'Série Encadeada'!L54-1)*100</f>
        <v>-2.8585222945732069</v>
      </c>
      <c r="M58" s="10">
        <f>('Série Encadeada'!M58/'Série Encadeada'!M54-1)*100</f>
        <v>-2.9588391236680445</v>
      </c>
      <c r="N58" s="13">
        <f>('Série Encadeada'!N58/'Série Encadeada'!N54-1)*100</f>
        <v>-5.217039692482162</v>
      </c>
      <c r="O58" s="10">
        <f>('Série Encadeada'!O58/'Série Encadeada'!O54-1)*100</f>
        <v>-3.2295131172807023</v>
      </c>
    </row>
    <row r="59" spans="1:15" s="82" customFormat="1" ht="12.95" customHeight="1" x14ac:dyDescent="0.2">
      <c r="A59" s="9" t="s">
        <v>88</v>
      </c>
      <c r="B59" s="10">
        <f>('Série Encadeada'!B59/'Série Encadeada'!B55-1)*100</f>
        <v>5.450224115128921</v>
      </c>
      <c r="C59" s="11">
        <f>('Série Encadeada'!C59/'Série Encadeada'!C55-1)*100</f>
        <v>6.7298516358012206</v>
      </c>
      <c r="D59" s="11">
        <f>('Série Encadeada'!D59/'Série Encadeada'!D55-1)*100</f>
        <v>-9.7663795336482284</v>
      </c>
      <c r="E59" s="11">
        <f>('Série Encadeada'!E59/'Série Encadeada'!E55-1)*100</f>
        <v>-6.0201319234967965</v>
      </c>
      <c r="F59" s="11">
        <f>('Série Encadeada'!F59/'Série Encadeada'!F55-1)*100</f>
        <v>-10.396240835396009</v>
      </c>
      <c r="G59" s="12">
        <f>('Série Encadeada'!G59/'Série Encadeada'!G55-1)*100</f>
        <v>-6.1996752553504786</v>
      </c>
      <c r="H59" s="11">
        <f>('Série Encadeada'!H59/'Série Encadeada'!H55-1)*100</f>
        <v>-6.0824918484657209</v>
      </c>
      <c r="I59" s="11">
        <f>('Série Encadeada'!I59/'Série Encadeada'!I55-1)*100</f>
        <v>-6.7044359456523654</v>
      </c>
      <c r="J59" s="11">
        <f>('Série Encadeada'!J59/'Série Encadeada'!J55-1)*100</f>
        <v>-3.1560881753258885</v>
      </c>
      <c r="K59" s="11">
        <f>('Série Encadeada'!K59/'Série Encadeada'!K55-1)*100</f>
        <v>-1.0036521072076643</v>
      </c>
      <c r="L59" s="12">
        <f>('Série Encadeada'!L59/'Série Encadeada'!L55-1)*100</f>
        <v>-3.5818783851717551</v>
      </c>
      <c r="M59" s="10">
        <f>('Série Encadeada'!M59/'Série Encadeada'!M55-1)*100</f>
        <v>-3.6694851956624031</v>
      </c>
      <c r="N59" s="13">
        <f>('Série Encadeada'!N59/'Série Encadeada'!N55-1)*100</f>
        <v>-5.9316816630484599</v>
      </c>
      <c r="O59" s="10">
        <f>('Série Encadeada'!O59/'Série Encadeada'!O55-1)*100</f>
        <v>-3.940340987884916</v>
      </c>
    </row>
    <row r="60" spans="1:15" s="97" customFormat="1" ht="12.95" customHeight="1" x14ac:dyDescent="0.2">
      <c r="A60" s="9" t="s">
        <v>93</v>
      </c>
      <c r="B60" s="88">
        <f>('Série Encadeada'!B60/'Série Encadeada'!B56-1)*100</f>
        <v>-10.974156344961505</v>
      </c>
      <c r="C60" s="89">
        <f>('Série Encadeada'!C60/'Série Encadeada'!C56-1)*100</f>
        <v>-0.23649362152365905</v>
      </c>
      <c r="D60" s="89">
        <f>('Série Encadeada'!D60/'Série Encadeada'!D56-1)*100</f>
        <v>-10.19466248487918</v>
      </c>
      <c r="E60" s="89">
        <f>('Série Encadeada'!E60/'Série Encadeada'!E56-1)*100</f>
        <v>-1.5923212838248157</v>
      </c>
      <c r="F60" s="89">
        <f>('Série Encadeada'!F60/'Série Encadeada'!F56-1)*100</f>
        <v>-13.056994760984963</v>
      </c>
      <c r="G60" s="90">
        <f>('Série Encadeada'!G60/'Série Encadeada'!G56-1)*100</f>
        <v>-8.0402327989323901</v>
      </c>
      <c r="H60" s="89">
        <f>('Série Encadeada'!H60/'Série Encadeada'!H56-1)*100</f>
        <v>-7.4829258707066471</v>
      </c>
      <c r="I60" s="89">
        <f>('Série Encadeada'!I60/'Série Encadeada'!I56-1)*100</f>
        <v>-6.6406828796401474</v>
      </c>
      <c r="J60" s="89">
        <f>('Série Encadeada'!J60/'Série Encadeada'!J56-1)*100</f>
        <v>-3.9900345558326333</v>
      </c>
      <c r="K60" s="89">
        <f>('Série Encadeada'!K60/'Série Encadeada'!K56-1)*100</f>
        <v>-0.71335553471576496</v>
      </c>
      <c r="L60" s="90">
        <f>('Série Encadeada'!L60/'Série Encadeada'!L56-1)*100</f>
        <v>-4.028247790883821</v>
      </c>
      <c r="M60" s="88">
        <f>('Série Encadeada'!M60/'Série Encadeada'!M56-1)*100</f>
        <v>-5.5555802730554831</v>
      </c>
      <c r="N60" s="91">
        <f>('Série Encadeada'!N60/'Série Encadeada'!N56-1)*100</f>
        <v>-7.9464299250149306</v>
      </c>
      <c r="O60" s="88">
        <f>('Série Encadeada'!O60/'Série Encadeada'!O56-1)*100</f>
        <v>-5.8491701895100556</v>
      </c>
    </row>
    <row r="61" spans="1:15" s="97" customFormat="1" ht="12.95" customHeight="1" x14ac:dyDescent="0.2">
      <c r="A61" s="15" t="s">
        <v>95</v>
      </c>
      <c r="B61" s="16">
        <f>('Série Encadeada'!B61/'Série Encadeada'!B57-1)*100</f>
        <v>16.972096466439936</v>
      </c>
      <c r="C61" s="17">
        <f>('Série Encadeada'!C61/'Série Encadeada'!C57-1)*100</f>
        <v>-23.832603878690961</v>
      </c>
      <c r="D61" s="17">
        <f>('Série Encadeada'!D61/'Série Encadeada'!D57-1)*100</f>
        <v>-11.573859392731423</v>
      </c>
      <c r="E61" s="17">
        <f>('Série Encadeada'!E61/'Série Encadeada'!E57-1)*100</f>
        <v>2.4488651132653416</v>
      </c>
      <c r="F61" s="17">
        <f>('Série Encadeada'!F61/'Série Encadeada'!F57-1)*100</f>
        <v>-11.407641212055886</v>
      </c>
      <c r="G61" s="18">
        <f>('Série Encadeada'!G61/'Série Encadeada'!G57-1)*100</f>
        <v>-11.178139501656348</v>
      </c>
      <c r="H61" s="17">
        <f>('Série Encadeada'!H61/'Série Encadeada'!H57-1)*100</f>
        <v>-4.0517683749601403</v>
      </c>
      <c r="I61" s="17">
        <f>('Série Encadeada'!I61/'Série Encadeada'!I57-1)*100</f>
        <v>-5.2643796702899648</v>
      </c>
      <c r="J61" s="17">
        <f>('Série Encadeada'!J61/'Série Encadeada'!J57-1)*100</f>
        <v>-1.7986198335769976</v>
      </c>
      <c r="K61" s="17">
        <f>('Série Encadeada'!K61/'Série Encadeada'!K57-1)*100</f>
        <v>0.55309063900614852</v>
      </c>
      <c r="L61" s="18">
        <f>('Série Encadeada'!L61/'Série Encadeada'!L57-1)*100</f>
        <v>-2.0396208227310808</v>
      </c>
      <c r="M61" s="16">
        <f>('Série Encadeada'!M61/'Série Encadeada'!M57-1)*100</f>
        <v>-3.6837165568052388</v>
      </c>
      <c r="N61" s="19">
        <f>('Série Encadeada'!N61/'Série Encadeada'!N57-1)*100</f>
        <v>-5.0113642288474924</v>
      </c>
      <c r="O61" s="16">
        <f>('Série Encadeada'!O61/'Série Encadeada'!O57-1)*100</f>
        <v>-3.8434166194665886</v>
      </c>
    </row>
    <row r="62" spans="1:15" s="97" customFormat="1" ht="12.95" customHeight="1" x14ac:dyDescent="0.2">
      <c r="A62" s="15" t="s">
        <v>96</v>
      </c>
      <c r="B62" s="16">
        <f>('Série Encadeada'!B62/'Série Encadeada'!B58-1)*100</f>
        <v>12.792182382522931</v>
      </c>
      <c r="C62" s="17">
        <f>('Série Encadeada'!C62/'Série Encadeada'!C58-1)*100</f>
        <v>-21.074968098313583</v>
      </c>
      <c r="D62" s="17">
        <f>('Série Encadeada'!D62/'Série Encadeada'!D58-1)*100</f>
        <v>-2.8386474015137053</v>
      </c>
      <c r="E62" s="17">
        <f>('Série Encadeada'!E62/'Série Encadeada'!E58-1)*100</f>
        <v>17.580989859126817</v>
      </c>
      <c r="F62" s="17">
        <f>('Série Encadeada'!F62/'Série Encadeada'!F58-1)*100</f>
        <v>-10.60663034381858</v>
      </c>
      <c r="G62" s="18">
        <f>('Série Encadeada'!G62/'Série Encadeada'!G58-1)*100</f>
        <v>-5.8882904665454427</v>
      </c>
      <c r="H62" s="17">
        <f>('Série Encadeada'!H62/'Série Encadeada'!H58-1)*100</f>
        <v>-1.2820747665969523</v>
      </c>
      <c r="I62" s="17">
        <f>('Série Encadeada'!I62/'Série Encadeada'!I58-1)*100</f>
        <v>-3.0886116708649713</v>
      </c>
      <c r="J62" s="17">
        <f>('Série Encadeada'!J62/'Série Encadeada'!J58-1)*100</f>
        <v>-1.71680634771888</v>
      </c>
      <c r="K62" s="17">
        <f>('Série Encadeada'!K62/'Série Encadeada'!K58-1)*100</f>
        <v>0.73935936357956145</v>
      </c>
      <c r="L62" s="18">
        <f>('Série Encadeada'!L62/'Série Encadeada'!L58-1)*100</f>
        <v>-0.99650429024488174</v>
      </c>
      <c r="M62" s="16">
        <f>('Série Encadeada'!M62/'Série Encadeada'!M58-1)*100</f>
        <v>-1.4124889611546232</v>
      </c>
      <c r="N62" s="19">
        <f>('Série Encadeada'!N62/'Série Encadeada'!N58-1)*100</f>
        <v>-1.8911748383540594</v>
      </c>
      <c r="O62" s="16">
        <f>('Série Encadeada'!O62/'Série Encadeada'!O58-1)*100</f>
        <v>-1.4701597603283934</v>
      </c>
    </row>
    <row r="63" spans="1:15" s="97" customFormat="1" ht="12.95" customHeight="1" x14ac:dyDescent="0.2">
      <c r="A63" s="15" t="s">
        <v>97</v>
      </c>
      <c r="B63" s="16">
        <f>('Série Encadeada'!B63/'Série Encadeada'!B59-1)*100</f>
        <v>3.2794543506455609</v>
      </c>
      <c r="C63" s="17">
        <f>('Série Encadeada'!C63/'Série Encadeada'!C59-1)*100</f>
        <v>-19.588598026431892</v>
      </c>
      <c r="D63" s="17">
        <f>('Série Encadeada'!D63/'Série Encadeada'!D59-1)*100</f>
        <v>0.89443006867624408</v>
      </c>
      <c r="E63" s="17">
        <f>('Série Encadeada'!E63/'Série Encadeada'!E59-1)*100</f>
        <v>23.899087441141376</v>
      </c>
      <c r="F63" s="17">
        <f>('Série Encadeada'!F63/'Série Encadeada'!F59-1)*100</f>
        <v>-11.828721045663338</v>
      </c>
      <c r="G63" s="18">
        <f>('Série Encadeada'!G63/'Série Encadeada'!G59-1)*100</f>
        <v>-3.3194010469499546</v>
      </c>
      <c r="H63" s="17">
        <f>('Série Encadeada'!H63/'Série Encadeada'!H59-1)*100</f>
        <v>0.31420301845819232</v>
      </c>
      <c r="I63" s="17">
        <f>('Série Encadeada'!I63/'Série Encadeada'!I59-1)*100</f>
        <v>-2.954950022741587</v>
      </c>
      <c r="J63" s="17">
        <f>('Série Encadeada'!J63/'Série Encadeada'!J59-1)*100</f>
        <v>-1.7354646574890165</v>
      </c>
      <c r="K63" s="17">
        <f>('Série Encadeada'!K63/'Série Encadeada'!K59-1)*100</f>
        <v>0.61383495975371183</v>
      </c>
      <c r="L63" s="18">
        <f>('Série Encadeada'!L63/'Série Encadeada'!L59-1)*100</f>
        <v>-0.71804363501003499</v>
      </c>
      <c r="M63" s="16">
        <f>('Série Encadeada'!M63/'Série Encadeada'!M59-1)*100</f>
        <v>-1.2785558287101262</v>
      </c>
      <c r="N63" s="19">
        <f>('Série Encadeada'!N63/'Série Encadeada'!N59-1)*100</f>
        <v>-1.7397888454403265</v>
      </c>
      <c r="O63" s="16">
        <f>('Série Encadeada'!O63/'Série Encadeada'!O59-1)*100</f>
        <v>-1.3342354749506846</v>
      </c>
    </row>
    <row r="64" spans="1:15" s="97" customFormat="1" ht="12.95" customHeight="1" x14ac:dyDescent="0.2">
      <c r="A64" s="15" t="s">
        <v>98</v>
      </c>
      <c r="B64" s="16">
        <f>('Série Encadeada'!B64/'Série Encadeada'!B60-1)*100</f>
        <v>-5.7439274191988909</v>
      </c>
      <c r="C64" s="17">
        <f>('Série Encadeada'!C64/'Série Encadeada'!C60-1)*100</f>
        <v>-7.3416183330276441</v>
      </c>
      <c r="D64" s="17">
        <f>('Série Encadeada'!D64/'Série Encadeada'!D60-1)*100</f>
        <v>-3.1627044950808925</v>
      </c>
      <c r="E64" s="17">
        <f>('Série Encadeada'!E64/'Série Encadeada'!E60-1)*100</f>
        <v>17.974814326965884</v>
      </c>
      <c r="F64" s="17">
        <f>('Série Encadeada'!F64/'Série Encadeada'!F60-1)*100</f>
        <v>-12.172472284581104</v>
      </c>
      <c r="G64" s="18">
        <f>('Série Encadeada'!G64/'Série Encadeada'!G60-1)*100</f>
        <v>-2.6586005542543978</v>
      </c>
      <c r="H64" s="17">
        <f>('Série Encadeada'!H64/'Série Encadeada'!H60-1)*100</f>
        <v>1.2743868841916584</v>
      </c>
      <c r="I64" s="17">
        <f>('Série Encadeada'!I64/'Série Encadeada'!I60-1)*100</f>
        <v>-4.2146511067948644</v>
      </c>
      <c r="J64" s="17">
        <f>('Série Encadeada'!J64/'Série Encadeada'!J60-1)*100</f>
        <v>-1.55594254834166</v>
      </c>
      <c r="K64" s="17">
        <f>('Série Encadeada'!K64/'Série Encadeada'!K60-1)*100</f>
        <v>-0.42266579860456011</v>
      </c>
      <c r="L64" s="18">
        <f>('Série Encadeada'!L64/'Série Encadeada'!L60-1)*100</f>
        <v>-0.98320548428232346</v>
      </c>
      <c r="M64" s="16">
        <f>('Série Encadeada'!M64/'Série Encadeada'!M60-1)*100</f>
        <v>-1.4092239659831085</v>
      </c>
      <c r="N64" s="19">
        <f>('Série Encadeada'!N64/'Série Encadeada'!N60-1)*100</f>
        <v>-1.2929062542651804</v>
      </c>
      <c r="O64" s="16">
        <f>('Série Encadeada'!O64/'Série Encadeada'!O60-1)*100</f>
        <v>-1.3932147652692461</v>
      </c>
    </row>
    <row r="65" spans="1:15" s="97" customFormat="1" ht="12.95" customHeight="1" x14ac:dyDescent="0.2">
      <c r="A65" s="9" t="s">
        <v>104</v>
      </c>
      <c r="B65" s="88">
        <f>('Série Encadeada'!B65/'Série Encadeada'!B61-1)*100</f>
        <v>2.9816091207623963</v>
      </c>
      <c r="C65" s="89">
        <f>('Série Encadeada'!C65/'Série Encadeada'!C61-1)*100</f>
        <v>28.731585387238589</v>
      </c>
      <c r="D65" s="89">
        <f>('Série Encadeada'!D65/'Série Encadeada'!D61-1)*100</f>
        <v>0.19368810998328101</v>
      </c>
      <c r="E65" s="89">
        <f>('Série Encadeada'!E65/'Série Encadeada'!E61-1)*100</f>
        <v>13.938421781445065</v>
      </c>
      <c r="F65" s="89">
        <f>('Série Encadeada'!F65/'Série Encadeada'!F61-1)*100</f>
        <v>-11.870312952179528</v>
      </c>
      <c r="G65" s="90">
        <f>('Série Encadeada'!G65/'Série Encadeada'!G61-1)*100</f>
        <v>1.8476943501400056</v>
      </c>
      <c r="H65" s="89">
        <f>('Série Encadeada'!H65/'Série Encadeada'!H61-1)*100</f>
        <v>1.9071550924339098</v>
      </c>
      <c r="I65" s="89">
        <f>('Série Encadeada'!I65/'Série Encadeada'!I61-1)*100</f>
        <v>1.7404302440980679</v>
      </c>
      <c r="J65" s="89">
        <f>('Série Encadeada'!J65/'Série Encadeada'!J61-1)*100</f>
        <v>0.57609096935993254</v>
      </c>
      <c r="K65" s="89">
        <f>('Série Encadeada'!K65/'Série Encadeada'!K61-1)*100</f>
        <v>-0.17191311635009754</v>
      </c>
      <c r="L65" s="90">
        <f>('Série Encadeada'!L65/'Série Encadeada'!L61-1)*100</f>
        <v>1.1364665216427872</v>
      </c>
      <c r="M65" s="88">
        <f>('Série Encadeada'!M65/'Série Encadeada'!M61-1)*100</f>
        <v>1.2283136687717411</v>
      </c>
      <c r="N65" s="91">
        <f>('Série Encadeada'!N65/'Série Encadeada'!N61-1)*100</f>
        <v>0.38747786894171021</v>
      </c>
      <c r="O65" s="88">
        <f>('Série Encadeada'!O65/'Série Encadeada'!O61-1)*100</f>
        <v>1.1267795012052995</v>
      </c>
    </row>
    <row r="66" spans="1:15" s="82" customFormat="1" ht="12.75" customHeight="1" x14ac:dyDescent="0.2">
      <c r="A66" s="143" t="s">
        <v>113</v>
      </c>
      <c r="B66" s="152">
        <f>('Série Encadeada'!B66/'Série Encadeada'!B62-1)*100</f>
        <v>6.5901166446742598</v>
      </c>
      <c r="C66" s="153">
        <f>('Série Encadeada'!C66/'Série Encadeada'!C62-1)*100</f>
        <v>12.115235514979528</v>
      </c>
      <c r="D66" s="153">
        <f>('Série Encadeada'!D66/'Série Encadeada'!D62-1)*100</f>
        <v>0.14144954334185389</v>
      </c>
      <c r="E66" s="153">
        <f>('Série Encadeada'!E66/'Série Encadeada'!E62-1)*100</f>
        <v>-3.0361855648836311</v>
      </c>
      <c r="F66" s="153">
        <f>('Série Encadeada'!F66/'Série Encadeada'!F62-1)*100</f>
        <v>-10.141592919646881</v>
      </c>
      <c r="G66" s="154">
        <f>('Série Encadeada'!G66/'Série Encadeada'!G62-1)*100</f>
        <v>-0.98405652132815824</v>
      </c>
      <c r="H66" s="153">
        <f>('Série Encadeada'!H66/'Série Encadeada'!H62-1)*100</f>
        <v>4.6763876497252443</v>
      </c>
      <c r="I66" s="153">
        <f>('Série Encadeada'!I66/'Série Encadeada'!I62-1)*100</f>
        <v>-1.9039564265373787</v>
      </c>
      <c r="J66" s="153">
        <f>('Série Encadeada'!J66/'Série Encadeada'!J62-1)*100</f>
        <v>-6.735336249963364E-3</v>
      </c>
      <c r="K66" s="153">
        <f>('Série Encadeada'!K66/'Série Encadeada'!K62-1)*100</f>
        <v>0.14258693480488915</v>
      </c>
      <c r="L66" s="154">
        <f>('Série Encadeada'!L66/'Série Encadeada'!L62-1)*100</f>
        <v>0.95092368490365953</v>
      </c>
      <c r="M66" s="152">
        <f>('Série Encadeada'!M66/'Série Encadeada'!M62-1)*100</f>
        <v>1.3035781823315995</v>
      </c>
      <c r="N66" s="155">
        <f>('Série Encadeada'!N66/'Série Encadeada'!N62-1)*100</f>
        <v>1.5901631842324182</v>
      </c>
      <c r="O66" s="152">
        <f>('Série Encadeada'!O66/'Série Encadeada'!O62-1)*100</f>
        <v>1.3356054904321013</v>
      </c>
    </row>
    <row r="67" spans="1:15" s="82" customFormat="1" ht="12.75" customHeight="1" x14ac:dyDescent="0.2">
      <c r="A67" s="143" t="s">
        <v>118</v>
      </c>
      <c r="B67" s="152">
        <f>('Série Encadeada'!B67/'Série Encadeada'!B63-1)*100</f>
        <v>-3.9647970253002485</v>
      </c>
      <c r="C67" s="153">
        <f>('Série Encadeada'!C67/'Série Encadeada'!C63-1)*100</f>
        <v>6.4360470232638578</v>
      </c>
      <c r="D67" s="153">
        <f>('Série Encadeada'!D67/'Série Encadeada'!D63-1)*100</f>
        <v>2.091344320092059</v>
      </c>
      <c r="E67" s="153">
        <f>('Série Encadeada'!E67/'Série Encadeada'!E63-1)*100</f>
        <v>-0.59035049727487188</v>
      </c>
      <c r="F67" s="153">
        <f>('Série Encadeada'!F67/'Série Encadeada'!F63-1)*100</f>
        <v>-8.1620254235211362</v>
      </c>
      <c r="G67" s="154">
        <f>('Série Encadeada'!G67/'Série Encadeada'!G63-1)*100</f>
        <v>0.34170799817034858</v>
      </c>
      <c r="H67" s="153">
        <f>('Série Encadeada'!H67/'Série Encadeada'!H63-1)*100</f>
        <v>7.4039339312761188</v>
      </c>
      <c r="I67" s="153">
        <f>('Série Encadeada'!I67/'Série Encadeada'!I63-1)*100</f>
        <v>-0.87717590924456523</v>
      </c>
      <c r="J67" s="153">
        <f>('Série Encadeada'!J67/'Série Encadeada'!J63-1)*100</f>
        <v>1.5202216101052768</v>
      </c>
      <c r="K67" s="153">
        <f>('Série Encadeada'!K67/'Série Encadeada'!K63-1)*100</f>
        <v>-0.11191893049407042</v>
      </c>
      <c r="L67" s="154">
        <f>('Série Encadeada'!L67/'Série Encadeada'!L63-1)*100</f>
        <v>1.8946814629846598</v>
      </c>
      <c r="M67" s="152">
        <f>('Série Encadeada'!M67/'Série Encadeada'!M63-1)*100</f>
        <v>1.1460396632299918</v>
      </c>
      <c r="N67" s="155">
        <f>('Série Encadeada'!N67/'Série Encadeada'!N63-1)*100</f>
        <v>2.9710187141768651</v>
      </c>
      <c r="O67" s="152">
        <f>('Série Encadeada'!O67/'Série Encadeada'!O63-1)*100</f>
        <v>1.3630413715319811</v>
      </c>
    </row>
    <row r="68" spans="1:15" s="97" customFormat="1" ht="12.75" customHeight="1" x14ac:dyDescent="0.2">
      <c r="A68" s="143" t="s">
        <v>119</v>
      </c>
      <c r="B68" s="152">
        <f>('Série Encadeada'!B68/'Série Encadeada'!B64-1)*100</f>
        <v>-1.1148043981401345</v>
      </c>
      <c r="C68" s="153">
        <f>('Série Encadeada'!C68/'Série Encadeada'!C64-1)*100</f>
        <v>1.4933793587545985E-2</v>
      </c>
      <c r="D68" s="153">
        <f>('Série Encadeada'!D68/'Série Encadeada'!D64-1)*100</f>
        <v>5.8093839936355085</v>
      </c>
      <c r="E68" s="153">
        <f>('Série Encadeada'!E68/'Série Encadeada'!E64-1)*100</f>
        <v>-8.3060144346329459</v>
      </c>
      <c r="F68" s="153">
        <f>('Série Encadeada'!F68/'Série Encadeada'!F64-1)*100</f>
        <v>-3.6712929603421429</v>
      </c>
      <c r="G68" s="154">
        <f>('Série Encadeada'!G68/'Série Encadeada'!G64-1)*100</f>
        <v>0.89468916866977111</v>
      </c>
      <c r="H68" s="153">
        <f>('Série Encadeada'!H68/'Série Encadeada'!H64-1)*100</f>
        <v>8.7948085667806772</v>
      </c>
      <c r="I68" s="153">
        <f>('Série Encadeada'!I68/'Série Encadeada'!I64-1)*100</f>
        <v>0.33887844956386193</v>
      </c>
      <c r="J68" s="153">
        <f>('Série Encadeada'!J68/'Série Encadeada'!J64-1)*100</f>
        <v>5.1079182703488657</v>
      </c>
      <c r="K68" s="153">
        <f>('Série Encadeada'!K68/'Série Encadeada'!K64-1)*100</f>
        <v>0.41021002156729214</v>
      </c>
      <c r="L68" s="154">
        <f>('Série Encadeada'!L68/'Série Encadeada'!L64-1)*100</f>
        <v>3.7156228636981536</v>
      </c>
      <c r="M68" s="152">
        <f>('Série Encadeada'!M68/'Série Encadeada'!M64-1)*100</f>
        <v>2.5243473202384958</v>
      </c>
      <c r="N68" s="155">
        <f>('Série Encadeada'!N68/'Série Encadeada'!N64-1)*100</f>
        <v>5.1926230443054999</v>
      </c>
      <c r="O68" s="152">
        <f>('Série Encadeada'!O68/'Série Encadeada'!O64-1)*100</f>
        <v>2.8584905672413896</v>
      </c>
    </row>
    <row r="69" spans="1:15" s="160" customFormat="1" ht="12.75" customHeight="1" x14ac:dyDescent="0.2">
      <c r="A69" s="20" t="s">
        <v>122</v>
      </c>
      <c r="B69" s="16">
        <f>('Série Encadeada'!B69/'Série Encadeada'!B65-1)*100</f>
        <v>-3.5086837419344707</v>
      </c>
      <c r="C69" s="17">
        <f>('Série Encadeada'!C69/'Série Encadeada'!C65-1)*100</f>
        <v>-17.344347641786506</v>
      </c>
      <c r="D69" s="17">
        <f>('Série Encadeada'!D69/'Série Encadeada'!D65-1)*100</f>
        <v>2.1236211550620165</v>
      </c>
      <c r="E69" s="17">
        <f>('Série Encadeada'!E69/'Série Encadeada'!E65-1)*100</f>
        <v>-4.9836688352786869</v>
      </c>
      <c r="F69" s="17">
        <f>('Série Encadeada'!F69/'Série Encadeada'!F65-1)*100</f>
        <v>-1.7602867667490862</v>
      </c>
      <c r="G69" s="18">
        <f>('Série Encadeada'!G69/'Série Encadeada'!G65-1)*100</f>
        <v>-2.8292670194101532</v>
      </c>
      <c r="H69" s="17">
        <f>('Série Encadeada'!H69/'Série Encadeada'!H65-1)*100</f>
        <v>3.4949602121226553</v>
      </c>
      <c r="I69" s="17">
        <f>('Série Encadeada'!I69/'Série Encadeada'!I65-1)*100</f>
        <v>-0.76612883212545668</v>
      </c>
      <c r="J69" s="17">
        <f>('Série Encadeada'!J69/'Série Encadeada'!J65-1)*100</f>
        <v>3.0031522572645297</v>
      </c>
      <c r="K69" s="17">
        <f>('Série Encadeada'!K69/'Série Encadeada'!K65-1)*100</f>
        <v>-1.5961133747313228</v>
      </c>
      <c r="L69" s="18">
        <f>('Série Encadeada'!L69/'Série Encadeada'!L65-1)*100</f>
        <v>1.9190659942066368</v>
      </c>
      <c r="M69" s="16">
        <f>('Série Encadeada'!M69/'Série Encadeada'!M65-1)*100</f>
        <v>0.64875620376356746</v>
      </c>
      <c r="N69" s="19">
        <f>('Série Encadeada'!N69/'Série Encadeada'!N65-1)*100</f>
        <v>1.904919207139022</v>
      </c>
      <c r="O69" s="16">
        <f>('Série Encadeada'!O69/'Série Encadeada'!O65-1)*100</f>
        <v>0.80277195618350117</v>
      </c>
    </row>
    <row r="70" spans="1:15" s="160" customFormat="1" ht="12.75" customHeight="1" x14ac:dyDescent="0.2">
      <c r="A70" s="20" t="s">
        <v>123</v>
      </c>
      <c r="B70" s="16">
        <f>('Série Encadeada'!B70/'Série Encadeada'!B66-1)*100</f>
        <v>5.9435276945955851</v>
      </c>
      <c r="C70" s="17">
        <f>('Série Encadeada'!C70/'Série Encadeada'!C66-1)*100</f>
        <v>-5.2270646012095856</v>
      </c>
      <c r="D70" s="17">
        <f>('Série Encadeada'!D70/'Série Encadeada'!D66-1)*100</f>
        <v>1.5012330557424569</v>
      </c>
      <c r="E70" s="17">
        <f>('Série Encadeada'!E70/'Série Encadeada'!E66-1)*100</f>
        <v>7.2075863739414769</v>
      </c>
      <c r="F70" s="17">
        <f>('Série Encadeada'!F70/'Série Encadeada'!F66-1)*100</f>
        <v>1.0401836699259315</v>
      </c>
      <c r="G70" s="18">
        <f>('Série Encadeada'!G70/'Série Encadeada'!G66-1)*100</f>
        <v>1.033060817425735</v>
      </c>
      <c r="H70" s="17">
        <f>('Série Encadeada'!H70/'Série Encadeada'!H66-1)*100</f>
        <v>0.40501665982517476</v>
      </c>
      <c r="I70" s="17">
        <f>('Série Encadeada'!I70/'Série Encadeada'!I66-1)*100</f>
        <v>0.87987786872580909</v>
      </c>
      <c r="J70" s="17">
        <f>('Série Encadeada'!J70/'Série Encadeada'!J66-1)*100</f>
        <v>3.2483272938233609</v>
      </c>
      <c r="K70" s="17">
        <f>('Série Encadeada'!K70/'Série Encadeada'!K66-1)*100</f>
        <v>-2.2993928146392228</v>
      </c>
      <c r="L70" s="18">
        <f>('Série Encadeada'!L70/'Série Encadeada'!L66-1)*100</f>
        <v>1.2752002180881794</v>
      </c>
      <c r="M70" s="16">
        <f>('Série Encadeada'!M70/'Série Encadeada'!M66-1)*100</f>
        <v>1.2130492283284777</v>
      </c>
      <c r="N70" s="19">
        <f>('Série Encadeada'!N70/'Série Encadeada'!N66-1)*100</f>
        <v>0.59700041455406083</v>
      </c>
      <c r="O70" s="16">
        <f>('Série Encadeada'!O70/'Série Encadeada'!O66-1)*100</f>
        <v>1.1337275927655988</v>
      </c>
    </row>
    <row r="71" spans="1:15" s="160" customFormat="1" ht="12.75" customHeight="1" x14ac:dyDescent="0.2">
      <c r="A71" s="20" t="s">
        <v>124</v>
      </c>
      <c r="B71" s="16">
        <f>('Série Encadeada'!B71/'Série Encadeada'!B67-1)*100</f>
        <v>17.78348162650898</v>
      </c>
      <c r="C71" s="17">
        <f>('Série Encadeada'!C71/'Série Encadeada'!C67-1)*100</f>
        <v>-3.6319021020409181</v>
      </c>
      <c r="D71" s="17">
        <f>('Série Encadeada'!D71/'Série Encadeada'!D67-1)*100</f>
        <v>-1.3371917171209668</v>
      </c>
      <c r="E71" s="17">
        <f>('Série Encadeada'!E71/'Série Encadeada'!E67-1)*100</f>
        <v>5.9995616737272828</v>
      </c>
      <c r="F71" s="17">
        <f>('Série Encadeada'!F71/'Série Encadeada'!F67-1)*100</f>
        <v>3.4824518701187079</v>
      </c>
      <c r="G71" s="18">
        <f>('Série Encadeada'!G71/'Série Encadeada'!G67-1)*100</f>
        <v>-0.13511717547628477</v>
      </c>
      <c r="H71" s="17">
        <f>('Série Encadeada'!H71/'Série Encadeada'!H67-1)*100</f>
        <v>6.6205600040847301E-2</v>
      </c>
      <c r="I71" s="17">
        <f>('Série Encadeada'!I71/'Série Encadeada'!I67-1)*100</f>
        <v>3.3029092243847424</v>
      </c>
      <c r="J71" s="17">
        <f>('Série Encadeada'!J71/'Série Encadeada'!J67-1)*100</f>
        <v>4.8493425434176451</v>
      </c>
      <c r="K71" s="17">
        <f>('Série Encadeada'!K71/'Série Encadeada'!K67-1)*100</f>
        <v>-2.3199606098623815</v>
      </c>
      <c r="L71" s="18">
        <f>('Série Encadeada'!L71/'Série Encadeada'!L67-1)*100</f>
        <v>1.8008599790128477</v>
      </c>
      <c r="M71" s="16">
        <f>('Série Encadeada'!M71/'Série Encadeada'!M67-1)*100</f>
        <v>2.2970795573695302</v>
      </c>
      <c r="N71" s="19">
        <f>('Série Encadeada'!N71/'Série Encadeada'!N67-1)*100</f>
        <v>2.9045245188987989</v>
      </c>
      <c r="O71" s="16">
        <f>('Série Encadeada'!O71/'Série Encadeada'!O67-1)*100</f>
        <v>2.3722204542369063</v>
      </c>
    </row>
    <row r="72" spans="1:15" s="160" customFormat="1" ht="12.75" customHeight="1" x14ac:dyDescent="0.2">
      <c r="A72" s="20" t="s">
        <v>125</v>
      </c>
      <c r="B72" s="16">
        <f>('Série Encadeada'!B72/'Série Encadeada'!B68-1)*100</f>
        <v>4.4410348128335553</v>
      </c>
      <c r="C72" s="17">
        <f>('Série Encadeada'!C72/'Série Encadeada'!C68-1)*100</f>
        <v>-0.75566328204079714</v>
      </c>
      <c r="D72" s="17">
        <f>('Série Encadeada'!D72/'Série Encadeada'!D68-1)*100</f>
        <v>7.5880826515462019E-2</v>
      </c>
      <c r="E72" s="17">
        <f>('Série Encadeada'!E72/'Série Encadeada'!E68-1)*100</f>
        <v>5.4196994766621875</v>
      </c>
      <c r="F72" s="17">
        <f>('Série Encadeada'!F72/'Série Encadeada'!F68-1)*100</f>
        <v>2.4720785243578236</v>
      </c>
      <c r="G72" s="18">
        <f>('Série Encadeada'!G72/'Série Encadeada'!G68-1)*100</f>
        <v>0.64591247087315562</v>
      </c>
      <c r="H72" s="17">
        <f>('Série Encadeada'!H72/'Série Encadeada'!H68-1)*100</f>
        <v>-1.1364756502751594</v>
      </c>
      <c r="I72" s="17">
        <f>('Série Encadeada'!I72/'Série Encadeada'!I68-1)*100</f>
        <v>3.5628126590482978</v>
      </c>
      <c r="J72" s="17">
        <f>('Série Encadeada'!J72/'Série Encadeada'!J68-1)*100</f>
        <v>3.460692488672068</v>
      </c>
      <c r="K72" s="17">
        <f>('Série Encadeada'!K72/'Série Encadeada'!K68-1)*100</f>
        <v>-2.2951636928086883</v>
      </c>
      <c r="L72" s="18">
        <f>('Série Encadeada'!L72/'Série Encadeada'!L68-1)*100</f>
        <v>0.96233321131951044</v>
      </c>
      <c r="M72" s="16">
        <f>('Série Encadeada'!M72/'Série Encadeada'!M68-1)*100</f>
        <v>1.2994704345055341</v>
      </c>
      <c r="N72" s="19">
        <f>('Série Encadeada'!N72/'Série Encadeada'!N68-1)*100</f>
        <v>-1.6171096188631995</v>
      </c>
      <c r="O72" s="16">
        <f>('Série Encadeada'!O72/'Série Encadeada'!O68-1)*100</f>
        <v>0.93192201971992183</v>
      </c>
    </row>
    <row r="73" spans="1:15" s="160" customFormat="1" ht="12.75" customHeight="1" x14ac:dyDescent="0.2">
      <c r="A73" s="179" t="s">
        <v>127</v>
      </c>
      <c r="B73" s="180">
        <f>('Série Encadeada'!B73/'Série Encadeada'!B69-1)*100</f>
        <v>1.8836424783134742</v>
      </c>
      <c r="C73" s="181">
        <f>('Série Encadeada'!C73/'Série Encadeada'!C69-1)*100</f>
        <v>-9.6607643533185961</v>
      </c>
      <c r="D73" s="181">
        <f>('Série Encadeada'!D73/'Série Encadeada'!D69-1)*100</f>
        <v>2.2341271290297726</v>
      </c>
      <c r="E73" s="181">
        <f>('Série Encadeada'!E73/'Série Encadeada'!E69-1)*100</f>
        <v>12.745604003614952</v>
      </c>
      <c r="F73" s="181">
        <f>('Série Encadeada'!F73/'Série Encadeada'!F69-1)*100</f>
        <v>2.3277376341630074</v>
      </c>
      <c r="G73" s="182">
        <f>('Série Encadeada'!G73/'Série Encadeada'!G69-1)*100</f>
        <v>1.1840672876975988</v>
      </c>
      <c r="H73" s="181">
        <f>('Série Encadeada'!H73/'Série Encadeada'!H69-1)*100</f>
        <v>0.9832879511536996</v>
      </c>
      <c r="I73" s="181">
        <f>('Série Encadeada'!I73/'Série Encadeada'!I69-1)*100</f>
        <v>-1.0921772196372914</v>
      </c>
      <c r="J73" s="181">
        <f>('Série Encadeada'!J73/'Série Encadeada'!J69-1)*100</f>
        <v>0.59708336697010811</v>
      </c>
      <c r="K73" s="181">
        <f>('Série Encadeada'!K73/'Série Encadeada'!K69-1)*100</f>
        <v>-0.23152622364877029</v>
      </c>
      <c r="L73" s="182">
        <f>('Série Encadeada'!L73/'Série Encadeada'!L69-1)*100</f>
        <v>-1.4255348930813927E-2</v>
      </c>
      <c r="M73" s="180">
        <f>('Série Encadeada'!M73/'Série Encadeada'!M69-1)*100</f>
        <v>0.64539438113442316</v>
      </c>
      <c r="N73" s="183">
        <f>('Série Encadeada'!N73/'Série Encadeada'!N69-1)*100</f>
        <v>1.219128210467102</v>
      </c>
      <c r="O73" s="180">
        <f>('Série Encadeada'!O73/'Série Encadeada'!O69-1)*100</f>
        <v>0.71624824808735887</v>
      </c>
    </row>
    <row r="74" spans="1:15" s="160" customFormat="1" ht="12.75" customHeight="1" x14ac:dyDescent="0.2">
      <c r="A74" s="179" t="s">
        <v>130</v>
      </c>
      <c r="B74" s="180">
        <f>('Série Encadeada'!B74/'Série Encadeada'!B70-1)*100</f>
        <v>1.529459349636153</v>
      </c>
      <c r="C74" s="181">
        <f>('Série Encadeada'!C74/'Série Encadeada'!C70-1)*100</f>
        <v>-37.627013742961921</v>
      </c>
      <c r="D74" s="181">
        <f>('Série Encadeada'!D74/'Série Encadeada'!D70-1)*100</f>
        <v>1.5680910767721157</v>
      </c>
      <c r="E74" s="181">
        <f>('Série Encadeada'!E74/'Série Encadeada'!E70-1)*100</f>
        <v>3.2402035051967371</v>
      </c>
      <c r="F74" s="181">
        <f>('Série Encadeada'!F74/'Série Encadeada'!F70-1)*100</f>
        <v>4.1677410315186902</v>
      </c>
      <c r="G74" s="182">
        <f>('Série Encadeada'!G74/'Série Encadeada'!G70-1)*100</f>
        <v>-5.4210426539577643</v>
      </c>
      <c r="H74" s="181">
        <f>('Série Encadeada'!H74/'Série Encadeada'!H70-1)*100</f>
        <v>2.3726888102730159</v>
      </c>
      <c r="I74" s="181">
        <f>('Série Encadeada'!I74/'Série Encadeada'!I70-1)*100</f>
        <v>-4.0517242607968074</v>
      </c>
      <c r="J74" s="181">
        <f>('Série Encadeada'!J74/'Série Encadeada'!J70-1)*100</f>
        <v>1.9924856863744234</v>
      </c>
      <c r="K74" s="181">
        <f>('Série Encadeada'!K74/'Série Encadeada'!K70-1)*100</f>
        <v>-0.51121906270339412</v>
      </c>
      <c r="L74" s="182">
        <f>('Série Encadeada'!L74/'Série Encadeada'!L70-1)*100</f>
        <v>0.41404090568322172</v>
      </c>
      <c r="M74" s="180">
        <f>('Série Encadeada'!M74/'Série Encadeada'!M70-1)*100</f>
        <v>-1.4919918571302149</v>
      </c>
      <c r="N74" s="183">
        <f>('Série Encadeada'!N74/'Série Encadeada'!N70-1)*100</f>
        <v>0.82271221998160282</v>
      </c>
      <c r="O74" s="180">
        <f>('Série Encadeada'!O74/'Série Encadeada'!O70-1)*100</f>
        <v>-1.2089576786028733</v>
      </c>
    </row>
    <row r="75" spans="1:15" s="160" customFormat="1" ht="12.75" customHeight="1" x14ac:dyDescent="0.2">
      <c r="A75" s="179" t="s">
        <v>131</v>
      </c>
      <c r="B75" s="180">
        <f>('Série Encadeada'!B75/'Série Encadeada'!B71-1)*100</f>
        <v>-12.008751811314422</v>
      </c>
      <c r="C75" s="181">
        <f>('Série Encadeada'!C75/'Série Encadeada'!C71-1)*100</f>
        <v>-24.441040840015372</v>
      </c>
      <c r="D75" s="181">
        <f>('Série Encadeada'!D75/'Série Encadeada'!D71-1)*100</f>
        <v>-0.90770513794428132</v>
      </c>
      <c r="E75" s="181">
        <f>('Série Encadeada'!E75/'Série Encadeada'!E71-1)*100</f>
        <v>6.6032777655903097</v>
      </c>
      <c r="F75" s="181">
        <f>('Série Encadeada'!F75/'Série Encadeada'!F71-1)*100</f>
        <v>6.8377787204922935</v>
      </c>
      <c r="G75" s="182">
        <f>('Série Encadeada'!G75/'Série Encadeada'!G71-1)*100</f>
        <v>-3.2881811068620648</v>
      </c>
      <c r="H75" s="181">
        <f>('Série Encadeada'!H75/'Série Encadeada'!H71-1)*100</f>
        <v>3.1948563464307966</v>
      </c>
      <c r="I75" s="181">
        <f>('Série Encadeada'!I75/'Série Encadeada'!I71-1)*100</f>
        <v>-2.8225193230210111</v>
      </c>
      <c r="J75" s="181">
        <f>('Série Encadeada'!J75/'Série Encadeada'!J71-1)*100</f>
        <v>1.6714286473845208</v>
      </c>
      <c r="K75" s="181">
        <f>('Série Encadeada'!K75/'Série Encadeada'!K71-1)*100</f>
        <v>-0.85201318961608541</v>
      </c>
      <c r="L75" s="182">
        <f>('Série Encadeada'!L75/'Série Encadeada'!L71-1)*100</f>
        <v>0.56099882909663723</v>
      </c>
      <c r="M75" s="180">
        <f>('Série Encadeada'!M75/'Série Encadeada'!M71-1)*100</f>
        <v>-1.5191617161272264</v>
      </c>
      <c r="N75" s="183">
        <f>('Série Encadeada'!N75/'Série Encadeada'!N71-1)*100</f>
        <v>-1.7568288333498661</v>
      </c>
      <c r="O75" s="180">
        <f>('Série Encadeada'!O75/'Série Encadeada'!O71-1)*100</f>
        <v>-1.5491531370610545</v>
      </c>
    </row>
    <row r="76" spans="1:15" s="160" customFormat="1" ht="12.75" customHeight="1" x14ac:dyDescent="0.2">
      <c r="A76" s="179" t="s">
        <v>132</v>
      </c>
      <c r="B76" s="180">
        <f>('Série Encadeada'!B76/'Série Encadeada'!B72-1)*100</f>
        <v>-3.26080445065694</v>
      </c>
      <c r="C76" s="181">
        <f>('Série Encadeada'!C76/'Série Encadeada'!C72-1)*100</f>
        <v>-27.757132535965777</v>
      </c>
      <c r="D76" s="181">
        <f>('Série Encadeada'!D76/'Série Encadeada'!D72-1)*100</f>
        <v>-2.6129774260569394</v>
      </c>
      <c r="E76" s="181">
        <f>('Série Encadeada'!E76/'Série Encadeada'!E72-1)*100</f>
        <v>13.627361379085357</v>
      </c>
      <c r="F76" s="181">
        <f>('Série Encadeada'!F76/'Série Encadeada'!F72-1)*100</f>
        <v>4.9400933253561208</v>
      </c>
      <c r="G76" s="182">
        <f>('Série Encadeada'!G76/'Série Encadeada'!G72-1)*100</f>
        <v>-4.2608783368867753</v>
      </c>
      <c r="H76" s="181">
        <f>('Série Encadeada'!H76/'Série Encadeada'!H72-1)*100</f>
        <v>2.6841481591511673</v>
      </c>
      <c r="I76" s="181">
        <f>('Série Encadeada'!I76/'Série Encadeada'!I72-1)*100</f>
        <v>-2.7201188390217679</v>
      </c>
      <c r="J76" s="181">
        <f>('Série Encadeada'!J76/'Série Encadeada'!J72-1)*100</f>
        <v>2.6361253259463924</v>
      </c>
      <c r="K76" s="181">
        <f>('Série Encadeada'!K76/'Série Encadeada'!K72-1)*100</f>
        <v>4.0198184737683107E-2</v>
      </c>
      <c r="L76" s="182">
        <f>('Série Encadeada'!L76/'Série Encadeada'!L72-1)*100</f>
        <v>0.95744235119483712</v>
      </c>
      <c r="M76" s="180">
        <f>('Série Encadeada'!M76/'Série Encadeada'!M72-1)*100</f>
        <v>-0.12327157009562884</v>
      </c>
      <c r="N76" s="183">
        <f>('Série Encadeada'!N76/'Série Encadeada'!N72-1)*100</f>
        <v>1.1421097383423451</v>
      </c>
      <c r="O76" s="180">
        <f>('Série Encadeada'!O76/'Série Encadeada'!O72-1)*100</f>
        <v>3.3807054668821834E-2</v>
      </c>
    </row>
    <row r="77" spans="1:15" s="160" customFormat="1" ht="12.75" customHeight="1" x14ac:dyDescent="0.2">
      <c r="A77" s="20" t="s">
        <v>133</v>
      </c>
      <c r="B77" s="16">
        <f>('Série Encadeada'!B77/'Série Encadeada'!B73-1)*100</f>
        <v>16.263448217346443</v>
      </c>
      <c r="C77" s="17">
        <f>('Série Encadeada'!C77/'Série Encadeada'!C73-1)*100</f>
        <v>-30.72040870854228</v>
      </c>
      <c r="D77" s="17">
        <f>('Série Encadeada'!D77/'Série Encadeada'!D73-1)*100</f>
        <v>-1.9207912590399223</v>
      </c>
      <c r="E77" s="17">
        <f>('Série Encadeada'!E77/'Série Encadeada'!E73-1)*100</f>
        <v>-1.6065821811980019</v>
      </c>
      <c r="F77" s="17">
        <f>('Série Encadeada'!F77/'Série Encadeada'!F73-1)*100</f>
        <v>2.2503129565220936</v>
      </c>
      <c r="G77" s="18">
        <f>('Série Encadeada'!G77/'Série Encadeada'!G73-1)*100</f>
        <v>-6.6593720088744757</v>
      </c>
      <c r="H77" s="17">
        <f>('Série Encadeada'!H77/'Série Encadeada'!H73-1)*100</f>
        <v>0.70255823227933778</v>
      </c>
      <c r="I77" s="17">
        <f>('Série Encadeada'!I77/'Série Encadeada'!I73-1)*100</f>
        <v>-5.7159701026386234</v>
      </c>
      <c r="J77" s="17">
        <f>('Série Encadeada'!J77/'Série Encadeada'!J73-1)*100</f>
        <v>0.38619247583211447</v>
      </c>
      <c r="K77" s="17">
        <f>('Série Encadeada'!K77/'Série Encadeada'!K73-1)*100</f>
        <v>-0.91322195927666661</v>
      </c>
      <c r="L77" s="18">
        <f>('Série Encadeada'!L77/'Série Encadeada'!L73-1)*100</f>
        <v>-1.1334051346163165</v>
      </c>
      <c r="M77" s="16">
        <f>('Série Encadeada'!M77/'Série Encadeada'!M73-1)*100</f>
        <v>-2.0501647818627511</v>
      </c>
      <c r="N77" s="19">
        <f>('Série Encadeada'!N77/'Série Encadeada'!N73-1)*100</f>
        <v>-1.5980677485891825</v>
      </c>
      <c r="O77" s="16">
        <f>('Série Encadeada'!O77/'Série Encadeada'!O73-1)*100</f>
        <v>-1.9937087031523082</v>
      </c>
    </row>
    <row r="78" spans="1:15" s="160" customFormat="1" ht="12.75" customHeight="1" x14ac:dyDescent="0.2">
      <c r="A78" s="20" t="s">
        <v>134</v>
      </c>
      <c r="B78" s="16">
        <f>('Série Encadeada'!B78/'Série Encadeada'!B74-1)*100</f>
        <v>4.1707492519965861</v>
      </c>
      <c r="C78" s="17">
        <f>('Série Encadeada'!C78/'Série Encadeada'!C74-1)*100</f>
        <v>1.7306708188475017</v>
      </c>
      <c r="D78" s="17">
        <f>('Série Encadeada'!D78/'Série Encadeada'!D74-1)*100</f>
        <v>-17.133812511689285</v>
      </c>
      <c r="E78" s="17">
        <f>('Série Encadeada'!E78/'Série Encadeada'!E74-1)*100</f>
        <v>-1.5196848729649548</v>
      </c>
      <c r="F78" s="17">
        <f>('Série Encadeada'!F78/'Série Encadeada'!F74-1)*100</f>
        <v>-8.7315361052171969</v>
      </c>
      <c r="G78" s="18">
        <f>('Série Encadeada'!G78/'Série Encadeada'!G74-1)*100</f>
        <v>-11.297218094419769</v>
      </c>
      <c r="H78" s="17">
        <f>('Série Encadeada'!H78/'Série Encadeada'!H74-1)*100</f>
        <v>-13.132674447914038</v>
      </c>
      <c r="I78" s="17">
        <f>('Série Encadeada'!I78/'Série Encadeada'!I74-1)*100</f>
        <v>-9.1130770436082091</v>
      </c>
      <c r="J78" s="17">
        <f>('Série Encadeada'!J78/'Série Encadeada'!J74-1)*100</f>
        <v>-11.31361686142187</v>
      </c>
      <c r="K78" s="17">
        <f>('Série Encadeada'!K78/'Série Encadeada'!K74-1)*100</f>
        <v>-8.0898693633477912</v>
      </c>
      <c r="L78" s="18">
        <f>('Série Encadeada'!L78/'Série Encadeada'!L74-1)*100</f>
        <v>-11.806607701951277</v>
      </c>
      <c r="M78" s="16">
        <f>('Série Encadeada'!M78/'Série Encadeada'!M74-1)*100</f>
        <v>-10.343451442201534</v>
      </c>
      <c r="N78" s="19">
        <f>('Série Encadeada'!N78/'Série Encadeada'!N74-1)*100</f>
        <v>-14.059585767838534</v>
      </c>
      <c r="O78" s="16">
        <f>('Série Encadeada'!O78/'Série Encadeada'!O74-1)*100</f>
        <v>-10.803872337977449</v>
      </c>
    </row>
    <row r="79" spans="1:15" s="160" customFormat="1" ht="12.75" customHeight="1" x14ac:dyDescent="0.2">
      <c r="A79" s="20" t="s">
        <v>135</v>
      </c>
      <c r="B79" s="16">
        <f>('Série Encadeada'!B79/'Série Encadeada'!B75-1)*100</f>
        <v>14.921078599220539</v>
      </c>
      <c r="C79" s="17">
        <f>('Série Encadeada'!C79/'Série Encadeada'!C75-1)*100</f>
        <v>-1.7505697163718748</v>
      </c>
      <c r="D79" s="17">
        <f>('Série Encadeada'!D79/'Série Encadeada'!D75-1)*100</f>
        <v>1.6659776301229057</v>
      </c>
      <c r="E79" s="17">
        <f>('Série Encadeada'!E79/'Série Encadeada'!E75-1)*100</f>
        <v>-0.33129874890541755</v>
      </c>
      <c r="F79" s="17">
        <f>('Série Encadeada'!F79/'Série Encadeada'!F75-1)*100</f>
        <v>-4.1954932070324746</v>
      </c>
      <c r="G79" s="18">
        <f>('Série Encadeada'!G79/'Série Encadeada'!G75-1)*100</f>
        <v>-0.20803699245488527</v>
      </c>
      <c r="H79" s="17">
        <f>('Série Encadeada'!H79/'Série Encadeada'!H75-1)*100</f>
        <v>-0.41858321363729134</v>
      </c>
      <c r="I79" s="17">
        <f>('Série Encadeada'!I79/'Série Encadeada'!I75-1)*100</f>
        <v>0.78829378061719968</v>
      </c>
      <c r="J79" s="17">
        <f>('Série Encadeada'!J79/'Série Encadeada'!J75-1)*100</f>
        <v>-6.7226607829732332</v>
      </c>
      <c r="K79" s="17">
        <f>('Série Encadeada'!K79/'Série Encadeada'!K75-1)*100</f>
        <v>-5.3070139414465922</v>
      </c>
      <c r="L79" s="18">
        <f>('Série Encadeada'!L79/'Série Encadeada'!L75-1)*100</f>
        <v>-5.5906585521798613</v>
      </c>
      <c r="M79" s="16">
        <f>('Série Encadeada'!M79/'Série Encadeada'!M75-1)*100</f>
        <v>-2.8095706591716785</v>
      </c>
      <c r="N79" s="19">
        <f>('Série Encadeada'!N79/'Série Encadeada'!N75-1)*100</f>
        <v>-1.2695964696136319</v>
      </c>
      <c r="O79" s="16">
        <f>('Série Encadeada'!O79/'Série Encadeada'!O75-1)*100</f>
        <v>-2.6186081690054874</v>
      </c>
    </row>
    <row r="80" spans="1:15" s="160" customFormat="1" ht="12.75" customHeight="1" x14ac:dyDescent="0.2">
      <c r="A80" s="20" t="s">
        <v>136</v>
      </c>
      <c r="B80" s="16">
        <f>('Série Encadeada'!B80/'Série Encadeada'!B76-1)*100</f>
        <v>14.62023697430681</v>
      </c>
      <c r="C80" s="17">
        <f>('Série Encadeada'!C80/'Série Encadeada'!C76-1)*100</f>
        <v>0.71009833528925537</v>
      </c>
      <c r="D80" s="17">
        <f>('Série Encadeada'!D80/'Série Encadeada'!D76-1)*100</f>
        <v>8.6641141169220059</v>
      </c>
      <c r="E80" s="17">
        <f>('Série Encadeada'!E80/'Série Encadeada'!E76-1)*100</f>
        <v>-2.0059503519409327</v>
      </c>
      <c r="F80" s="17">
        <f>('Série Encadeada'!F80/'Série Encadeada'!F76-1)*100</f>
        <v>-1.6146837662501468</v>
      </c>
      <c r="G80" s="18">
        <f>('Série Encadeada'!G80/'Série Encadeada'!G76-1)*100</f>
        <v>3.8903380634590423</v>
      </c>
      <c r="H80" s="17">
        <f>('Série Encadeada'!H80/'Série Encadeada'!H76-1)*100</f>
        <v>2.1653677185947906</v>
      </c>
      <c r="I80" s="17">
        <f>('Série Encadeada'!I80/'Série Encadeada'!I76-1)*100</f>
        <v>1.681120250557866</v>
      </c>
      <c r="J80" s="17">
        <f>('Série Encadeada'!J80/'Série Encadeada'!J76-1)*100</f>
        <v>-3.390630060369082</v>
      </c>
      <c r="K80" s="17">
        <f>('Série Encadeada'!K80/'Série Encadeada'!K76-1)*100</f>
        <v>-3.8062729379832905</v>
      </c>
      <c r="L80" s="18">
        <f>('Série Encadeada'!L80/'Série Encadeada'!L76-1)*100</f>
        <v>-3.1504597095166842</v>
      </c>
      <c r="M80" s="16">
        <f>('Série Encadeada'!M80/'Série Encadeada'!M76-1)*100</f>
        <v>-0.81284715821510201</v>
      </c>
      <c r="N80" s="19">
        <f>('Série Encadeada'!N80/'Série Encadeada'!N76-1)*100</f>
        <v>3.0673768550276037</v>
      </c>
      <c r="O80" s="16">
        <f>('Série Encadeada'!O80/'Série Encadeada'!O76-1)*100</f>
        <v>-0.32403593997539781</v>
      </c>
    </row>
    <row r="81" spans="1:15" s="160" customFormat="1" ht="12.75" customHeight="1" x14ac:dyDescent="0.2">
      <c r="A81" s="206" t="s">
        <v>140</v>
      </c>
      <c r="B81" s="167">
        <f>('Série Encadeada'!B81/'Série Encadeada'!B77-1)*100</f>
        <v>5.4402273249107624</v>
      </c>
      <c r="C81" s="168">
        <f>('Série Encadeada'!C81/'Série Encadeada'!C77-1)*100</f>
        <v>15.780999661430851</v>
      </c>
      <c r="D81" s="168">
        <f>('Série Encadeada'!D81/'Série Encadeada'!D77-1)*100</f>
        <v>5.8860104892297205</v>
      </c>
      <c r="E81" s="168">
        <f>('Série Encadeada'!E81/'Série Encadeada'!E77-1)*100</f>
        <v>-8.2095268349516086</v>
      </c>
      <c r="F81" s="168">
        <f>('Série Encadeada'!F81/'Série Encadeada'!F77-1)*100</f>
        <v>3.0959423128300578</v>
      </c>
      <c r="G81" s="169">
        <f>('Série Encadeada'!G81/'Série Encadeada'!G77-1)*100</f>
        <v>4.9443322006890389</v>
      </c>
      <c r="H81" s="168">
        <f>('Série Encadeada'!H81/'Série Encadeada'!H77-1)*100</f>
        <v>3.4421711259752463</v>
      </c>
      <c r="I81" s="168">
        <f>('Série Encadeada'!I81/'Série Encadeada'!I77-1)*100</f>
        <v>8.6961728354608034</v>
      </c>
      <c r="J81" s="168">
        <f>('Série Encadeada'!J81/'Série Encadeada'!J77-1)*100</f>
        <v>-1.499915951333386</v>
      </c>
      <c r="K81" s="168">
        <f>('Série Encadeada'!K81/'Série Encadeada'!K77-1)*100</f>
        <v>-4.2249053140429709</v>
      </c>
      <c r="L81" s="169">
        <f>('Série Encadeada'!L81/'Série Encadeada'!L77-1)*100</f>
        <v>-1.8781215631775372</v>
      </c>
      <c r="M81" s="167">
        <f>('Série Encadeada'!M81/'Série Encadeada'!M77-1)*100</f>
        <v>-0.3350163296690245</v>
      </c>
      <c r="N81" s="170">
        <f>('Série Encadeada'!N81/'Série Encadeada'!N77-1)*100</f>
        <v>3.0886689827332559</v>
      </c>
      <c r="O81" s="167">
        <f>('Série Encadeada'!O81/'Série Encadeada'!O77-1)*100</f>
        <v>7.4365227556283386E-2</v>
      </c>
    </row>
    <row r="82" spans="1:15" s="82" customFormat="1" ht="12.75" customHeight="1" x14ac:dyDescent="0.2">
      <c r="A82" s="212" t="s">
        <v>141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</row>
    <row r="83" spans="1:15" s="82" customFormat="1" ht="12.75" customHeight="1" x14ac:dyDescent="0.2">
      <c r="A83" s="212" t="s">
        <v>116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</row>
    <row r="84" spans="1:15" s="82" customFormat="1" ht="15.75" customHeight="1" x14ac:dyDescent="0.2">
      <c r="A84" s="213" t="s">
        <v>120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</row>
    <row r="85" spans="1:15" s="82" customFormat="1" ht="18.75" customHeight="1" x14ac:dyDescent="0.2">
      <c r="A85" s="213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</row>
    <row r="86" spans="1:15" s="82" customFormat="1" ht="12.75" customHeight="1" x14ac:dyDescent="0.2">
      <c r="C86" s="70"/>
      <c r="D86" s="70"/>
      <c r="E86" s="85"/>
      <c r="F86" s="70"/>
      <c r="G86" s="70"/>
      <c r="H86" s="85"/>
      <c r="I86" s="85"/>
      <c r="J86" s="70"/>
      <c r="K86" s="129"/>
      <c r="L86" s="85"/>
    </row>
    <row r="87" spans="1:15" ht="12.95" customHeight="1" x14ac:dyDescent="0.2"/>
    <row r="88" spans="1:15" ht="12.95" customHeight="1" x14ac:dyDescent="0.2"/>
    <row r="89" spans="1:15" ht="12.95" customHeight="1" x14ac:dyDescent="0.2"/>
    <row r="90" spans="1:15" ht="12.95" customHeight="1" x14ac:dyDescent="0.2"/>
    <row r="91" spans="1:15" ht="12.95" customHeight="1" x14ac:dyDescent="0.2"/>
    <row r="92" spans="1:15" ht="12.95" customHeight="1" x14ac:dyDescent="0.2"/>
    <row r="93" spans="1:15" ht="12.95" customHeight="1" x14ac:dyDescent="0.2"/>
    <row r="94" spans="1:15" ht="12.95" customHeight="1" x14ac:dyDescent="0.2"/>
    <row r="95" spans="1:15" ht="12.95" customHeight="1" x14ac:dyDescent="0.2"/>
    <row r="96" spans="1:15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</sheetData>
  <mergeCells count="12">
    <mergeCell ref="A82:O82"/>
    <mergeCell ref="A83:O83"/>
    <mergeCell ref="A84:O8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 xr:uid="{00000000-0004-0000-0200-000000000000}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3"/>
  <sheetViews>
    <sheetView showGridLines="0" zoomScaleNormal="100" workbookViewId="0">
      <pane xSplit="1" ySplit="11" topLeftCell="B57" activePane="bottomRight" state="frozen"/>
      <selection sqref="A1:N1"/>
      <selection pane="topRight" sqref="A1:N1"/>
      <selection pane="bottomLeft" sqref="A1:N1"/>
      <selection pane="bottomRight" activeCell="R88" sqref="R88"/>
    </sheetView>
  </sheetViews>
  <sheetFormatPr defaultColWidth="9.28515625" defaultRowHeight="11.25" x14ac:dyDescent="0.2"/>
  <cols>
    <col min="1" max="2" width="12.7109375" style="99" customWidth="1"/>
    <col min="3" max="12" width="11.7109375" style="98" customWidth="1"/>
    <col min="13" max="15" width="12.7109375" style="99" customWidth="1"/>
    <col min="16" max="16384" width="9.28515625" style="99"/>
  </cols>
  <sheetData>
    <row r="1" spans="1:19" s="1" customFormat="1" ht="30" customHeight="1" x14ac:dyDescent="0.2">
      <c r="A1" s="214" t="s">
        <v>74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3" t="s">
        <v>110</v>
      </c>
    </row>
    <row r="2" spans="1:19" s="1" customFormat="1" ht="12.75" customHeight="1" x14ac:dyDescent="0.2">
      <c r="A2" s="216" t="s">
        <v>107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19" s="1" customFormat="1" ht="12.75" customHeight="1" x14ac:dyDescent="0.2">
      <c r="A3" s="219" t="s">
        <v>112</v>
      </c>
      <c r="B3" s="219" t="s">
        <v>17</v>
      </c>
      <c r="C3" s="221" t="s">
        <v>10</v>
      </c>
      <c r="D3" s="222"/>
      <c r="E3" s="222"/>
      <c r="F3" s="222"/>
      <c r="G3" s="223"/>
      <c r="H3" s="221" t="s">
        <v>11</v>
      </c>
      <c r="I3" s="222"/>
      <c r="J3" s="222"/>
      <c r="K3" s="222"/>
      <c r="L3" s="223"/>
      <c r="M3" s="219" t="s">
        <v>0</v>
      </c>
      <c r="N3" s="219" t="s">
        <v>3</v>
      </c>
      <c r="O3" s="219" t="s">
        <v>1</v>
      </c>
    </row>
    <row r="4" spans="1:19" s="1" customFormat="1" ht="30" customHeight="1" x14ac:dyDescent="0.2">
      <c r="A4" s="220"/>
      <c r="B4" s="220"/>
      <c r="C4" s="33" t="s">
        <v>18</v>
      </c>
      <c r="D4" s="33" t="s">
        <v>19</v>
      </c>
      <c r="E4" s="33" t="s">
        <v>21</v>
      </c>
      <c r="F4" s="33" t="s">
        <v>20</v>
      </c>
      <c r="G4" s="3" t="s">
        <v>2</v>
      </c>
      <c r="H4" s="33" t="s">
        <v>114</v>
      </c>
      <c r="I4" s="33" t="s">
        <v>22</v>
      </c>
      <c r="J4" s="33" t="s">
        <v>115</v>
      </c>
      <c r="K4" s="33" t="s">
        <v>23</v>
      </c>
      <c r="L4" s="3" t="s">
        <v>2</v>
      </c>
      <c r="M4" s="220"/>
      <c r="N4" s="220"/>
      <c r="O4" s="220"/>
    </row>
    <row r="5" spans="1:19" s="82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  <c r="P5" s="97"/>
    </row>
    <row r="6" spans="1:19" s="82" customFormat="1" ht="12.95" hidden="1" customHeight="1" x14ac:dyDescent="0.2">
      <c r="A6" s="4" t="s">
        <v>13</v>
      </c>
      <c r="B6" s="5"/>
      <c r="C6" s="6"/>
      <c r="D6" s="6"/>
      <c r="E6" s="6"/>
      <c r="F6" s="6"/>
      <c r="G6" s="7"/>
      <c r="H6" s="6"/>
      <c r="I6" s="6"/>
      <c r="J6" s="6"/>
      <c r="K6" s="6"/>
      <c r="L6" s="7"/>
      <c r="M6" s="5"/>
      <c r="N6" s="8"/>
      <c r="O6" s="5"/>
      <c r="P6" s="83"/>
      <c r="Q6" s="83"/>
      <c r="R6" s="83"/>
      <c r="S6" s="83"/>
    </row>
    <row r="7" spans="1:19" s="82" customFormat="1" ht="12.95" hidden="1" customHeight="1" x14ac:dyDescent="0.2">
      <c r="A7" s="4" t="s">
        <v>14</v>
      </c>
      <c r="B7" s="5"/>
      <c r="C7" s="6"/>
      <c r="D7" s="6"/>
      <c r="E7" s="6"/>
      <c r="F7" s="6"/>
      <c r="G7" s="7"/>
      <c r="H7" s="6"/>
      <c r="I7" s="6"/>
      <c r="J7" s="6"/>
      <c r="K7" s="6"/>
      <c r="L7" s="7"/>
      <c r="M7" s="5"/>
      <c r="N7" s="8"/>
      <c r="O7" s="5"/>
    </row>
    <row r="8" spans="1:19" s="82" customFormat="1" ht="12.95" hidden="1" customHeight="1" x14ac:dyDescent="0.2">
      <c r="A8" s="4" t="s">
        <v>15</v>
      </c>
      <c r="B8" s="84"/>
      <c r="C8" s="85"/>
      <c r="D8" s="85"/>
      <c r="E8" s="85"/>
      <c r="F8" s="85"/>
      <c r="G8" s="86"/>
      <c r="H8" s="85"/>
      <c r="I8" s="85"/>
      <c r="J8" s="85"/>
      <c r="K8" s="85"/>
      <c r="L8" s="86"/>
      <c r="M8" s="84"/>
      <c r="N8" s="83"/>
      <c r="O8" s="84"/>
    </row>
    <row r="9" spans="1:19" s="82" customFormat="1" ht="12.95" hidden="1" customHeight="1" x14ac:dyDescent="0.2">
      <c r="A9" s="9" t="s">
        <v>72</v>
      </c>
      <c r="B9" s="10"/>
      <c r="C9" s="11"/>
      <c r="D9" s="11"/>
      <c r="E9" s="11"/>
      <c r="F9" s="11"/>
      <c r="G9" s="12"/>
      <c r="H9" s="11"/>
      <c r="I9" s="11"/>
      <c r="J9" s="11"/>
      <c r="K9" s="11"/>
      <c r="L9" s="12"/>
      <c r="M9" s="10"/>
      <c r="N9" s="13"/>
      <c r="O9" s="10"/>
    </row>
    <row r="10" spans="1:19" s="82" customFormat="1" ht="12.95" hidden="1" customHeight="1" x14ac:dyDescent="0.2">
      <c r="A10" s="9" t="s">
        <v>36</v>
      </c>
      <c r="B10" s="10"/>
      <c r="C10" s="11"/>
      <c r="D10" s="11"/>
      <c r="E10" s="11"/>
      <c r="F10" s="11"/>
      <c r="G10" s="12"/>
      <c r="H10" s="11"/>
      <c r="I10" s="11"/>
      <c r="J10" s="11"/>
      <c r="K10" s="11"/>
      <c r="L10" s="12"/>
      <c r="M10" s="10"/>
      <c r="N10" s="13"/>
      <c r="O10" s="10"/>
    </row>
    <row r="11" spans="1:19" s="82" customFormat="1" ht="12.95" hidden="1" customHeight="1" x14ac:dyDescent="0.2">
      <c r="A11" s="9" t="s">
        <v>48</v>
      </c>
      <c r="B11" s="10"/>
      <c r="C11" s="11"/>
      <c r="D11" s="11"/>
      <c r="E11" s="11"/>
      <c r="F11" s="11"/>
      <c r="G11" s="12"/>
      <c r="H11" s="11"/>
      <c r="I11" s="11"/>
      <c r="J11" s="11"/>
      <c r="K11" s="11"/>
      <c r="L11" s="12"/>
      <c r="M11" s="10"/>
      <c r="N11" s="13"/>
      <c r="O11" s="10"/>
    </row>
    <row r="12" spans="1:19" s="82" customFormat="1" ht="12.95" customHeight="1" x14ac:dyDescent="0.2">
      <c r="A12" s="9" t="s">
        <v>60</v>
      </c>
      <c r="B12" s="88">
        <f>(AVERAGE('Série Encadeada'!B9:B12)/AVERAGE('Série Encadeada'!B5:B8)-1)*100</f>
        <v>-3.4236807525078961</v>
      </c>
      <c r="C12" s="89">
        <f>(AVERAGE('Série Encadeada'!C9:C12)/AVERAGE('Série Encadeada'!C5:C8)-1)*100</f>
        <v>11.445670665132868</v>
      </c>
      <c r="D12" s="89">
        <f>(AVERAGE('Série Encadeada'!D9:D12)/AVERAGE('Série Encadeada'!D5:D8)-1)*100</f>
        <v>2.2928004357026355</v>
      </c>
      <c r="E12" s="89">
        <f>(AVERAGE('Série Encadeada'!E9:E12)/AVERAGE('Série Encadeada'!E5:E8)-1)*100</f>
        <v>14.271062630039278</v>
      </c>
      <c r="F12" s="89">
        <f>(AVERAGE('Série Encadeada'!F9:F12)/AVERAGE('Série Encadeada'!F5:F8)-1)*100</f>
        <v>-3.0507135515104533</v>
      </c>
      <c r="G12" s="90">
        <f>(AVERAGE('Série Encadeada'!G9:G12)/AVERAGE('Série Encadeada'!G5:G8)-1)*100</f>
        <v>4.0130731432017619</v>
      </c>
      <c r="H12" s="89">
        <f>(AVERAGE('Série Encadeada'!H9:H12)/AVERAGE('Série Encadeada'!H5:H8)-1)*100</f>
        <v>2.1443547051753109</v>
      </c>
      <c r="I12" s="89">
        <f>(AVERAGE('Série Encadeada'!I9:I12)/AVERAGE('Série Encadeada'!I5:I8)-1)*100</f>
        <v>-0.58181033371803581</v>
      </c>
      <c r="J12" s="89">
        <f>(AVERAGE('Série Encadeada'!J9:J12)/AVERAGE('Série Encadeada'!J5:J8)-1)*100</f>
        <v>2.0617741513069276</v>
      </c>
      <c r="K12" s="89">
        <f>(AVERAGE('Série Encadeada'!K9:K12)/AVERAGE('Série Encadeada'!K5:K8)-1)*100</f>
        <v>1.5459144249141632</v>
      </c>
      <c r="L12" s="90">
        <f>(AVERAGE('Série Encadeada'!L9:L12)/AVERAGE('Série Encadeada'!L5:L8)-1)*100</f>
        <v>1.770516678154066</v>
      </c>
      <c r="M12" s="88">
        <f>(AVERAGE('Série Encadeada'!M9:M12)/AVERAGE('Série Encadeada'!M5:M8)-1)*100</f>
        <v>2.0821013368885755</v>
      </c>
      <c r="N12" s="91">
        <f>(AVERAGE('Série Encadeada'!N9:N12)/AVERAGE('Série Encadeada'!N5:N8)-1)*100</f>
        <v>2.3925726609488329</v>
      </c>
      <c r="O12" s="88">
        <f>(AVERAGE('Série Encadeada'!O9:O12)/AVERAGE('Série Encadeada'!O5:O8)-1)*100</f>
        <v>2.1268809216937967</v>
      </c>
    </row>
    <row r="13" spans="1:19" s="82" customFormat="1" ht="12.95" customHeight="1" x14ac:dyDescent="0.2">
      <c r="A13" s="14" t="s">
        <v>24</v>
      </c>
      <c r="B13" s="84">
        <f>(AVERAGE('Série Encadeada'!B10:B13)/AVERAGE('Série Encadeada'!B6:B9)-1)*100</f>
        <v>-2.6678286952832142</v>
      </c>
      <c r="C13" s="85">
        <f>(AVERAGE('Série Encadeada'!C10:C13)/AVERAGE('Série Encadeada'!C6:C9)-1)*100</f>
        <v>11.024781991630883</v>
      </c>
      <c r="D13" s="85">
        <f>(AVERAGE('Série Encadeada'!D10:D13)/AVERAGE('Série Encadeada'!D6:D9)-1)*100</f>
        <v>1.2578345888338394</v>
      </c>
      <c r="E13" s="85">
        <f>(AVERAGE('Série Encadeada'!E10:E13)/AVERAGE('Série Encadeada'!E6:E9)-1)*100</f>
        <v>10.933711840355365</v>
      </c>
      <c r="F13" s="85">
        <f>(AVERAGE('Série Encadeada'!F10:F13)/AVERAGE('Série Encadeada'!F6:F9)-1)*100</f>
        <v>-3.4017981487634796</v>
      </c>
      <c r="G13" s="86">
        <f>(AVERAGE('Série Encadeada'!G10:G13)/AVERAGE('Série Encadeada'!G6:G9)-1)*100</f>
        <v>2.7573808849181924</v>
      </c>
      <c r="H13" s="85">
        <f>(AVERAGE('Série Encadeada'!H10:H13)/AVERAGE('Série Encadeada'!H6:H9)-1)*100</f>
        <v>3.758658582998331</v>
      </c>
      <c r="I13" s="85">
        <f>(AVERAGE('Série Encadeada'!I10:I13)/AVERAGE('Série Encadeada'!I6:I9)-1)*100</f>
        <v>2.3347667424024943</v>
      </c>
      <c r="J13" s="85">
        <f>(AVERAGE('Série Encadeada'!J10:J13)/AVERAGE('Série Encadeada'!J6:J9)-1)*100</f>
        <v>2.4812508598969218</v>
      </c>
      <c r="K13" s="85">
        <f>(AVERAGE('Série Encadeada'!K10:K13)/AVERAGE('Série Encadeada'!K6:K9)-1)*100</f>
        <v>3.128585084985902</v>
      </c>
      <c r="L13" s="86">
        <f>(AVERAGE('Série Encadeada'!L10:L13)/AVERAGE('Série Encadeada'!L6:L9)-1)*100</f>
        <v>2.8574310334338993</v>
      </c>
      <c r="M13" s="84">
        <f>(AVERAGE('Série Encadeada'!M10:M13)/AVERAGE('Série Encadeada'!M6:M9)-1)*100</f>
        <v>2.4611691079750475</v>
      </c>
      <c r="N13" s="83">
        <f>(AVERAGE('Série Encadeada'!N10:N13)/AVERAGE('Série Encadeada'!N6:N9)-1)*100</f>
        <v>1.4347378761628171</v>
      </c>
      <c r="O13" s="84">
        <f>(AVERAGE('Série Encadeada'!O10:O13)/AVERAGE('Série Encadeada'!O6:O9)-1)*100</f>
        <v>2.3138954529936306</v>
      </c>
    </row>
    <row r="14" spans="1:19" s="82" customFormat="1" ht="12.95" customHeight="1" x14ac:dyDescent="0.2">
      <c r="A14" s="14" t="s">
        <v>37</v>
      </c>
      <c r="B14" s="84">
        <f>(AVERAGE('Série Encadeada'!B11:B14)/AVERAGE('Série Encadeada'!B7:B10)-1)*100</f>
        <v>5.4315954120819576</v>
      </c>
      <c r="C14" s="85">
        <f>(AVERAGE('Série Encadeada'!C11:C14)/AVERAGE('Série Encadeada'!C7:C10)-1)*100</f>
        <v>9.9601714531437615</v>
      </c>
      <c r="D14" s="85">
        <f>(AVERAGE('Série Encadeada'!D11:D14)/AVERAGE('Série Encadeada'!D7:D10)-1)*100</f>
        <v>1.8321808183045851</v>
      </c>
      <c r="E14" s="85">
        <f>(AVERAGE('Série Encadeada'!E11:E14)/AVERAGE('Série Encadeada'!E7:E10)-1)*100</f>
        <v>10.816911287404407</v>
      </c>
      <c r="F14" s="85">
        <f>(AVERAGE('Série Encadeada'!F11:F14)/AVERAGE('Série Encadeada'!F7:F10)-1)*100</f>
        <v>-0.79420643844957395</v>
      </c>
      <c r="G14" s="86">
        <f>(AVERAGE('Série Encadeada'!G11:G14)/AVERAGE('Série Encadeada'!G7:G10)-1)*100</f>
        <v>3.5363627878965742</v>
      </c>
      <c r="H14" s="85">
        <f>(AVERAGE('Série Encadeada'!H11:H14)/AVERAGE('Série Encadeada'!H7:H10)-1)*100</f>
        <v>6.2910262317273924</v>
      </c>
      <c r="I14" s="85">
        <f>(AVERAGE('Série Encadeada'!I11:I14)/AVERAGE('Série Encadeada'!I7:I10)-1)*100</f>
        <v>5.2520323187920104</v>
      </c>
      <c r="J14" s="85">
        <f>(AVERAGE('Série Encadeada'!J11:J14)/AVERAGE('Série Encadeada'!J7:J10)-1)*100</f>
        <v>2.9831918713721484</v>
      </c>
      <c r="K14" s="85">
        <f>(AVERAGE('Série Encadeada'!K11:K14)/AVERAGE('Série Encadeada'!K7:K10)-1)*100</f>
        <v>3.6448411378321888</v>
      </c>
      <c r="L14" s="86">
        <f>(AVERAGE('Série Encadeada'!L11:L14)/AVERAGE('Série Encadeada'!L7:L10)-1)*100</f>
        <v>3.808997622223198</v>
      </c>
      <c r="M14" s="84">
        <f>(AVERAGE('Série Encadeada'!M11:M14)/AVERAGE('Série Encadeada'!M7:M10)-1)*100</f>
        <v>3.8457314023404798</v>
      </c>
      <c r="N14" s="83">
        <f>(AVERAGE('Série Encadeada'!N11:N14)/AVERAGE('Série Encadeada'!N7:N10)-1)*100</f>
        <v>2.1874578467589556</v>
      </c>
      <c r="O14" s="84">
        <f>(AVERAGE('Série Encadeada'!O11:O14)/AVERAGE('Série Encadeada'!O7:O10)-1)*100</f>
        <v>3.606976460291822</v>
      </c>
    </row>
    <row r="15" spans="1:19" s="82" customFormat="1" ht="12.95" customHeight="1" x14ac:dyDescent="0.2">
      <c r="A15" s="14" t="s">
        <v>49</v>
      </c>
      <c r="B15" s="84">
        <f>(AVERAGE('Série Encadeada'!B12:B15)/AVERAGE('Série Encadeada'!B8:B11)-1)*100</f>
        <v>12.982427587098799</v>
      </c>
      <c r="C15" s="85">
        <f>(AVERAGE('Série Encadeada'!C12:C15)/AVERAGE('Série Encadeada'!C8:C11)-1)*100</f>
        <v>12.817975334632404</v>
      </c>
      <c r="D15" s="85">
        <f>(AVERAGE('Série Encadeada'!D12:D15)/AVERAGE('Série Encadeada'!D8:D11)-1)*100</f>
        <v>3.8561767746918996</v>
      </c>
      <c r="E15" s="85">
        <f>(AVERAGE('Série Encadeada'!E12:E15)/AVERAGE('Série Encadeada'!E8:E11)-1)*100</f>
        <v>6.4690995817845653</v>
      </c>
      <c r="F15" s="85">
        <f>(AVERAGE('Série Encadeada'!F12:F15)/AVERAGE('Série Encadeada'!F8:F11)-1)*100</f>
        <v>3.1154323243311133</v>
      </c>
      <c r="G15" s="86">
        <f>(AVERAGE('Série Encadeada'!G12:G15)/AVERAGE('Série Encadeada'!G8:G11)-1)*100</f>
        <v>4.8519581355002561</v>
      </c>
      <c r="H15" s="85">
        <f>(AVERAGE('Série Encadeada'!H12:H15)/AVERAGE('Série Encadeada'!H8:H11)-1)*100</f>
        <v>9.8742159342814606</v>
      </c>
      <c r="I15" s="85">
        <f>(AVERAGE('Série Encadeada'!I12:I15)/AVERAGE('Série Encadeada'!I8:I11)-1)*100</f>
        <v>8.5977419591079638</v>
      </c>
      <c r="J15" s="85">
        <f>(AVERAGE('Série Encadeada'!J12:J15)/AVERAGE('Série Encadeada'!J8:J11)-1)*100</f>
        <v>3.6393374678502344</v>
      </c>
      <c r="K15" s="85">
        <f>(AVERAGE('Série Encadeada'!K12:K15)/AVERAGE('Série Encadeada'!K8:K11)-1)*100</f>
        <v>4.1000778041279329</v>
      </c>
      <c r="L15" s="86">
        <f>(AVERAGE('Série Encadeada'!L12:L15)/AVERAGE('Série Encadeada'!L8:L11)-1)*100</f>
        <v>5.01940307771509</v>
      </c>
      <c r="M15" s="84">
        <f>(AVERAGE('Série Encadeada'!M12:M15)/AVERAGE('Série Encadeada'!M8:M11)-1)*100</f>
        <v>5.5013526954329262</v>
      </c>
      <c r="N15" s="83">
        <f>(AVERAGE('Série Encadeada'!N12:N15)/AVERAGE('Série Encadeada'!N8:N11)-1)*100</f>
        <v>4.0166978312303314</v>
      </c>
      <c r="O15" s="84">
        <f>(AVERAGE('Série Encadeada'!O12:O15)/AVERAGE('Série Encadeada'!O8:O11)-1)*100</f>
        <v>5.2866686132102103</v>
      </c>
    </row>
    <row r="16" spans="1:19" s="82" customFormat="1" ht="12.95" customHeight="1" x14ac:dyDescent="0.2">
      <c r="A16" s="14" t="s">
        <v>61</v>
      </c>
      <c r="B16" s="84">
        <f>(AVERAGE('Série Encadeada'!B13:B16)/AVERAGE('Série Encadeada'!B9:B12)-1)*100</f>
        <v>13.687570000212634</v>
      </c>
      <c r="C16" s="85">
        <f>(AVERAGE('Série Encadeada'!C13:C16)/AVERAGE('Série Encadeada'!C9:C12)-1)*100</f>
        <v>11.163796164295992</v>
      </c>
      <c r="D16" s="85">
        <f>(AVERAGE('Série Encadeada'!D13:D16)/AVERAGE('Série Encadeada'!D9:D12)-1)*100</f>
        <v>4.9110814906285549</v>
      </c>
      <c r="E16" s="85">
        <f>(AVERAGE('Série Encadeada'!E13:E16)/AVERAGE('Série Encadeada'!E9:E12)-1)*100</f>
        <v>3.2475659796726397</v>
      </c>
      <c r="F16" s="85">
        <f>(AVERAGE('Série Encadeada'!F13:F16)/AVERAGE('Série Encadeada'!F9:F12)-1)*100</f>
        <v>6.1342790556832005</v>
      </c>
      <c r="G16" s="86">
        <f>(AVERAGE('Série Encadeada'!G13:G16)/AVERAGE('Série Encadeada'!G9:G12)-1)*100</f>
        <v>5.2533222970469584</v>
      </c>
      <c r="H16" s="85">
        <f>(AVERAGE('Série Encadeada'!H13:H16)/AVERAGE('Série Encadeada'!H9:H12)-1)*100</f>
        <v>10.747810433204808</v>
      </c>
      <c r="I16" s="85">
        <f>(AVERAGE('Série Encadeada'!I13:I16)/AVERAGE('Série Encadeada'!I9:I12)-1)*100</f>
        <v>9.1889579114680551</v>
      </c>
      <c r="J16" s="85">
        <f>(AVERAGE('Série Encadeada'!J13:J16)/AVERAGE('Série Encadeada'!J9:J12)-1)*100</f>
        <v>4.1380271858698636</v>
      </c>
      <c r="K16" s="85">
        <f>(AVERAGE('Série Encadeada'!K13:K16)/AVERAGE('Série Encadeada'!K9:K12)-1)*100</f>
        <v>4.3247706019102994</v>
      </c>
      <c r="L16" s="86">
        <f>(AVERAGE('Série Encadeada'!L13:L16)/AVERAGE('Série Encadeada'!L9:L12)-1)*100</f>
        <v>5.5132055402492552</v>
      </c>
      <c r="M16" s="84">
        <f>(AVERAGE('Série Encadeada'!M13:M16)/AVERAGE('Série Encadeada'!M9:M12)-1)*100</f>
        <v>5.9759120834348201</v>
      </c>
      <c r="N16" s="83">
        <f>(AVERAGE('Série Encadeada'!N13:N16)/AVERAGE('Série Encadeada'!N9:N12)-1)*100</f>
        <v>5.3474076302198803</v>
      </c>
      <c r="O16" s="84">
        <f>(AVERAGE('Série Encadeada'!O13:O16)/AVERAGE('Série Encadeada'!O9:O12)-1)*100</f>
        <v>5.8869897680954963</v>
      </c>
    </row>
    <row r="17" spans="1:16" s="82" customFormat="1" ht="12.95" customHeight="1" x14ac:dyDescent="0.2">
      <c r="A17" s="9" t="s">
        <v>25</v>
      </c>
      <c r="B17" s="10">
        <f>(AVERAGE('Série Encadeada'!B14:B17)/AVERAGE('Série Encadeada'!B10:B13)-1)*100</f>
        <v>9.0562751872909519</v>
      </c>
      <c r="C17" s="11">
        <f>(AVERAGE('Série Encadeada'!C14:C17)/AVERAGE('Série Encadeada'!C10:C13)-1)*100</f>
        <v>10.43626481572324</v>
      </c>
      <c r="D17" s="11">
        <f>(AVERAGE('Série Encadeada'!D14:D17)/AVERAGE('Série Encadeada'!D10:D13)-1)*100</f>
        <v>6.4701441303308904</v>
      </c>
      <c r="E17" s="11">
        <f>(AVERAGE('Série Encadeada'!E14:E17)/AVERAGE('Série Encadeada'!E10:E13)-1)*100</f>
        <v>2.881543996788194</v>
      </c>
      <c r="F17" s="11">
        <f>(AVERAGE('Série Encadeada'!F14:F17)/AVERAGE('Série Encadeada'!F10:F13)-1)*100</f>
        <v>6.549916204765327</v>
      </c>
      <c r="G17" s="12">
        <f>(AVERAGE('Série Encadeada'!G14:G17)/AVERAGE('Série Encadeada'!G10:G13)-1)*100</f>
        <v>6.1693263444266622</v>
      </c>
      <c r="H17" s="11">
        <f>(AVERAGE('Série Encadeada'!H14:H17)/AVERAGE('Série Encadeada'!H10:H13)-1)*100</f>
        <v>9.5021633392754055</v>
      </c>
      <c r="I17" s="11">
        <f>(AVERAGE('Série Encadeada'!I14:I17)/AVERAGE('Série Encadeada'!I10:I13)-1)*100</f>
        <v>7.8401545779405613</v>
      </c>
      <c r="J17" s="11">
        <f>(AVERAGE('Série Encadeada'!J14:J17)/AVERAGE('Série Encadeada'!J10:J13)-1)*100</f>
        <v>4.6166363236169738</v>
      </c>
      <c r="K17" s="11">
        <f>(AVERAGE('Série Encadeada'!K14:K17)/AVERAGE('Série Encadeada'!K10:K13)-1)*100</f>
        <v>2.3885470767966543</v>
      </c>
      <c r="L17" s="12">
        <f>(AVERAGE('Série Encadeada'!L14:L17)/AVERAGE('Série Encadeada'!L10:L13)-1)*100</f>
        <v>4.9727406332324531</v>
      </c>
      <c r="M17" s="10">
        <f>(AVERAGE('Série Encadeada'!M14:M17)/AVERAGE('Série Encadeada'!M10:M13)-1)*100</f>
        <v>5.5487618750051704</v>
      </c>
      <c r="N17" s="13">
        <f>(AVERAGE('Série Encadeada'!N14:N17)/AVERAGE('Série Encadeada'!N10:N13)-1)*100</f>
        <v>6.2727526458608462</v>
      </c>
      <c r="O17" s="10">
        <f>(AVERAGE('Série Encadeada'!O14:O17)/AVERAGE('Série Encadeada'!O10:O13)-1)*100</f>
        <v>5.649363801958307</v>
      </c>
    </row>
    <row r="18" spans="1:16" s="82" customFormat="1" ht="12.95" customHeight="1" x14ac:dyDescent="0.2">
      <c r="A18" s="9" t="s">
        <v>38</v>
      </c>
      <c r="B18" s="10">
        <f>(AVERAGE('Série Encadeada'!B15:B18)/AVERAGE('Série Encadeada'!B11:B14)-1)*100</f>
        <v>3.4658679023874095</v>
      </c>
      <c r="C18" s="11">
        <f>(AVERAGE('Série Encadeada'!C15:C18)/AVERAGE('Série Encadeada'!C11:C14)-1)*100</f>
        <v>11.675382816134761</v>
      </c>
      <c r="D18" s="11">
        <f>(AVERAGE('Série Encadeada'!D15:D18)/AVERAGE('Série Encadeada'!D11:D14)-1)*100</f>
        <v>6.7193283756977529</v>
      </c>
      <c r="E18" s="11">
        <f>(AVERAGE('Série Encadeada'!E15:E18)/AVERAGE('Série Encadeada'!E11:E14)-1)*100</f>
        <v>1.1047199378897421</v>
      </c>
      <c r="F18" s="11">
        <f>(AVERAGE('Série Encadeada'!F15:F18)/AVERAGE('Série Encadeada'!F11:F14)-1)*100</f>
        <v>5.9437294406056385</v>
      </c>
      <c r="G18" s="12">
        <f>(AVERAGE('Série Encadeada'!G15:G18)/AVERAGE('Série Encadeada'!G11:G14)-1)*100</f>
        <v>6.0083175671910682</v>
      </c>
      <c r="H18" s="11">
        <f>(AVERAGE('Série Encadeada'!H15:H18)/AVERAGE('Série Encadeada'!H11:H14)-1)*100</f>
        <v>8.1659446290724969</v>
      </c>
      <c r="I18" s="11">
        <f>(AVERAGE('Série Encadeada'!I15:I18)/AVERAGE('Série Encadeada'!I11:I14)-1)*100</f>
        <v>6.5927834132524676</v>
      </c>
      <c r="J18" s="11">
        <f>(AVERAGE('Série Encadeada'!J15:J18)/AVERAGE('Série Encadeada'!J11:J14)-1)*100</f>
        <v>5.1446844301405781</v>
      </c>
      <c r="K18" s="11">
        <f>(AVERAGE('Série Encadeada'!K15:K18)/AVERAGE('Série Encadeada'!K11:K14)-1)*100</f>
        <v>2.0058061778492453</v>
      </c>
      <c r="L18" s="12">
        <f>(AVERAGE('Série Encadeada'!L15:L18)/AVERAGE('Série Encadeada'!L11:L14)-1)*100</f>
        <v>4.9260979072357491</v>
      </c>
      <c r="M18" s="10">
        <f>(AVERAGE('Série Encadeada'!M15:M18)/AVERAGE('Série Encadeada'!M11:M14)-1)*100</f>
        <v>5.1426463700339431</v>
      </c>
      <c r="N18" s="13">
        <f>(AVERAGE('Série Encadeada'!N15:N18)/AVERAGE('Série Encadeada'!N11:N14)-1)*100</f>
        <v>7.1642122986614432</v>
      </c>
      <c r="O18" s="10">
        <f>(AVERAGE('Série Encadeada'!O15:O18)/AVERAGE('Série Encadeada'!O11:O14)-1)*100</f>
        <v>5.4256498238181239</v>
      </c>
    </row>
    <row r="19" spans="1:16" s="82" customFormat="1" ht="12.95" customHeight="1" x14ac:dyDescent="0.2">
      <c r="A19" s="9" t="s">
        <v>50</v>
      </c>
      <c r="B19" s="10">
        <f>(AVERAGE('Série Encadeada'!B16:B19)/AVERAGE('Série Encadeada'!B12:B15)-1)*100</f>
        <v>1.8604307497634309</v>
      </c>
      <c r="C19" s="11">
        <f>(AVERAGE('Série Encadeada'!C16:C19)/AVERAGE('Série Encadeada'!C12:C15)-1)*100</f>
        <v>9.4085936198878848</v>
      </c>
      <c r="D19" s="11">
        <f>(AVERAGE('Série Encadeada'!D16:D19)/AVERAGE('Série Encadeada'!D12:D15)-1)*100</f>
        <v>5.16632705953326</v>
      </c>
      <c r="E19" s="11">
        <f>(AVERAGE('Série Encadeada'!E16:E19)/AVERAGE('Série Encadeada'!E12:E15)-1)*100</f>
        <v>2.4313371949200802</v>
      </c>
      <c r="F19" s="11">
        <f>(AVERAGE('Série Encadeada'!F16:F19)/AVERAGE('Série Encadeada'!F12:F15)-1)*100</f>
        <v>3.1053376844831337</v>
      </c>
      <c r="G19" s="12">
        <f>(AVERAGE('Série Encadeada'!G16:G19)/AVERAGE('Série Encadeada'!G12:G15)-1)*100</f>
        <v>4.8017911381949219</v>
      </c>
      <c r="H19" s="11">
        <f>(AVERAGE('Série Encadeada'!H16:H19)/AVERAGE('Série Encadeada'!H12:H15)-1)*100</f>
        <v>5.3363420725897281</v>
      </c>
      <c r="I19" s="11">
        <f>(AVERAGE('Série Encadeada'!I16:I19)/AVERAGE('Série Encadeada'!I12:I15)-1)*100</f>
        <v>4.0884200104413182</v>
      </c>
      <c r="J19" s="11">
        <f>(AVERAGE('Série Encadeada'!J16:J19)/AVERAGE('Série Encadeada'!J12:J15)-1)*100</f>
        <v>5.4491896686451158</v>
      </c>
      <c r="K19" s="11">
        <f>(AVERAGE('Série Encadeada'!K16:K19)/AVERAGE('Série Encadeada'!K12:K15)-1)*100</f>
        <v>1.4092985708104244</v>
      </c>
      <c r="L19" s="12">
        <f>(AVERAGE('Série Encadeada'!L16:L19)/AVERAGE('Série Encadeada'!L12:L15)-1)*100</f>
        <v>4.3301905275632713</v>
      </c>
      <c r="M19" s="10">
        <f>(AVERAGE('Série Encadeada'!M16:M19)/AVERAGE('Série Encadeada'!M12:M15)-1)*100</f>
        <v>4.3251462816009223</v>
      </c>
      <c r="N19" s="13">
        <f>(AVERAGE('Série Encadeada'!N16:N19)/AVERAGE('Série Encadeada'!N12:N15)-1)*100</f>
        <v>6.1212348029007879</v>
      </c>
      <c r="O19" s="10">
        <f>(AVERAGE('Série Encadeada'!O16:O19)/AVERAGE('Série Encadeada'!O12:O15)-1)*100</f>
        <v>4.5748109024618344</v>
      </c>
    </row>
    <row r="20" spans="1:16" s="82" customFormat="1" ht="12.95" customHeight="1" x14ac:dyDescent="0.2">
      <c r="A20" s="9" t="s">
        <v>62</v>
      </c>
      <c r="B20" s="88">
        <f>(AVERAGE('Série Encadeada'!B17:B20)/AVERAGE('Série Encadeada'!B13:B16)-1)*100</f>
        <v>1.0026503725062197</v>
      </c>
      <c r="C20" s="89">
        <f>(AVERAGE('Série Encadeada'!C17:C20)/AVERAGE('Série Encadeada'!C13:C16)-1)*100</f>
        <v>9.0415319913319969</v>
      </c>
      <c r="D20" s="89">
        <f>(AVERAGE('Série Encadeada'!D17:D20)/AVERAGE('Série Encadeada'!D13:D16)-1)*100</f>
        <v>4.4886538774776996</v>
      </c>
      <c r="E20" s="89">
        <f>(AVERAGE('Série Encadeada'!E17:E20)/AVERAGE('Série Encadeada'!E13:E16)-1)*100</f>
        <v>3.3330963278340953</v>
      </c>
      <c r="F20" s="89">
        <f>(AVERAGE('Série Encadeada'!F17:F20)/AVERAGE('Série Encadeada'!F13:F16)-1)*100</f>
        <v>1.8067523606578817</v>
      </c>
      <c r="G20" s="90">
        <f>(AVERAGE('Série Encadeada'!G17:G20)/AVERAGE('Série Encadeada'!G13:G16)-1)*100</f>
        <v>4.3565476996854979</v>
      </c>
      <c r="H20" s="89">
        <f>(AVERAGE('Série Encadeada'!H17:H20)/AVERAGE('Série Encadeada'!H13:H16)-1)*100</f>
        <v>3.8113172809032259</v>
      </c>
      <c r="I20" s="89">
        <f>(AVERAGE('Série Encadeada'!I17:I20)/AVERAGE('Série Encadeada'!I13:I16)-1)*100</f>
        <v>2.2525810541550229</v>
      </c>
      <c r="J20" s="89">
        <f>(AVERAGE('Série Encadeada'!J17:J20)/AVERAGE('Série Encadeada'!J13:J16)-1)*100</f>
        <v>5.6569585635320552</v>
      </c>
      <c r="K20" s="89">
        <f>(AVERAGE('Série Encadeada'!K17:K20)/AVERAGE('Série Encadeada'!K13:K16)-1)*100</f>
        <v>0.74963966255130465</v>
      </c>
      <c r="L20" s="90">
        <f>(AVERAGE('Série Encadeada'!L17:L20)/AVERAGE('Série Encadeada'!L13:L16)-1)*100</f>
        <v>3.9542643152805868</v>
      </c>
      <c r="M20" s="88">
        <f>(AVERAGE('Série Encadeada'!M17:M20)/AVERAGE('Série Encadeada'!M13:M16)-1)*100</f>
        <v>3.8675320662484136</v>
      </c>
      <c r="N20" s="91">
        <f>(AVERAGE('Série Encadeada'!N17:N20)/AVERAGE('Série Encadeada'!N13:N16)-1)*100</f>
        <v>5.0306546721138545</v>
      </c>
      <c r="O20" s="88">
        <f>(AVERAGE('Série Encadeada'!O17:O20)/AVERAGE('Série Encadeada'!O13:O16)-1)*100</f>
        <v>4.0214063606810457</v>
      </c>
    </row>
    <row r="21" spans="1:16" s="82" customFormat="1" ht="12.95" customHeight="1" x14ac:dyDescent="0.2">
      <c r="A21" s="14" t="s">
        <v>26</v>
      </c>
      <c r="B21" s="84">
        <f>(AVERAGE('Série Encadeada'!B18:B21)/AVERAGE('Série Encadeada'!B14:B17)-1)*100</f>
        <v>3.6215281779411246</v>
      </c>
      <c r="C21" s="85">
        <f>(AVERAGE('Série Encadeada'!C18:C21)/AVERAGE('Série Encadeada'!C14:C17)-1)*100</f>
        <v>11.22510758249633</v>
      </c>
      <c r="D21" s="85">
        <f>(AVERAGE('Série Encadeada'!D18:D21)/AVERAGE('Série Encadeada'!D14:D17)-1)*100</f>
        <v>3.5473002828315892</v>
      </c>
      <c r="E21" s="85">
        <f>(AVERAGE('Série Encadeada'!E18:E21)/AVERAGE('Série Encadeada'!E14:E17)-1)*100</f>
        <v>3.729527067974292</v>
      </c>
      <c r="F21" s="85">
        <f>(AVERAGE('Série Encadeada'!F18:F21)/AVERAGE('Série Encadeada'!F14:F17)-1)*100</f>
        <v>1.950932041269704</v>
      </c>
      <c r="G21" s="86">
        <f>(AVERAGE('Série Encadeada'!G18:G21)/AVERAGE('Série Encadeada'!G14:G17)-1)*100</f>
        <v>4.1021598270039261</v>
      </c>
      <c r="H21" s="85">
        <f>(AVERAGE('Série Encadeada'!H18:H21)/AVERAGE('Série Encadeada'!H14:H17)-1)*100</f>
        <v>4.2197629592829911</v>
      </c>
      <c r="I21" s="85">
        <f>(AVERAGE('Série Encadeada'!I18:I21)/AVERAGE('Série Encadeada'!I14:I17)-1)*100</f>
        <v>2.3867652090434399</v>
      </c>
      <c r="J21" s="85">
        <f>(AVERAGE('Série Encadeada'!J18:J21)/AVERAGE('Série Encadeada'!J14:J17)-1)*100</f>
        <v>4.9642329180570099</v>
      </c>
      <c r="K21" s="85">
        <f>(AVERAGE('Série Encadeada'!K18:K21)/AVERAGE('Série Encadeada'!K14:K17)-1)*100</f>
        <v>1.5738702885128353</v>
      </c>
      <c r="L21" s="86">
        <f>(AVERAGE('Série Encadeada'!L18:L21)/AVERAGE('Série Encadeada'!L14:L17)-1)*100</f>
        <v>3.8769846711264933</v>
      </c>
      <c r="M21" s="84">
        <f>(AVERAGE('Série Encadeada'!M18:M21)/AVERAGE('Série Encadeada'!M14:M17)-1)*100</f>
        <v>4.0746345652524552</v>
      </c>
      <c r="N21" s="83">
        <f>(AVERAGE('Série Encadeada'!N18:N21)/AVERAGE('Série Encadeada'!N14:N17)-1)*100</f>
        <v>5.2364501560676624</v>
      </c>
      <c r="O21" s="84">
        <f>(AVERAGE('Série Encadeada'!O18:O21)/AVERAGE('Série Encadeada'!O14:O17)-1)*100</f>
        <v>4.2318909472925714</v>
      </c>
    </row>
    <row r="22" spans="1:16" s="82" customFormat="1" ht="12.95" customHeight="1" x14ac:dyDescent="0.2">
      <c r="A22" s="14" t="s">
        <v>39</v>
      </c>
      <c r="B22" s="84">
        <f>(AVERAGE('Série Encadeada'!B19:B22)/AVERAGE('Série Encadeada'!B15:B18)-1)*100</f>
        <v>2.2737936923622915</v>
      </c>
      <c r="C22" s="85">
        <f>(AVERAGE('Série Encadeada'!C19:C22)/AVERAGE('Série Encadeada'!C15:C18)-1)*100</f>
        <v>10.151527283554508</v>
      </c>
      <c r="D22" s="85">
        <f>(AVERAGE('Série Encadeada'!D19:D22)/AVERAGE('Série Encadeada'!D15:D18)-1)*100</f>
        <v>2.5057817186472375</v>
      </c>
      <c r="E22" s="85">
        <f>(AVERAGE('Série Encadeada'!E19:E22)/AVERAGE('Série Encadeada'!E15:E18)-1)*100</f>
        <v>2.3047228637755435</v>
      </c>
      <c r="F22" s="85">
        <f>(AVERAGE('Série Encadeada'!F19:F22)/AVERAGE('Série Encadeada'!F15:F18)-1)*100</f>
        <v>0.93956085867212824</v>
      </c>
      <c r="G22" s="86">
        <f>(AVERAGE('Série Encadeada'!G19:G22)/AVERAGE('Série Encadeada'!G15:G18)-1)*100</f>
        <v>2.9802728577180027</v>
      </c>
      <c r="H22" s="85">
        <f>(AVERAGE('Série Encadeada'!H19:H22)/AVERAGE('Série Encadeada'!H15:H18)-1)*100</f>
        <v>3.7750539682678941</v>
      </c>
      <c r="I22" s="85">
        <f>(AVERAGE('Série Encadeada'!I19:I22)/AVERAGE('Série Encadeada'!I15:I18)-1)*100</f>
        <v>1.9301918591906553</v>
      </c>
      <c r="J22" s="85">
        <f>(AVERAGE('Série Encadeada'!J19:J22)/AVERAGE('Série Encadeada'!J15:J18)-1)*100</f>
        <v>4.250623083789784</v>
      </c>
      <c r="K22" s="85">
        <f>(AVERAGE('Série Encadeada'!K19:K22)/AVERAGE('Série Encadeada'!K15:K18)-1)*100</f>
        <v>1.7819912245183644</v>
      </c>
      <c r="L22" s="86">
        <f>(AVERAGE('Série Encadeada'!L19:L22)/AVERAGE('Série Encadeada'!L15:L18)-1)*100</f>
        <v>3.4097478819072657</v>
      </c>
      <c r="M22" s="84">
        <f>(AVERAGE('Série Encadeada'!M19:M22)/AVERAGE('Série Encadeada'!M15:M18)-1)*100</f>
        <v>3.1783080243125372</v>
      </c>
      <c r="N22" s="83">
        <f>(AVERAGE('Série Encadeada'!N19:N22)/AVERAGE('Série Encadeada'!N15:N18)-1)*100</f>
        <v>4.119300275580895</v>
      </c>
      <c r="O22" s="84">
        <f>(AVERAGE('Série Encadeada'!O19:O22)/AVERAGE('Série Encadeada'!O15:O18)-1)*100</f>
        <v>3.3055521938184729</v>
      </c>
    </row>
    <row r="23" spans="1:16" s="82" customFormat="1" ht="12.95" customHeight="1" x14ac:dyDescent="0.2">
      <c r="A23" s="14" t="s">
        <v>51</v>
      </c>
      <c r="B23" s="84">
        <f>(AVERAGE('Série Encadeada'!B20:B23)/AVERAGE('Série Encadeada'!B16:B19)-1)*100</f>
        <v>5.29210648080638</v>
      </c>
      <c r="C23" s="85">
        <f>(AVERAGE('Série Encadeada'!C20:C23)/AVERAGE('Série Encadeada'!C16:C19)-1)*100</f>
        <v>10.10518757101384</v>
      </c>
      <c r="D23" s="85">
        <f>(AVERAGE('Série Encadeada'!D20:D23)/AVERAGE('Série Encadeada'!D16:D19)-1)*100</f>
        <v>1.6283462226140522</v>
      </c>
      <c r="E23" s="85">
        <f>(AVERAGE('Série Encadeada'!E20:E23)/AVERAGE('Série Encadeada'!E16:E19)-1)*100</f>
        <v>2.6170999677561646</v>
      </c>
      <c r="F23" s="85">
        <f>(AVERAGE('Série Encadeada'!F20:F23)/AVERAGE('Série Encadeada'!F16:F19)-1)*100</f>
        <v>1.4807283787388936</v>
      </c>
      <c r="G23" s="86">
        <f>(AVERAGE('Série Encadeada'!G20:G23)/AVERAGE('Série Encadeada'!G16:G19)-1)*100</f>
        <v>2.5353116174851031</v>
      </c>
      <c r="H23" s="85">
        <f>(AVERAGE('Série Encadeada'!H20:H23)/AVERAGE('Série Encadeada'!H16:H19)-1)*100</f>
        <v>4.7546148734307181</v>
      </c>
      <c r="I23" s="85">
        <f>(AVERAGE('Série Encadeada'!I20:I23)/AVERAGE('Série Encadeada'!I16:I19)-1)*100</f>
        <v>2.682235413283518</v>
      </c>
      <c r="J23" s="85">
        <f>(AVERAGE('Série Encadeada'!J20:J23)/AVERAGE('Série Encadeada'!J16:J19)-1)*100</f>
        <v>3.7873281918791912</v>
      </c>
      <c r="K23" s="85">
        <f>(AVERAGE('Série Encadeada'!K20:K23)/AVERAGE('Série Encadeada'!K16:K19)-1)*100</f>
        <v>2.2088794778677645</v>
      </c>
      <c r="L23" s="86">
        <f>(AVERAGE('Série Encadeada'!L20:L23)/AVERAGE('Série Encadeada'!L16:L19)-1)*100</f>
        <v>3.4996135346184953</v>
      </c>
      <c r="M23" s="84">
        <f>(AVERAGE('Série Encadeada'!M20:M23)/AVERAGE('Série Encadeada'!M16:M19)-1)*100</f>
        <v>3.1766627078636311</v>
      </c>
      <c r="N23" s="83">
        <f>(AVERAGE('Série Encadeada'!N20:N23)/AVERAGE('Série Encadeada'!N16:N19)-1)*100</f>
        <v>4.5649280467144449</v>
      </c>
      <c r="O23" s="84">
        <f>(AVERAGE('Série Encadeada'!O20:O23)/AVERAGE('Série Encadeada'!O16:O19)-1)*100</f>
        <v>3.3696710771120575</v>
      </c>
    </row>
    <row r="24" spans="1:16" s="82" customFormat="1" ht="12.95" customHeight="1" x14ac:dyDescent="0.2">
      <c r="A24" s="14" t="s">
        <v>63</v>
      </c>
      <c r="B24" s="84">
        <f>(AVERAGE('Série Encadeada'!B21:B24)/AVERAGE('Série Encadeada'!B17:B20)-1)*100</f>
        <v>7.4493266537408731</v>
      </c>
      <c r="C24" s="85">
        <f>(AVERAGE('Série Encadeada'!C21:C24)/AVERAGE('Série Encadeada'!C17:C20)-1)*100</f>
        <v>10.834314298976055</v>
      </c>
      <c r="D24" s="85">
        <f>(AVERAGE('Série Encadeada'!D21:D24)/AVERAGE('Série Encadeada'!D17:D20)-1)*100</f>
        <v>1.2554289187327816</v>
      </c>
      <c r="E24" s="85">
        <f>(AVERAGE('Série Encadeada'!E21:E24)/AVERAGE('Série Encadeada'!E17:E20)-1)*100</f>
        <v>1.315757545904872</v>
      </c>
      <c r="F24" s="85">
        <f>(AVERAGE('Série Encadeada'!F21:F24)/AVERAGE('Série Encadeada'!F17:F20)-1)*100</f>
        <v>0.83423083959959232</v>
      </c>
      <c r="G24" s="86">
        <f>(AVERAGE('Série Encadeada'!G21:G24)/AVERAGE('Série Encadeada'!G17:G20)-1)*100</f>
        <v>2.0767399734380021</v>
      </c>
      <c r="H24" s="85">
        <f>(AVERAGE('Série Encadeada'!H21:H24)/AVERAGE('Série Encadeada'!H17:H20)-1)*100</f>
        <v>5.9604211485172032</v>
      </c>
      <c r="I24" s="85">
        <f>(AVERAGE('Série Encadeada'!I21:I24)/AVERAGE('Série Encadeada'!I17:I20)-1)*100</f>
        <v>4.5447273682136968</v>
      </c>
      <c r="J24" s="85">
        <f>(AVERAGE('Série Encadeada'!J21:J24)/AVERAGE('Série Encadeada'!J17:J20)-1)*100</f>
        <v>3.6182480635919445</v>
      </c>
      <c r="K24" s="85">
        <f>(AVERAGE('Série Encadeada'!K21:K24)/AVERAGE('Série Encadeada'!K17:K20)-1)*100</f>
        <v>2.974240893236102</v>
      </c>
      <c r="L24" s="86">
        <f>(AVERAGE('Série Encadeada'!L21:L24)/AVERAGE('Série Encadeada'!L17:L20)-1)*100</f>
        <v>3.9036182211309001</v>
      </c>
      <c r="M24" s="84">
        <f>(AVERAGE('Série Encadeada'!M21:M24)/AVERAGE('Série Encadeada'!M17:M20)-1)*100</f>
        <v>3.5490152730933699</v>
      </c>
      <c r="N24" s="83">
        <f>(AVERAGE('Série Encadeada'!N21:N24)/AVERAGE('Série Encadeada'!N17:N20)-1)*100</f>
        <v>6.0779736119992656</v>
      </c>
      <c r="O24" s="84">
        <f>(AVERAGE('Série Encadeada'!O21:O24)/AVERAGE('Série Encadeada'!O17:O20)-1)*100</f>
        <v>3.9096346273781668</v>
      </c>
    </row>
    <row r="25" spans="1:16" s="82" customFormat="1" ht="12.95" customHeight="1" x14ac:dyDescent="0.2">
      <c r="A25" s="9" t="s">
        <v>27</v>
      </c>
      <c r="B25" s="10">
        <f>(AVERAGE('Série Encadeada'!B22:B25)/AVERAGE('Série Encadeada'!B18:B21)-1)*100</f>
        <v>6.7034221772331204</v>
      </c>
      <c r="C25" s="11">
        <f>(AVERAGE('Série Encadeada'!C22:C25)/AVERAGE('Série Encadeada'!C18:C21)-1)*100</f>
        <v>8.6191884797577565</v>
      </c>
      <c r="D25" s="11">
        <f>(AVERAGE('Série Encadeada'!D22:D25)/AVERAGE('Série Encadeada'!D18:D21)-1)*100</f>
        <v>1.9884934860392889</v>
      </c>
      <c r="E25" s="11">
        <f>(AVERAGE('Série Encadeada'!E22:E25)/AVERAGE('Série Encadeada'!E18:E21)-1)*100</f>
        <v>0.29756446320805541</v>
      </c>
      <c r="F25" s="11">
        <f>(AVERAGE('Série Encadeada'!F22:F25)/AVERAGE('Série Encadeada'!F18:F21)-1)*100</f>
        <v>4.5398126572367969</v>
      </c>
      <c r="G25" s="12">
        <f>(AVERAGE('Série Encadeada'!G22:G25)/AVERAGE('Série Encadeada'!G18:G21)-1)*100</f>
        <v>2.5671537969572888</v>
      </c>
      <c r="H25" s="11">
        <f>(AVERAGE('Série Encadeada'!H22:H25)/AVERAGE('Série Encadeada'!H18:H21)-1)*100</f>
        <v>5.8306839416435441</v>
      </c>
      <c r="I25" s="11">
        <f>(AVERAGE('Série Encadeada'!I22:I25)/AVERAGE('Série Encadeada'!I18:I21)-1)*100</f>
        <v>4.3789434876275291</v>
      </c>
      <c r="J25" s="11">
        <f>(AVERAGE('Série Encadeada'!J22:J25)/AVERAGE('Série Encadeada'!J18:J21)-1)*100</f>
        <v>4.0619060624304204</v>
      </c>
      <c r="K25" s="11">
        <f>(AVERAGE('Série Encadeada'!K22:K25)/AVERAGE('Série Encadeada'!K18:K21)-1)*100</f>
        <v>3.0533466307209878</v>
      </c>
      <c r="L25" s="12">
        <f>(AVERAGE('Série Encadeada'!L22:L25)/AVERAGE('Série Encadeada'!L18:L21)-1)*100</f>
        <v>4.1113213516327241</v>
      </c>
      <c r="M25" s="10">
        <f>(AVERAGE('Série Encadeada'!M22:M25)/AVERAGE('Série Encadeada'!M18:M21)-1)*100</f>
        <v>3.7053653874028925</v>
      </c>
      <c r="N25" s="13">
        <f>(AVERAGE('Série Encadeada'!N22:N25)/AVERAGE('Série Encadeada'!N18:N21)-1)*100</f>
        <v>6.1657540597826799</v>
      </c>
      <c r="O25" s="10">
        <f>(AVERAGE('Série Encadeada'!O22:O25)/AVERAGE('Série Encadeada'!O18:O21)-1)*100</f>
        <v>4.0512519729015262</v>
      </c>
    </row>
    <row r="26" spans="1:16" s="82" customFormat="1" ht="12.95" customHeight="1" x14ac:dyDescent="0.2">
      <c r="A26" s="9" t="s">
        <v>40</v>
      </c>
      <c r="B26" s="10">
        <f>(AVERAGE('Série Encadeada'!B23:B26)/AVERAGE('Série Encadeada'!B19:B22)-1)*100</f>
        <v>2.7416575702817525</v>
      </c>
      <c r="C26" s="11">
        <f>(AVERAGE('Série Encadeada'!C23:C26)/AVERAGE('Série Encadeada'!C19:C22)-1)*100</f>
        <v>9.4603349587423224</v>
      </c>
      <c r="D26" s="11">
        <f>(AVERAGE('Série Encadeada'!D23:D26)/AVERAGE('Série Encadeada'!D19:D22)-1)*100</f>
        <v>3.6730292923582653</v>
      </c>
      <c r="E26" s="11">
        <f>(AVERAGE('Série Encadeada'!E23:E26)/AVERAGE('Série Encadeada'!E19:E22)-1)*100</f>
        <v>2.1960640503416728</v>
      </c>
      <c r="F26" s="11">
        <f>(AVERAGE('Série Encadeada'!F23:F26)/AVERAGE('Série Encadeada'!F19:F22)-1)*100</f>
        <v>9.9448249156462776</v>
      </c>
      <c r="G26" s="12">
        <f>(AVERAGE('Série Encadeada'!G23:G26)/AVERAGE('Série Encadeada'!G19:G22)-1)*100</f>
        <v>4.6365439853969459</v>
      </c>
      <c r="H26" s="11">
        <f>(AVERAGE('Série Encadeada'!H23:H26)/AVERAGE('Série Encadeada'!H19:H22)-1)*100</f>
        <v>6.7938877855783009</v>
      </c>
      <c r="I26" s="11">
        <f>(AVERAGE('Série Encadeada'!I23:I26)/AVERAGE('Série Encadeada'!I19:I22)-1)*100</f>
        <v>4.1341752307206381</v>
      </c>
      <c r="J26" s="11">
        <f>(AVERAGE('Série Encadeada'!J23:J26)/AVERAGE('Série Encadeada'!J19:J22)-1)*100</f>
        <v>4.6349419603830544</v>
      </c>
      <c r="K26" s="11">
        <f>(AVERAGE('Série Encadeada'!K23:K26)/AVERAGE('Série Encadeada'!K19:K22)-1)*100</f>
        <v>2.998984961394946</v>
      </c>
      <c r="L26" s="12">
        <f>(AVERAGE('Série Encadeada'!L23:L26)/AVERAGE('Série Encadeada'!L19:L22)-1)*100</f>
        <v>4.5628761309537635</v>
      </c>
      <c r="M26" s="10">
        <f>(AVERAGE('Série Encadeada'!M23:M26)/AVERAGE('Série Encadeada'!M19:M22)-1)*100</f>
        <v>4.526303867154291</v>
      </c>
      <c r="N26" s="13">
        <f>(AVERAGE('Série Encadeada'!N23:N26)/AVERAGE('Série Encadeada'!N19:N22)-1)*100</f>
        <v>7.120659135995755</v>
      </c>
      <c r="O26" s="10">
        <f>(AVERAGE('Série Encadeada'!O23:O26)/AVERAGE('Série Encadeada'!O19:O22)-1)*100</f>
        <v>4.889007073704188</v>
      </c>
      <c r="P26" s="130"/>
    </row>
    <row r="27" spans="1:16" s="82" customFormat="1" ht="12.95" customHeight="1" x14ac:dyDescent="0.2">
      <c r="A27" s="9" t="s">
        <v>52</v>
      </c>
      <c r="B27" s="10">
        <f>(AVERAGE('Série Encadeada'!B24:B27)/AVERAGE('Série Encadeada'!B20:B23)-1)*100</f>
        <v>-4.7788500834759713</v>
      </c>
      <c r="C27" s="11">
        <f>(AVERAGE('Série Encadeada'!C24:C27)/AVERAGE('Série Encadeada'!C20:C23)-1)*100</f>
        <v>10.533811815996952</v>
      </c>
      <c r="D27" s="11">
        <f>(AVERAGE('Série Encadeada'!D24:D27)/AVERAGE('Série Encadeada'!D20:D23)-1)*100</f>
        <v>6.167213522375059</v>
      </c>
      <c r="E27" s="11">
        <f>(AVERAGE('Série Encadeada'!E24:E27)/AVERAGE('Série Encadeada'!E20:E23)-1)*100</f>
        <v>2.245873890009098</v>
      </c>
      <c r="F27" s="11">
        <f>(AVERAGE('Série Encadeada'!F24:F27)/AVERAGE('Série Encadeada'!F20:F23)-1)*100</f>
        <v>14.455993259950528</v>
      </c>
      <c r="G27" s="12">
        <f>(AVERAGE('Série Encadeada'!G24:G27)/AVERAGE('Série Encadeada'!G20:G23)-1)*100</f>
        <v>6.790157161617727</v>
      </c>
      <c r="H27" s="11">
        <f>(AVERAGE('Série Encadeada'!H24:H27)/AVERAGE('Série Encadeada'!H20:H23)-1)*100</f>
        <v>7.06763792768621</v>
      </c>
      <c r="I27" s="11">
        <f>(AVERAGE('Série Encadeada'!I24:I27)/AVERAGE('Série Encadeada'!I20:I23)-1)*100</f>
        <v>3.8789009767174365</v>
      </c>
      <c r="J27" s="11">
        <f>(AVERAGE('Série Encadeada'!J24:J27)/AVERAGE('Série Encadeada'!J20:J23)-1)*100</f>
        <v>5.0281634570181533</v>
      </c>
      <c r="K27" s="11">
        <f>(AVERAGE('Série Encadeada'!K24:K27)/AVERAGE('Série Encadeada'!K20:K23)-1)*100</f>
        <v>2.83886198939578</v>
      </c>
      <c r="L27" s="12">
        <f>(AVERAGE('Série Encadeada'!L24:L27)/AVERAGE('Série Encadeada'!L20:L23)-1)*100</f>
        <v>4.7615798739971016</v>
      </c>
      <c r="M27" s="10">
        <f>(AVERAGE('Série Encadeada'!M24:M27)/AVERAGE('Série Encadeada'!M20:M23)-1)*100</f>
        <v>4.8770696226609234</v>
      </c>
      <c r="N27" s="13">
        <f>(AVERAGE('Série Encadeada'!N24:N27)/AVERAGE('Série Encadeada'!N20:N23)-1)*100</f>
        <v>7.6772332993105374</v>
      </c>
      <c r="O27" s="10">
        <f>(AVERAGE('Série Encadeada'!O24:O27)/AVERAGE('Série Encadeada'!O20:O23)-1)*100</f>
        <v>5.2653092280452451</v>
      </c>
    </row>
    <row r="28" spans="1:16" s="82" customFormat="1" ht="12.95" customHeight="1" x14ac:dyDescent="0.2">
      <c r="A28" s="9" t="s">
        <v>64</v>
      </c>
      <c r="B28" s="88">
        <f>(AVERAGE('Série Encadeada'!B25:B28)/AVERAGE('Série Encadeada'!B21:B24)-1)*100</f>
        <v>-7.840094580097368</v>
      </c>
      <c r="C28" s="89">
        <f>(AVERAGE('Série Encadeada'!C25:C28)/AVERAGE('Série Encadeada'!C21:C24)-1)*100</f>
        <v>12.923649956333193</v>
      </c>
      <c r="D28" s="89">
        <f>(AVERAGE('Série Encadeada'!D25:D28)/AVERAGE('Série Encadeada'!D21:D24)-1)*100</f>
        <v>7.8075225700728446</v>
      </c>
      <c r="E28" s="89">
        <f>(AVERAGE('Série Encadeada'!E25:E28)/AVERAGE('Série Encadeada'!E21:E24)-1)*100</f>
        <v>4.4535890770623254</v>
      </c>
      <c r="F28" s="89">
        <f>(AVERAGE('Série Encadeada'!F25:F28)/AVERAGE('Série Encadeada'!F21:F24)-1)*100</f>
        <v>19.252264954173338</v>
      </c>
      <c r="G28" s="90">
        <f>(AVERAGE('Série Encadeada'!G25:G28)/AVERAGE('Série Encadeada'!G21:G24)-1)*100</f>
        <v>8.9226945477915756</v>
      </c>
      <c r="H28" s="89">
        <f>(AVERAGE('Série Encadeada'!H25:H28)/AVERAGE('Série Encadeada'!H21:H24)-1)*100</f>
        <v>6.7829300038383611</v>
      </c>
      <c r="I28" s="89">
        <f>(AVERAGE('Série Encadeada'!I25:I28)/AVERAGE('Série Encadeada'!I21:I24)-1)*100</f>
        <v>3.9064961094691819</v>
      </c>
      <c r="J28" s="89">
        <f>(AVERAGE('Série Encadeada'!J25:J28)/AVERAGE('Série Encadeada'!J21:J24)-1)*100</f>
        <v>5.1520664371094593</v>
      </c>
      <c r="K28" s="89">
        <f>(AVERAGE('Série Encadeada'!K25:K28)/AVERAGE('Série Encadeada'!K21:K24)-1)*100</f>
        <v>2.3224912730845926</v>
      </c>
      <c r="L28" s="90">
        <f>(AVERAGE('Série Encadeada'!L25:L28)/AVERAGE('Série Encadeada'!L21:L24)-1)*100</f>
        <v>4.6658359142610628</v>
      </c>
      <c r="M28" s="88">
        <f>(AVERAGE('Série Encadeada'!M25:M28)/AVERAGE('Série Encadeada'!M21:M24)-1)*100</f>
        <v>5.1582968478407265</v>
      </c>
      <c r="N28" s="91">
        <f>(AVERAGE('Série Encadeada'!N25:N28)/AVERAGE('Série Encadeada'!N21:N24)-1)*100</f>
        <v>7.8697160408979672</v>
      </c>
      <c r="O28" s="88">
        <f>(AVERAGE('Série Encadeada'!O25:O28)/AVERAGE('Série Encadeada'!O21:O24)-1)*100</f>
        <v>5.5249148749756616</v>
      </c>
    </row>
    <row r="29" spans="1:16" s="82" customFormat="1" ht="12.95" customHeight="1" x14ac:dyDescent="0.2">
      <c r="A29" s="14" t="s">
        <v>28</v>
      </c>
      <c r="B29" s="84">
        <f>(AVERAGE('Série Encadeada'!B26:B29)/AVERAGE('Série Encadeada'!B22:B25)-1)*100</f>
        <v>-4.170520979263614</v>
      </c>
      <c r="C29" s="85">
        <f>(AVERAGE('Série Encadeada'!C26:C29)/AVERAGE('Série Encadeada'!C22:C25)-1)*100</f>
        <v>14.397730353243855</v>
      </c>
      <c r="D29" s="85">
        <f>(AVERAGE('Série Encadeada'!D26:D29)/AVERAGE('Série Encadeada'!D22:D25)-1)*100</f>
        <v>7.9743571436420746</v>
      </c>
      <c r="E29" s="85">
        <f>(AVERAGE('Série Encadeada'!E26:E29)/AVERAGE('Série Encadeada'!E22:E25)-1)*100</f>
        <v>3.8225285010639709</v>
      </c>
      <c r="F29" s="85">
        <f>(AVERAGE('Série Encadeada'!F26:F29)/AVERAGE('Série Encadeada'!F22:F25)-1)*100</f>
        <v>13.395235051982791</v>
      </c>
      <c r="G29" s="86">
        <f>(AVERAGE('Série Encadeada'!G26:G29)/AVERAGE('Série Encadeada'!G22:G25)-1)*100</f>
        <v>8.2992991903737767</v>
      </c>
      <c r="H29" s="85">
        <f>(AVERAGE('Série Encadeada'!H26:H29)/AVERAGE('Série Encadeada'!H22:H25)-1)*100</f>
        <v>6.9704388296554898</v>
      </c>
      <c r="I29" s="85">
        <f>(AVERAGE('Série Encadeada'!I26:I29)/AVERAGE('Série Encadeada'!I22:I25)-1)*100</f>
        <v>4.2963394616838846</v>
      </c>
      <c r="J29" s="85">
        <f>(AVERAGE('Série Encadeada'!J26:J29)/AVERAGE('Série Encadeada'!J22:J25)-1)*100</f>
        <v>5.4384066635963402</v>
      </c>
      <c r="K29" s="85">
        <f>(AVERAGE('Série Encadeada'!K26:K29)/AVERAGE('Série Encadeada'!K22:K25)-1)*100</f>
        <v>1.7212301692473231</v>
      </c>
      <c r="L29" s="86">
        <f>(AVERAGE('Série Encadeada'!L26:L29)/AVERAGE('Série Encadeada'!L22:L25)-1)*100</f>
        <v>4.7631467121130422</v>
      </c>
      <c r="M29" s="84">
        <f>(AVERAGE('Série Encadeada'!M26:M29)/AVERAGE('Série Encadeada'!M22:M25)-1)*100</f>
        <v>5.3104384156547724</v>
      </c>
      <c r="N29" s="83">
        <f>(AVERAGE('Série Encadeada'!N26:N29)/AVERAGE('Série Encadeada'!N22:N25)-1)*100</f>
        <v>7.9499125872469989</v>
      </c>
      <c r="O29" s="84">
        <f>(AVERAGE('Série Encadeada'!O26:O29)/AVERAGE('Série Encadeada'!O22:O25)-1)*100</f>
        <v>5.6689149892958035</v>
      </c>
    </row>
    <row r="30" spans="1:16" s="82" customFormat="1" ht="12.95" customHeight="1" x14ac:dyDescent="0.2">
      <c r="A30" s="14" t="s">
        <v>41</v>
      </c>
      <c r="B30" s="84">
        <f>(AVERAGE('Série Encadeada'!B27:B30)/AVERAGE('Série Encadeada'!B23:B26)-1)*100</f>
        <v>7.9114213280413459</v>
      </c>
      <c r="C30" s="85">
        <f>(AVERAGE('Série Encadeada'!C27:C30)/AVERAGE('Série Encadeada'!C23:C26)-1)*100</f>
        <v>12.290782988960757</v>
      </c>
      <c r="D30" s="85">
        <f>(AVERAGE('Série Encadeada'!D27:D30)/AVERAGE('Série Encadeada'!D23:D26)-1)*100</f>
        <v>7.3740863989409267</v>
      </c>
      <c r="E30" s="85">
        <f>(AVERAGE('Série Encadeada'!E27:E30)/AVERAGE('Série Encadeada'!E23:E26)-1)*100</f>
        <v>4.0890108739678022</v>
      </c>
      <c r="F30" s="85">
        <f>(AVERAGE('Série Encadeada'!F27:F30)/AVERAGE('Série Encadeada'!F23:F26)-1)*100</f>
        <v>7.3690479854011448</v>
      </c>
      <c r="G30" s="86">
        <f>(AVERAGE('Série Encadeada'!G27:G30)/AVERAGE('Série Encadeada'!G23:G26)-1)*100</f>
        <v>7.0499532534566756</v>
      </c>
      <c r="H30" s="85">
        <f>(AVERAGE('Série Encadeada'!H27:H30)/AVERAGE('Série Encadeada'!H23:H26)-1)*100</f>
        <v>6.5462948180464942</v>
      </c>
      <c r="I30" s="85">
        <f>(AVERAGE('Série Encadeada'!I27:I30)/AVERAGE('Série Encadeada'!I23:I26)-1)*100</f>
        <v>6.0971527810468551</v>
      </c>
      <c r="J30" s="85">
        <f>(AVERAGE('Série Encadeada'!J27:J30)/AVERAGE('Série Encadeada'!J23:J26)-1)*100</f>
        <v>5.5656038702028177</v>
      </c>
      <c r="K30" s="85">
        <f>(AVERAGE('Série Encadeada'!K27:K30)/AVERAGE('Série Encadeada'!K23:K26)-1)*100</f>
        <v>1.6174357845390341</v>
      </c>
      <c r="L30" s="86">
        <f>(AVERAGE('Série Encadeada'!L27:L30)/AVERAGE('Série Encadeada'!L23:L26)-1)*100</f>
        <v>4.8790903496001015</v>
      </c>
      <c r="M30" s="84">
        <f>(AVERAGE('Série Encadeada'!M27:M30)/AVERAGE('Série Encadeada'!M23:M26)-1)*100</f>
        <v>5.74180280890213</v>
      </c>
      <c r="N30" s="83">
        <f>(AVERAGE('Série Encadeada'!N27:N30)/AVERAGE('Série Encadeada'!N23:N26)-1)*100</f>
        <v>8.2102450524342849</v>
      </c>
      <c r="O30" s="84">
        <f>(AVERAGE('Série Encadeada'!O27:O30)/AVERAGE('Série Encadeada'!O23:O26)-1)*100</f>
        <v>6.075373285957264</v>
      </c>
    </row>
    <row r="31" spans="1:16" s="82" customFormat="1" ht="12.95" customHeight="1" x14ac:dyDescent="0.2">
      <c r="A31" s="14" t="s">
        <v>53</v>
      </c>
      <c r="B31" s="84">
        <f>(AVERAGE('Série Encadeada'!B28:B31)/AVERAGE('Série Encadeada'!B24:B27)-1)*100</f>
        <v>16.650557019683234</v>
      </c>
      <c r="C31" s="85">
        <f>(AVERAGE('Série Encadeada'!C28:C31)/AVERAGE('Série Encadeada'!C24:C27)-1)*100</f>
        <v>11.58636524474228</v>
      </c>
      <c r="D31" s="85">
        <f>(AVERAGE('Série Encadeada'!D28:D31)/AVERAGE('Série Encadeada'!D24:D27)-1)*100</f>
        <v>6.9164725978424491</v>
      </c>
      <c r="E31" s="85">
        <f>(AVERAGE('Série Encadeada'!E28:E31)/AVERAGE('Série Encadeada'!E24:E27)-1)*100</f>
        <v>4.9064606473071537</v>
      </c>
      <c r="F31" s="85">
        <f>(AVERAGE('Série Encadeada'!F28:F31)/AVERAGE('Série Encadeada'!F24:F27)-1)*100</f>
        <v>2.6474275290837124</v>
      </c>
      <c r="G31" s="86">
        <f>(AVERAGE('Série Encadeada'!G28:G31)/AVERAGE('Série Encadeada'!G24:G27)-1)*100</f>
        <v>6.2013485242656818</v>
      </c>
      <c r="H31" s="85">
        <f>(AVERAGE('Série Encadeada'!H28:H31)/AVERAGE('Série Encadeada'!H24:H27)-1)*100</f>
        <v>6.4788857716941539</v>
      </c>
      <c r="I31" s="85">
        <f>(AVERAGE('Série Encadeada'!I28:I31)/AVERAGE('Série Encadeada'!I24:I27)-1)*100</f>
        <v>7.2158033520188569</v>
      </c>
      <c r="J31" s="85">
        <f>(AVERAGE('Série Encadeada'!J28:J31)/AVERAGE('Série Encadeada'!J24:J27)-1)*100</f>
        <v>5.8465182791500148</v>
      </c>
      <c r="K31" s="85">
        <f>(AVERAGE('Série Encadeada'!K28:K31)/AVERAGE('Série Encadeada'!K24:K27)-1)*100</f>
        <v>1.6122457916094346</v>
      </c>
      <c r="L31" s="86">
        <f>(AVERAGE('Série Encadeada'!L28:L31)/AVERAGE('Série Encadeada'!L24:L27)-1)*100</f>
        <v>5.1111312774859918</v>
      </c>
      <c r="M31" s="84">
        <f>(AVERAGE('Série Encadeada'!M28:M31)/AVERAGE('Série Encadeada'!M24:M27)-1)*100</f>
        <v>6.1351869484085109</v>
      </c>
      <c r="N31" s="83">
        <f>(AVERAGE('Série Encadeada'!N28:N31)/AVERAGE('Série Encadeada'!N24:N27)-1)*100</f>
        <v>8.4161007207665062</v>
      </c>
      <c r="O31" s="84">
        <f>(AVERAGE('Série Encadeada'!O28:O31)/AVERAGE('Série Encadeada'!O24:O27)-1)*100</f>
        <v>6.4422714478397758</v>
      </c>
    </row>
    <row r="32" spans="1:16" s="82" customFormat="1" ht="12.95" customHeight="1" x14ac:dyDescent="0.2">
      <c r="A32" s="14" t="s">
        <v>65</v>
      </c>
      <c r="B32" s="84">
        <f>(AVERAGE('Série Encadeada'!B29:B32)/AVERAGE('Série Encadeada'!B25:B28)-1)*100</f>
        <v>18.813425150566832</v>
      </c>
      <c r="C32" s="85">
        <f>(AVERAGE('Série Encadeada'!C29:C32)/AVERAGE('Série Encadeada'!C25:C28)-1)*100</f>
        <v>0.40672118107436539</v>
      </c>
      <c r="D32" s="85">
        <f>(AVERAGE('Série Encadeada'!D29:D32)/AVERAGE('Série Encadeada'!D25:D28)-1)*100</f>
        <v>2.2598822574896538</v>
      </c>
      <c r="E32" s="85">
        <f>(AVERAGE('Série Encadeada'!E29:E32)/AVERAGE('Série Encadeada'!E25:E28)-1)*100</f>
        <v>3.0226016071252637</v>
      </c>
      <c r="F32" s="85">
        <f>(AVERAGE('Série Encadeada'!F29:F32)/AVERAGE('Série Encadeada'!F25:F28)-1)*100</f>
        <v>-2.3320452388903012</v>
      </c>
      <c r="G32" s="86">
        <f>(AVERAGE('Série Encadeada'!G29:G32)/AVERAGE('Série Encadeada'!G25:G28)-1)*100</f>
        <v>1.6171343335682709</v>
      </c>
      <c r="H32" s="85">
        <f>(AVERAGE('Série Encadeada'!H29:H32)/AVERAGE('Série Encadeada'!H25:H28)-1)*100</f>
        <v>3.6850411851907516</v>
      </c>
      <c r="I32" s="85">
        <f>(AVERAGE('Série Encadeada'!I29:I32)/AVERAGE('Série Encadeada'!I25:I28)-1)*100</f>
        <v>4.6313996180006978</v>
      </c>
      <c r="J32" s="85">
        <f>(AVERAGE('Série Encadeada'!J29:J32)/AVERAGE('Série Encadeada'!J25:J28)-1)*100</f>
        <v>6.0436628936356485</v>
      </c>
      <c r="K32" s="85">
        <f>(AVERAGE('Série Encadeada'!K29:K32)/AVERAGE('Série Encadeada'!K25:K28)-1)*100</f>
        <v>1.8354990749990474</v>
      </c>
      <c r="L32" s="86">
        <f>(AVERAGE('Série Encadeada'!L29:L32)/AVERAGE('Série Encadeada'!L25:L28)-1)*100</f>
        <v>4.4654749723175513</v>
      </c>
      <c r="M32" s="84">
        <f>(AVERAGE('Série Encadeada'!M29:M32)/AVERAGE('Série Encadeada'!M25:M28)-1)*100</f>
        <v>4.442116723251166</v>
      </c>
      <c r="N32" s="83">
        <f>(AVERAGE('Série Encadeada'!N29:N32)/AVERAGE('Série Encadeada'!N25:N28)-1)*100</f>
        <v>6.1760509034822997</v>
      </c>
      <c r="O32" s="84">
        <f>(AVERAGE('Série Encadeada'!O29:O32)/AVERAGE('Série Encadeada'!O25:O28)-1)*100</f>
        <v>4.6788565918910452</v>
      </c>
    </row>
    <row r="33" spans="1:15" s="82" customFormat="1" ht="12.95" customHeight="1" x14ac:dyDescent="0.2">
      <c r="A33" s="9" t="s">
        <v>29</v>
      </c>
      <c r="B33" s="10">
        <f>(AVERAGE('Série Encadeada'!B30:B33)/AVERAGE('Série Encadeada'!B26:B29)-1)*100</f>
        <v>15.036892429913774</v>
      </c>
      <c r="C33" s="11">
        <f>(AVERAGE('Série Encadeada'!C30:C33)/AVERAGE('Série Encadeada'!C26:C29)-1)*100</f>
        <v>-13.031936382253061</v>
      </c>
      <c r="D33" s="11">
        <f>(AVERAGE('Série Encadeada'!D30:D33)/AVERAGE('Série Encadeada'!D26:D29)-1)*100</f>
        <v>-5.8627497599057055</v>
      </c>
      <c r="E33" s="11">
        <f>(AVERAGE('Série Encadeada'!E30:E33)/AVERAGE('Série Encadeada'!E26:E29)-1)*100</f>
        <v>4.5060406880002679</v>
      </c>
      <c r="F33" s="11">
        <f>(AVERAGE('Série Encadeada'!F30:F33)/AVERAGE('Série Encadeada'!F26:F29)-1)*100</f>
        <v>0.14859025998961162</v>
      </c>
      <c r="G33" s="12">
        <f>(AVERAGE('Série Encadeada'!G30:G33)/AVERAGE('Série Encadeada'!G26:G29)-1)*100</f>
        <v>-4.0877870036053698</v>
      </c>
      <c r="H33" s="11">
        <f>(AVERAGE('Série Encadeada'!H30:H33)/AVERAGE('Série Encadeada'!H26:H29)-1)*100</f>
        <v>0.6527294968678099</v>
      </c>
      <c r="I33" s="11">
        <f>(AVERAGE('Série Encadeada'!I30:I33)/AVERAGE('Série Encadeada'!I26:I29)-1)*100</f>
        <v>0.58006566762212053</v>
      </c>
      <c r="J33" s="11">
        <f>(AVERAGE('Série Encadeada'!J30:J33)/AVERAGE('Série Encadeada'!J26:J29)-1)*100</f>
        <v>4.8503245497994563</v>
      </c>
      <c r="K33" s="11">
        <f>(AVERAGE('Série Encadeada'!K30:K33)/AVERAGE('Série Encadeada'!K26:K29)-1)*100</f>
        <v>2.6935980335427212</v>
      </c>
      <c r="L33" s="12">
        <f>(AVERAGE('Série Encadeada'!L30:L33)/AVERAGE('Série Encadeada'!L26:L29)-1)*100</f>
        <v>3.0610930257754854</v>
      </c>
      <c r="M33" s="10">
        <f>(AVERAGE('Série Encadeada'!M30:M33)/AVERAGE('Série Encadeada'!M26:M29)-1)*100</f>
        <v>1.5183074726594414</v>
      </c>
      <c r="N33" s="13">
        <f>(AVERAGE('Série Encadeada'!N30:N33)/AVERAGE('Série Encadeada'!N26:N29)-1)*100</f>
        <v>2.0042335040828529</v>
      </c>
      <c r="O33" s="10">
        <f>(AVERAGE('Série Encadeada'!O30:O33)/AVERAGE('Série Encadeada'!O26:O29)-1)*100</f>
        <v>1.5836972191586307</v>
      </c>
    </row>
    <row r="34" spans="1:15" s="82" customFormat="1" ht="12.95" customHeight="1" x14ac:dyDescent="0.2">
      <c r="A34" s="9" t="s">
        <v>42</v>
      </c>
      <c r="B34" s="10">
        <f>(AVERAGE('Série Encadeada'!B31:B34)/AVERAGE('Série Encadeada'!B27:B30)-1)*100</f>
        <v>2.0035371223320553</v>
      </c>
      <c r="C34" s="11">
        <f>(AVERAGE('Série Encadeada'!C31:C34)/AVERAGE('Série Encadeada'!C27:C30)-1)*100</f>
        <v>-21.176313549102044</v>
      </c>
      <c r="D34" s="11">
        <f>(AVERAGE('Série Encadeada'!D31:D34)/AVERAGE('Série Encadeada'!D27:D30)-1)*100</f>
        <v>-13.103949074636734</v>
      </c>
      <c r="E34" s="11">
        <f>(AVERAGE('Série Encadeada'!E31:E34)/AVERAGE('Série Encadeada'!E27:E30)-1)*100</f>
        <v>2.8148391304761766</v>
      </c>
      <c r="F34" s="11">
        <f>(AVERAGE('Série Encadeada'!F31:F34)/AVERAGE('Série Encadeada'!F27:F30)-1)*100</f>
        <v>2.5280893202076493</v>
      </c>
      <c r="G34" s="12">
        <f>(AVERAGE('Série Encadeada'!G31:G34)/AVERAGE('Série Encadeada'!G27:G30)-1)*100</f>
        <v>-9.277783003137186</v>
      </c>
      <c r="H34" s="11">
        <f>(AVERAGE('Série Encadeada'!H31:H34)/AVERAGE('Série Encadeada'!H27:H30)-1)*100</f>
        <v>-2.012857341761054</v>
      </c>
      <c r="I34" s="11">
        <f>(AVERAGE('Série Encadeada'!I31:I34)/AVERAGE('Série Encadeada'!I27:I30)-1)*100</f>
        <v>-4.893515417167837</v>
      </c>
      <c r="J34" s="11">
        <f>(AVERAGE('Série Encadeada'!J31:J34)/AVERAGE('Série Encadeada'!J27:J30)-1)*100</f>
        <v>3.5589379900798912</v>
      </c>
      <c r="K34" s="11">
        <f>(AVERAGE('Série Encadeada'!K31:K34)/AVERAGE('Série Encadeada'!K27:K30)-1)*100</f>
        <v>3.0451848964382577</v>
      </c>
      <c r="L34" s="12">
        <f>(AVERAGE('Série Encadeada'!L31:L34)/AVERAGE('Série Encadeada'!L27:L30)-1)*100</f>
        <v>1.5009259934607222</v>
      </c>
      <c r="M34" s="10">
        <f>(AVERAGE('Série Encadeada'!M31:M34)/AVERAGE('Série Encadeada'!M27:M30)-1)*100</f>
        <v>-1.8972988038961858</v>
      </c>
      <c r="N34" s="13">
        <f>(AVERAGE('Série Encadeada'!N31:N34)/AVERAGE('Série Encadeada'!N27:N30)-1)*100</f>
        <v>-2.2742546271916853</v>
      </c>
      <c r="O34" s="10">
        <f>(AVERAGE('Série Encadeada'!O31:O34)/AVERAGE('Série Encadeada'!O27:O30)-1)*100</f>
        <v>-1.9517864918138783</v>
      </c>
    </row>
    <row r="35" spans="1:15" s="82" customFormat="1" ht="12.95" customHeight="1" x14ac:dyDescent="0.2">
      <c r="A35" s="9" t="s">
        <v>54</v>
      </c>
      <c r="B35" s="10">
        <f>(AVERAGE('Série Encadeada'!B32:B35)/AVERAGE('Série Encadeada'!B28:B31)-1)*100</f>
        <v>-7.7701765049519196</v>
      </c>
      <c r="C35" s="11">
        <f>(AVERAGE('Série Encadeada'!C32:C35)/AVERAGE('Série Encadeada'!C28:C31)-1)*100</f>
        <v>-30.079676037040038</v>
      </c>
      <c r="D35" s="11">
        <f>(AVERAGE('Série Encadeada'!D32:D35)/AVERAGE('Série Encadeada'!D28:D31)-1)*100</f>
        <v>-19.363239669447385</v>
      </c>
      <c r="E35" s="11">
        <f>(AVERAGE('Série Encadeada'!E32:E35)/AVERAGE('Série Encadeada'!E28:E31)-1)*100</f>
        <v>-0.54254811869344222</v>
      </c>
      <c r="F35" s="11">
        <f>(AVERAGE('Série Encadeada'!F32:F35)/AVERAGE('Série Encadeada'!F28:F31)-1)*100</f>
        <v>4.6690778330734428</v>
      </c>
      <c r="G35" s="12">
        <f>(AVERAGE('Série Encadeada'!G32:G35)/AVERAGE('Série Encadeada'!G28:G31)-1)*100</f>
        <v>-14.211554117884706</v>
      </c>
      <c r="H35" s="11">
        <f>(AVERAGE('Série Encadeada'!H32:H35)/AVERAGE('Série Encadeada'!H28:H31)-1)*100</f>
        <v>-4.5156307684956705</v>
      </c>
      <c r="I35" s="11">
        <f>(AVERAGE('Série Encadeada'!I32:I35)/AVERAGE('Série Encadeada'!I28:I31)-1)*100</f>
        <v>-8.4089700880858214</v>
      </c>
      <c r="J35" s="11">
        <f>(AVERAGE('Série Encadeada'!J32:J35)/AVERAGE('Série Encadeada'!J28:J31)-1)*100</f>
        <v>2.2322719725691886</v>
      </c>
      <c r="K35" s="11">
        <f>(AVERAGE('Série Encadeada'!K32:K35)/AVERAGE('Série Encadeada'!K28:K31)-1)*100</f>
        <v>3.4689455807626279</v>
      </c>
      <c r="L35" s="12">
        <f>(AVERAGE('Série Encadeada'!L32:L35)/AVERAGE('Série Encadeada'!L28:L31)-1)*100</f>
        <v>0.22095087641798017</v>
      </c>
      <c r="M35" s="10">
        <f>(AVERAGE('Série Encadeada'!M32:M35)/AVERAGE('Série Encadeada'!M28:M31)-1)*100</f>
        <v>-4.9039724660208117</v>
      </c>
      <c r="N35" s="13">
        <f>(AVERAGE('Série Encadeada'!N32:N35)/AVERAGE('Série Encadeada'!N28:N31)-1)*100</f>
        <v>-6.1289589298816676</v>
      </c>
      <c r="O35" s="10">
        <f>(AVERAGE('Série Encadeada'!O32:O35)/AVERAGE('Série Encadeada'!O28:O31)-1)*100</f>
        <v>-5.0767980144147078</v>
      </c>
    </row>
    <row r="36" spans="1:15" s="82" customFormat="1" ht="12.95" customHeight="1" x14ac:dyDescent="0.2">
      <c r="A36" s="9" t="s">
        <v>66</v>
      </c>
      <c r="B36" s="88">
        <f>(AVERAGE('Série Encadeada'!B33:B36)/AVERAGE('Série Encadeada'!B29:B32)-1)*100</f>
        <v>-6.8675279801684201</v>
      </c>
      <c r="C36" s="89">
        <f>(AVERAGE('Série Encadeada'!C33:C36)/AVERAGE('Série Encadeada'!C29:C32)-1)*100</f>
        <v>-25.580167652214712</v>
      </c>
      <c r="D36" s="89">
        <f>(AVERAGE('Série Encadeada'!D33:D36)/AVERAGE('Série Encadeada'!D29:D32)-1)*100</f>
        <v>-16.426706441178961</v>
      </c>
      <c r="E36" s="89">
        <f>(AVERAGE('Série Encadeada'!E33:E36)/AVERAGE('Série Encadeada'!E29:E32)-1)*100</f>
        <v>-0.94902896515207669</v>
      </c>
      <c r="F36" s="89">
        <f>(AVERAGE('Série Encadeada'!F33:F36)/AVERAGE('Série Encadeada'!F29:F32)-1)*100</f>
        <v>9.0918983980225789</v>
      </c>
      <c r="G36" s="90">
        <f>(AVERAGE('Série Encadeada'!G33:G36)/AVERAGE('Série Encadeada'!G29:G32)-1)*100</f>
        <v>-11.791670044573554</v>
      </c>
      <c r="H36" s="89">
        <f>(AVERAGE('Série Encadeada'!H33:H36)/AVERAGE('Série Encadeada'!H29:H32)-1)*100</f>
        <v>-1.9849093259671213</v>
      </c>
      <c r="I36" s="89">
        <f>(AVERAGE('Série Encadeada'!I33:I36)/AVERAGE('Série Encadeada'!I29:I32)-1)*100</f>
        <v>-6.857958062033676</v>
      </c>
      <c r="J36" s="89">
        <f>(AVERAGE('Série Encadeada'!J33:J36)/AVERAGE('Série Encadeada'!J29:J32)-1)*100</f>
        <v>1.224756533716076</v>
      </c>
      <c r="K36" s="89">
        <f>(AVERAGE('Série Encadeada'!K33:K36)/AVERAGE('Série Encadeada'!K29:K32)-1)*100</f>
        <v>4.0541946671626361</v>
      </c>
      <c r="L36" s="90">
        <f>(AVERAGE('Série Encadeada'!L33:L36)/AVERAGE('Série Encadeada'!L29:L32)-1)*100</f>
        <v>0.71908462915863947</v>
      </c>
      <c r="M36" s="88">
        <f>(AVERAGE('Série Encadeada'!M33:M36)/AVERAGE('Série Encadeada'!M29:M32)-1)*100</f>
        <v>-3.7289289072151788</v>
      </c>
      <c r="N36" s="91">
        <f>(AVERAGE('Série Encadeada'!N33:N36)/AVERAGE('Série Encadeada'!N29:N32)-1)*100</f>
        <v>-5.1011549010652075</v>
      </c>
      <c r="O36" s="88">
        <f>(AVERAGE('Série Encadeada'!O33:O36)/AVERAGE('Série Encadeada'!O29:O32)-1)*100</f>
        <v>-3.9221932895638578</v>
      </c>
    </row>
    <row r="37" spans="1:15" s="82" customFormat="1" ht="12.95" customHeight="1" x14ac:dyDescent="0.2">
      <c r="A37" s="14" t="s">
        <v>30</v>
      </c>
      <c r="B37" s="84">
        <f>(AVERAGE('Série Encadeada'!B34:B37)/AVERAGE('Série Encadeada'!B30:B33)-1)*100</f>
        <v>-5.4611850514920572</v>
      </c>
      <c r="C37" s="85">
        <f>(AVERAGE('Série Encadeada'!C34:C37)/AVERAGE('Série Encadeada'!C30:C33)-1)*100</f>
        <v>-6.4255520087397322</v>
      </c>
      <c r="D37" s="85">
        <f>(AVERAGE('Série Encadeada'!D34:D37)/AVERAGE('Série Encadeada'!D30:D33)-1)*100</f>
        <v>-5.6062332088356097</v>
      </c>
      <c r="E37" s="85">
        <f>(AVERAGE('Série Encadeada'!E34:E37)/AVERAGE('Série Encadeada'!E30:E33)-1)*100</f>
        <v>-2.2018809727553434</v>
      </c>
      <c r="F37" s="85">
        <f>(AVERAGE('Série Encadeada'!F34:F37)/AVERAGE('Série Encadeada'!F30:F33)-1)*100</f>
        <v>10.417107130907088</v>
      </c>
      <c r="G37" s="86">
        <f>(AVERAGE('Série Encadeada'!G34:G37)/AVERAGE('Série Encadeada'!G30:G33)-1)*100</f>
        <v>-3.1208880245013226</v>
      </c>
      <c r="H37" s="85">
        <f>(AVERAGE('Série Encadeada'!H34:H37)/AVERAGE('Série Encadeada'!H30:H33)-1)*100</f>
        <v>2.9262824025461098</v>
      </c>
      <c r="I37" s="85">
        <f>(AVERAGE('Série Encadeada'!I34:I37)/AVERAGE('Série Encadeada'!I30:I33)-1)*100</f>
        <v>-0.7878351184806287</v>
      </c>
      <c r="J37" s="85">
        <f>(AVERAGE('Série Encadeada'!J34:J37)/AVERAGE('Série Encadeada'!J30:J33)-1)*100</f>
        <v>1.8181207437888647</v>
      </c>
      <c r="K37" s="85">
        <f>(AVERAGE('Série Encadeada'!K34:K37)/AVERAGE('Série Encadeada'!K30:K33)-1)*100</f>
        <v>3.7821038231720783</v>
      </c>
      <c r="L37" s="86">
        <f>(AVERAGE('Série Encadeada'!L34:L37)/AVERAGE('Série Encadeada'!L30:L33)-1)*100</f>
        <v>2.6127280748728721</v>
      </c>
      <c r="M37" s="84">
        <f>(AVERAGE('Série Encadeada'!M34:M37)/AVERAGE('Série Encadeada'!M30:M33)-1)*100</f>
        <v>0.35009167113515538</v>
      </c>
      <c r="N37" s="83">
        <f>(AVERAGE('Série Encadeada'!N34:N37)/AVERAGE('Série Encadeada'!N30:N33)-1)*100</f>
        <v>0.39761046099522357</v>
      </c>
      <c r="O37" s="84">
        <f>(AVERAGE('Série Encadeada'!O34:O37)/AVERAGE('Série Encadeada'!O30:O33)-1)*100</f>
        <v>0.35115453116632001</v>
      </c>
    </row>
    <row r="38" spans="1:15" s="82" customFormat="1" ht="12.95" customHeight="1" x14ac:dyDescent="0.2">
      <c r="A38" s="14" t="s">
        <v>43</v>
      </c>
      <c r="B38" s="84">
        <f>(AVERAGE('Série Encadeada'!B35:B38)/AVERAGE('Série Encadeada'!B31:B34)-1)*100</f>
        <v>2.4616390525786125</v>
      </c>
      <c r="C38" s="85">
        <f>(AVERAGE('Série Encadeada'!C35:C38)/AVERAGE('Série Encadeada'!C31:C34)-1)*100</f>
        <v>11.450015203976459</v>
      </c>
      <c r="D38" s="85">
        <f>(AVERAGE('Série Encadeada'!D35:D38)/AVERAGE('Série Encadeada'!D31:D34)-1)*100</f>
        <v>6.1057916716600991</v>
      </c>
      <c r="E38" s="85">
        <f>(AVERAGE('Série Encadeada'!E35:E38)/AVERAGE('Série Encadeada'!E31:E34)-1)*100</f>
        <v>-2.0040856839400045</v>
      </c>
      <c r="F38" s="85">
        <f>(AVERAGE('Série Encadeada'!F35:F38)/AVERAGE('Série Encadeada'!F31:F34)-1)*100</f>
        <v>11.949126572047941</v>
      </c>
      <c r="G38" s="86">
        <f>(AVERAGE('Série Encadeada'!G35:G38)/AVERAGE('Série Encadeada'!G31:G34)-1)*100</f>
        <v>5.645278351183336</v>
      </c>
      <c r="H38" s="85">
        <f>(AVERAGE('Série Encadeada'!H35:H38)/AVERAGE('Série Encadeada'!H31:H34)-1)*100</f>
        <v>7.1394278782736631</v>
      </c>
      <c r="I38" s="85">
        <f>(AVERAGE('Série Encadeada'!I35:I38)/AVERAGE('Série Encadeada'!I31:I34)-1)*100</f>
        <v>6.6279529464893017</v>
      </c>
      <c r="J38" s="85">
        <f>(AVERAGE('Série Encadeada'!J35:J38)/AVERAGE('Série Encadeada'!J31:J34)-1)*100</f>
        <v>2.7251027218659019</v>
      </c>
      <c r="K38" s="85">
        <f>(AVERAGE('Série Encadeada'!K35:K38)/AVERAGE('Série Encadeada'!K31:K34)-1)*100</f>
        <v>3.6427400740238536</v>
      </c>
      <c r="L38" s="86">
        <f>(AVERAGE('Série Encadeada'!L35:L38)/AVERAGE('Série Encadeada'!L31:L34)-1)*100</f>
        <v>4.4392527343502852</v>
      </c>
      <c r="M38" s="84">
        <f>(AVERAGE('Série Encadeada'!M35:M38)/AVERAGE('Série Encadeada'!M31:M34)-1)*100</f>
        <v>4.6802560312395602</v>
      </c>
      <c r="N38" s="83">
        <f>(AVERAGE('Série Encadeada'!N35:N38)/AVERAGE('Série Encadeada'!N31:N34)-1)*100</f>
        <v>6.3619474788887187</v>
      </c>
      <c r="O38" s="84">
        <f>(AVERAGE('Série Encadeada'!O35:O38)/AVERAGE('Série Encadeada'!O31:O34)-1)*100</f>
        <v>4.9025812315863782</v>
      </c>
    </row>
    <row r="39" spans="1:15" s="82" customFormat="1" ht="12.95" customHeight="1" x14ac:dyDescent="0.2">
      <c r="A39" s="14" t="s">
        <v>55</v>
      </c>
      <c r="B39" s="84">
        <f>(AVERAGE('Série Encadeada'!B36:B39)/AVERAGE('Série Encadeada'!B32:B35)-1)*100</f>
        <v>11.904575760737558</v>
      </c>
      <c r="C39" s="85">
        <f>(AVERAGE('Série Encadeada'!C36:C39)/AVERAGE('Série Encadeada'!C32:C35)-1)*100</f>
        <v>31.722610410608997</v>
      </c>
      <c r="D39" s="85">
        <f>(AVERAGE('Série Encadeada'!D36:D39)/AVERAGE('Série Encadeada'!D32:D35)-1)*100</f>
        <v>15.599662306352435</v>
      </c>
      <c r="E39" s="85">
        <f>(AVERAGE('Série Encadeada'!E36:E39)/AVERAGE('Série Encadeada'!E32:E35)-1)*100</f>
        <v>0.98582868468537477</v>
      </c>
      <c r="F39" s="85">
        <f>(AVERAGE('Série Encadeada'!F36:F39)/AVERAGE('Série Encadeada'!F32:F35)-1)*100</f>
        <v>12.240537253026563</v>
      </c>
      <c r="G39" s="86">
        <f>(AVERAGE('Série Encadeada'!G36:G39)/AVERAGE('Série Encadeada'!G32:G35)-1)*100</f>
        <v>13.153353515120859</v>
      </c>
      <c r="H39" s="85">
        <f>(AVERAGE('Série Encadeada'!H36:H39)/AVERAGE('Série Encadeada'!H32:H35)-1)*100</f>
        <v>10.799307396220215</v>
      </c>
      <c r="I39" s="85">
        <f>(AVERAGE('Série Encadeada'!I36:I39)/AVERAGE('Série Encadeada'!I32:I35)-1)*100</f>
        <v>12.008168765548621</v>
      </c>
      <c r="J39" s="85">
        <f>(AVERAGE('Série Encadeada'!J36:J39)/AVERAGE('Série Encadeada'!J32:J35)-1)*100</f>
        <v>3.6507347909909393</v>
      </c>
      <c r="K39" s="85">
        <f>(AVERAGE('Série Encadeada'!K36:K39)/AVERAGE('Série Encadeada'!K32:K35)-1)*100</f>
        <v>3.3068978620566236</v>
      </c>
      <c r="L39" s="86">
        <f>(AVERAGE('Série Encadeada'!L36:L39)/AVERAGE('Série Encadeada'!L32:L35)-1)*100</f>
        <v>5.7300458895483297</v>
      </c>
      <c r="M39" s="84">
        <f>(AVERAGE('Série Encadeada'!M36:M39)/AVERAGE('Série Encadeada'!M32:M35)-1)*100</f>
        <v>8.2670448711519526</v>
      </c>
      <c r="N39" s="83">
        <f>(AVERAGE('Série Encadeada'!N36:N39)/AVERAGE('Série Encadeada'!N32:N35)-1)*100</f>
        <v>12.233674978363162</v>
      </c>
      <c r="O39" s="84">
        <f>(AVERAGE('Série Encadeada'!O36:O39)/AVERAGE('Série Encadeada'!O32:O35)-1)*100</f>
        <v>8.788006923239621</v>
      </c>
    </row>
    <row r="40" spans="1:15" s="82" customFormat="1" ht="12.95" customHeight="1" x14ac:dyDescent="0.2">
      <c r="A40" s="14" t="s">
        <v>67</v>
      </c>
      <c r="B40" s="84">
        <f>(AVERAGE('Série Encadeada'!B37:B40)/AVERAGE('Série Encadeada'!B33:B36)-1)*100</f>
        <v>11.294911606292079</v>
      </c>
      <c r="C40" s="85">
        <f>(AVERAGE('Série Encadeada'!C37:C40)/AVERAGE('Série Encadeada'!C33:C36)-1)*100</f>
        <v>39.124174452677508</v>
      </c>
      <c r="D40" s="85">
        <f>(AVERAGE('Série Encadeada'!D37:D40)/AVERAGE('Série Encadeada'!D33:D36)-1)*100</f>
        <v>15.154601151258706</v>
      </c>
      <c r="E40" s="85">
        <f>(AVERAGE('Série Encadeada'!E37:E40)/AVERAGE('Série Encadeada'!E33:E36)-1)*100</f>
        <v>2.4369987113170399</v>
      </c>
      <c r="F40" s="85">
        <f>(AVERAGE('Série Encadeada'!F37:F40)/AVERAGE('Série Encadeada'!F33:F36)-1)*100</f>
        <v>10.622105629516088</v>
      </c>
      <c r="G40" s="86">
        <f>(AVERAGE('Série Encadeada'!G37:G40)/AVERAGE('Série Encadeada'!G33:G36)-1)*100</f>
        <v>13.787903900068343</v>
      </c>
      <c r="H40" s="85">
        <f>(AVERAGE('Série Encadeada'!H37:H40)/AVERAGE('Série Encadeada'!H33:H36)-1)*100</f>
        <v>11.264788683859784</v>
      </c>
      <c r="I40" s="85">
        <f>(AVERAGE('Série Encadeada'!I37:I40)/AVERAGE('Série Encadeada'!I33:I36)-1)*100</f>
        <v>13.363188240163382</v>
      </c>
      <c r="J40" s="85">
        <f>(AVERAGE('Série Encadeada'!J37:J40)/AVERAGE('Série Encadeada'!J33:J36)-1)*100</f>
        <v>4.466181726214602</v>
      </c>
      <c r="K40" s="85">
        <f>(AVERAGE('Série Encadeada'!K37:K40)/AVERAGE('Série Encadeada'!K33:K36)-1)*100</f>
        <v>2.6699839118387692</v>
      </c>
      <c r="L40" s="86">
        <f>(AVERAGE('Série Encadeada'!L37:L40)/AVERAGE('Série Encadeada'!L33:L36)-1)*100</f>
        <v>5.8747404781320789</v>
      </c>
      <c r="M40" s="84">
        <f>(AVERAGE('Série Encadeada'!M37:M40)/AVERAGE('Série Encadeada'!M33:M36)-1)*100</f>
        <v>8.5557690552522168</v>
      </c>
      <c r="N40" s="83">
        <f>(AVERAGE('Série Encadeada'!N37:N40)/AVERAGE('Série Encadeada'!N33:N36)-1)*100</f>
        <v>12.649476316531105</v>
      </c>
      <c r="O40" s="84">
        <f>(AVERAGE('Série Encadeada'!O37:O40)/AVERAGE('Série Encadeada'!O33:O36)-1)*100</f>
        <v>9.0840869568312055</v>
      </c>
    </row>
    <row r="41" spans="1:15" s="82" customFormat="1" ht="12.95" customHeight="1" x14ac:dyDescent="0.2">
      <c r="A41" s="9" t="s">
        <v>31</v>
      </c>
      <c r="B41" s="10">
        <f>(AVERAGE('Série Encadeada'!B38:B41)/AVERAGE('Série Encadeada'!B34:B37)-1)*100</f>
        <v>9.2486410758830573</v>
      </c>
      <c r="C41" s="11">
        <f>(AVERAGE('Série Encadeada'!C38:C41)/AVERAGE('Série Encadeada'!C34:C37)-1)*100</f>
        <v>27.340991655359304</v>
      </c>
      <c r="D41" s="11">
        <f>(AVERAGE('Série Encadeada'!D38:D41)/AVERAGE('Série Encadeada'!D34:D37)-1)*100</f>
        <v>10.03264392397185</v>
      </c>
      <c r="E41" s="11">
        <f>(AVERAGE('Série Encadeada'!E38:E41)/AVERAGE('Série Encadeada'!E34:E37)-1)*100</f>
        <v>3.3047386708683124</v>
      </c>
      <c r="F41" s="11">
        <f>(AVERAGE('Série Encadeada'!F38:F41)/AVERAGE('Série Encadeada'!F34:F37)-1)*100</f>
        <v>9.437560071492479</v>
      </c>
      <c r="G41" s="12">
        <f>(AVERAGE('Série Encadeada'!G38:G41)/AVERAGE('Série Encadeada'!G34:G37)-1)*100</f>
        <v>10.006673318967586</v>
      </c>
      <c r="H41" s="11">
        <f>(AVERAGE('Série Encadeada'!H38:H41)/AVERAGE('Série Encadeada'!H34:H37)-1)*100</f>
        <v>9.218916976537006</v>
      </c>
      <c r="I41" s="11">
        <f>(AVERAGE('Série Encadeada'!I38:I41)/AVERAGE('Série Encadeada'!I34:I37)-1)*100</f>
        <v>10.169421055213101</v>
      </c>
      <c r="J41" s="11">
        <f>(AVERAGE('Série Encadeada'!J38:J41)/AVERAGE('Série Encadeada'!J34:J37)-1)*100</f>
        <v>3.9367728646741762</v>
      </c>
      <c r="K41" s="11">
        <f>(AVERAGE('Série Encadeada'!K38:K41)/AVERAGE('Série Encadeada'!K34:K37)-1)*100</f>
        <v>2.4423018506382288</v>
      </c>
      <c r="L41" s="12">
        <f>(AVERAGE('Série Encadeada'!L38:L41)/AVERAGE('Série Encadeada'!L34:L37)-1)*100</f>
        <v>4.918325495418796</v>
      </c>
      <c r="M41" s="10">
        <f>(AVERAGE('Série Encadeada'!M38:M41)/AVERAGE('Série Encadeada'!M34:M37)-1)*100</f>
        <v>6.6955489138000646</v>
      </c>
      <c r="N41" s="13">
        <f>(AVERAGE('Série Encadeada'!N38:N41)/AVERAGE('Série Encadeada'!N34:N37)-1)*100</f>
        <v>10.648507404308249</v>
      </c>
      <c r="O41" s="10">
        <f>(AVERAGE('Série Encadeada'!O38:O41)/AVERAGE('Série Encadeada'!O34:O37)-1)*100</f>
        <v>7.2046626168253525</v>
      </c>
    </row>
    <row r="42" spans="1:15" s="82" customFormat="1" ht="12.95" customHeight="1" x14ac:dyDescent="0.2">
      <c r="A42" s="9" t="s">
        <v>44</v>
      </c>
      <c r="B42" s="10">
        <f>(AVERAGE('Série Encadeada'!B39:B42)/AVERAGE('Série Encadeada'!B35:B38)-1)*100</f>
        <v>6.2833497230097457</v>
      </c>
      <c r="C42" s="11">
        <f>(AVERAGE('Série Encadeada'!C39:C42)/AVERAGE('Série Encadeada'!C35:C38)-1)*100</f>
        <v>16.457609205746195</v>
      </c>
      <c r="D42" s="11">
        <f>(AVERAGE('Série Encadeada'!D39:D42)/AVERAGE('Série Encadeada'!D35:D38)-1)*100</f>
        <v>4.7594537992279307</v>
      </c>
      <c r="E42" s="11">
        <f>(AVERAGE('Série Encadeada'!E39:E42)/AVERAGE('Série Encadeada'!E35:E38)-1)*100</f>
        <v>5.1293024677067978</v>
      </c>
      <c r="F42" s="11">
        <f>(AVERAGE('Série Encadeada'!F39:F42)/AVERAGE('Série Encadeada'!F35:F38)-1)*100</f>
        <v>7.5896480594101146</v>
      </c>
      <c r="G42" s="12">
        <f>(AVERAGE('Série Encadeada'!G39:G42)/AVERAGE('Série Encadeada'!G35:G38)-1)*100</f>
        <v>6.1862590811582407</v>
      </c>
      <c r="H42" s="11">
        <f>(AVERAGE('Série Encadeada'!H39:H42)/AVERAGE('Série Encadeada'!H35:H38)-1)*100</f>
        <v>7.8700731682773917</v>
      </c>
      <c r="I42" s="11">
        <f>(AVERAGE('Série Encadeada'!I39:I42)/AVERAGE('Série Encadeada'!I35:I38)-1)*100</f>
        <v>7.0534891876874006</v>
      </c>
      <c r="J42" s="11">
        <f>(AVERAGE('Série Encadeada'!J39:J42)/AVERAGE('Série Encadeada'!J35:J38)-1)*100</f>
        <v>3.1883785480099958</v>
      </c>
      <c r="K42" s="11">
        <f>(AVERAGE('Série Encadeada'!K39:K42)/AVERAGE('Série Encadeada'!K35:K38)-1)*100</f>
        <v>2.2083317895916554</v>
      </c>
      <c r="L42" s="12">
        <f>(AVERAGE('Série Encadeada'!L39:L42)/AVERAGE('Série Encadeada'!L35:L38)-1)*100</f>
        <v>4.050097036680711</v>
      </c>
      <c r="M42" s="10">
        <f>(AVERAGE('Série Encadeada'!M39:M42)/AVERAGE('Série Encadeada'!M35:M38)-1)*100</f>
        <v>4.8914569278524889</v>
      </c>
      <c r="N42" s="13">
        <f>(AVERAGE('Série Encadeada'!N39:N42)/AVERAGE('Série Encadeada'!N35:N38)-1)*100</f>
        <v>7.9518161408741683</v>
      </c>
      <c r="O42" s="10">
        <f>(AVERAGE('Série Encadeada'!O39:O42)/AVERAGE('Série Encadeada'!O35:O38)-1)*100</f>
        <v>5.2839169605062297</v>
      </c>
    </row>
    <row r="43" spans="1:15" s="82" customFormat="1" ht="12.95" customHeight="1" x14ac:dyDescent="0.2">
      <c r="A43" s="9" t="s">
        <v>56</v>
      </c>
      <c r="B43" s="10">
        <f>(AVERAGE('Série Encadeada'!B40:B43)/AVERAGE('Série Encadeada'!B36:B39)-1)*100</f>
        <v>1.4033532904803359</v>
      </c>
      <c r="C43" s="11">
        <f>(AVERAGE('Série Encadeada'!C40:C43)/AVERAGE('Série Encadeada'!C36:C39)-1)*100</f>
        <v>7.6752782325745228</v>
      </c>
      <c r="D43" s="11">
        <f>(AVERAGE('Série Encadeada'!D40:D43)/AVERAGE('Série Encadeada'!D36:D39)-1)*100</f>
        <v>1.8006144553557091</v>
      </c>
      <c r="E43" s="11">
        <f>(AVERAGE('Série Encadeada'!E40:E43)/AVERAGE('Série Encadeada'!E36:E39)-1)*100</f>
        <v>4.917345976888754</v>
      </c>
      <c r="F43" s="11">
        <f>(AVERAGE('Série Encadeada'!F40:F43)/AVERAGE('Série Encadeada'!F36:F39)-1)*100</f>
        <v>6.7924831191793045</v>
      </c>
      <c r="G43" s="12">
        <f>(AVERAGE('Série Encadeada'!G40:G43)/AVERAGE('Série Encadeada'!G36:G39)-1)*100</f>
        <v>3.6561604283339655</v>
      </c>
      <c r="H43" s="11">
        <f>(AVERAGE('Série Encadeada'!H40:H43)/AVERAGE('Série Encadeada'!H36:H39)-1)*100</f>
        <v>5.9832380133298724</v>
      </c>
      <c r="I43" s="11">
        <f>(AVERAGE('Série Encadeada'!I40:I43)/AVERAGE('Série Encadeada'!I36:I39)-1)*100</f>
        <v>5.3492209394867762</v>
      </c>
      <c r="J43" s="11">
        <f>(AVERAGE('Série Encadeada'!J40:J43)/AVERAGE('Série Encadeada'!J36:J39)-1)*100</f>
        <v>2.4568810503953431</v>
      </c>
      <c r="K43" s="11">
        <f>(AVERAGE('Série Encadeada'!K40:K43)/AVERAGE('Série Encadeada'!K36:K39)-1)*100</f>
        <v>2.0695765254125975</v>
      </c>
      <c r="L43" s="12">
        <f>(AVERAGE('Série Encadeada'!L40:L43)/AVERAGE('Série Encadeada'!L36:L39)-1)*100</f>
        <v>3.2470703396039191</v>
      </c>
      <c r="M43" s="10">
        <f>(AVERAGE('Série Encadeada'!M40:M43)/AVERAGE('Série Encadeada'!M36:M39)-1)*100</f>
        <v>3.3507413401480779</v>
      </c>
      <c r="N43" s="13">
        <f>(AVERAGE('Série Encadeada'!N40:N43)/AVERAGE('Série Encadeada'!N36:N39)-1)*100</f>
        <v>4.2982337384139369</v>
      </c>
      <c r="O43" s="10">
        <f>(AVERAGE('Série Encadeada'!O40:O43)/AVERAGE('Série Encadeada'!O36:O39)-1)*100</f>
        <v>3.4683447049397298</v>
      </c>
    </row>
    <row r="44" spans="1:15" s="82" customFormat="1" ht="12.95" customHeight="1" x14ac:dyDescent="0.2">
      <c r="A44" s="9" t="s">
        <v>68</v>
      </c>
      <c r="B44" s="88">
        <f>(AVERAGE('Série Encadeada'!B41:B44)/AVERAGE('Série Encadeada'!B37:B40)-1)*100</f>
        <v>-0.83461588689579536</v>
      </c>
      <c r="C44" s="89">
        <f>(AVERAGE('Série Encadeada'!C41:C44)/AVERAGE('Série Encadeada'!C37:C40)-1)*100</f>
        <v>1.9978609454386564</v>
      </c>
      <c r="D44" s="89">
        <f>(AVERAGE('Série Encadeada'!D41:D44)/AVERAGE('Série Encadeada'!D37:D40)-1)*100</f>
        <v>0.88803191226978218</v>
      </c>
      <c r="E44" s="89">
        <f>(AVERAGE('Série Encadeada'!E41:E44)/AVERAGE('Série Encadeada'!E37:E40)-1)*100</f>
        <v>4.7381884643062921</v>
      </c>
      <c r="F44" s="89">
        <f>(AVERAGE('Série Encadeada'!F41:F44)/AVERAGE('Série Encadeada'!F37:F40)-1)*100</f>
        <v>6.2826154251577782</v>
      </c>
      <c r="G44" s="90">
        <f>(AVERAGE('Série Encadeada'!G41:G44)/AVERAGE('Série Encadeada'!G37:G40)-1)*100</f>
        <v>2.5939401956069474</v>
      </c>
      <c r="H44" s="89">
        <f>(AVERAGE('Série Encadeada'!H41:H44)/AVERAGE('Série Encadeada'!H37:H40)-1)*100</f>
        <v>4.3402911822344903</v>
      </c>
      <c r="I44" s="89">
        <f>(AVERAGE('Série Encadeada'!I41:I44)/AVERAGE('Série Encadeada'!I37:I40)-1)*100</f>
        <v>4.1708650018009497</v>
      </c>
      <c r="J44" s="89">
        <f>(AVERAGE('Série Encadeada'!J41:J44)/AVERAGE('Série Encadeada'!J37:J40)-1)*100</f>
        <v>1.6535352043372864</v>
      </c>
      <c r="K44" s="89">
        <f>(AVERAGE('Série Encadeada'!K41:K44)/AVERAGE('Série Encadeada'!K37:K40)-1)*100</f>
        <v>1.8692357579487728</v>
      </c>
      <c r="L44" s="90">
        <f>(AVERAGE('Série Encadeada'!L41:L44)/AVERAGE('Série Encadeada'!L37:L40)-1)*100</f>
        <v>2.4205012460329245</v>
      </c>
      <c r="M44" s="88">
        <f>(AVERAGE('Série Encadeada'!M41:M44)/AVERAGE('Série Encadeada'!M37:M40)-1)*100</f>
        <v>2.2958104364978471</v>
      </c>
      <c r="N44" s="91">
        <f>(AVERAGE('Série Encadeada'!N41:N44)/AVERAGE('Série Encadeada'!N37:N40)-1)*100</f>
        <v>3.706159930654862</v>
      </c>
      <c r="O44" s="88">
        <f>(AVERAGE('Série Encadeada'!O41:O44)/AVERAGE('Série Encadeada'!O37:O40)-1)*100</f>
        <v>2.4803745440470371</v>
      </c>
    </row>
    <row r="45" spans="1:15" s="82" customFormat="1" ht="12.95" customHeight="1" x14ac:dyDescent="0.2">
      <c r="A45" s="15" t="s">
        <v>32</v>
      </c>
      <c r="B45" s="92">
        <f>(AVERAGE('Série Encadeada'!B42:B45)/AVERAGE('Série Encadeada'!B38:B41)-1)*100</f>
        <v>-0.71616258681106437</v>
      </c>
      <c r="C45" s="93">
        <f>(AVERAGE('Série Encadeada'!C42:C45)/AVERAGE('Série Encadeada'!C38:C41)-1)*100</f>
        <v>-1.6362394084936782</v>
      </c>
      <c r="D45" s="93">
        <f>(AVERAGE('Série Encadeada'!D42:D45)/AVERAGE('Série Encadeada'!D38:D41)-1)*100</f>
        <v>-0.85382344099387275</v>
      </c>
      <c r="E45" s="93">
        <f>(AVERAGE('Série Encadeada'!E42:E45)/AVERAGE('Série Encadeada'!E38:E41)-1)*100</f>
        <v>5.4996216072883186</v>
      </c>
      <c r="F45" s="93">
        <f>(AVERAGE('Série Encadeada'!F42:F45)/AVERAGE('Série Encadeada'!F38:F41)-1)*100</f>
        <v>5.9109978028325516</v>
      </c>
      <c r="G45" s="94">
        <f>(AVERAGE('Série Encadeada'!G42:G45)/AVERAGE('Série Encadeada'!G38:G41)-1)*100</f>
        <v>1.2270671066429983</v>
      </c>
      <c r="H45" s="93">
        <f>(AVERAGE('Série Encadeada'!H42:H45)/AVERAGE('Série Encadeada'!H38:H41)-1)*100</f>
        <v>2.5438673728128247</v>
      </c>
      <c r="I45" s="93">
        <f>(AVERAGE('Série Encadeada'!I42:I45)/AVERAGE('Série Encadeada'!I38:I41)-1)*100</f>
        <v>4.0346815700868177</v>
      </c>
      <c r="J45" s="93">
        <f>(AVERAGE('Série Encadeada'!J42:J45)/AVERAGE('Série Encadeada'!J38:J41)-1)*100</f>
        <v>2.850587603635546</v>
      </c>
      <c r="K45" s="93">
        <f>(AVERAGE('Série Encadeada'!K42:K45)/AVERAGE('Série Encadeada'!K38:K41)-1)*100</f>
        <v>1.6800562330146374</v>
      </c>
      <c r="L45" s="94">
        <f>(AVERAGE('Série Encadeada'!L42:L45)/AVERAGE('Série Encadeada'!L38:L41)-1)*100</f>
        <v>2.4714243738941155</v>
      </c>
      <c r="M45" s="92">
        <f>(AVERAGE('Série Encadeada'!M42:M45)/AVERAGE('Série Encadeada'!M38:M41)-1)*100</f>
        <v>1.7927589384157727</v>
      </c>
      <c r="N45" s="95">
        <f>(AVERAGE('Série Encadeada'!N42:N45)/AVERAGE('Série Encadeada'!N38:N41)-1)*100</f>
        <v>3.1251530939099048</v>
      </c>
      <c r="O45" s="92">
        <f>(AVERAGE('Série Encadeada'!O42:O45)/AVERAGE('Série Encadeada'!O38:O41)-1)*100</f>
        <v>1.962827914773646</v>
      </c>
    </row>
    <row r="46" spans="1:15" s="82" customFormat="1" ht="12.95" customHeight="1" x14ac:dyDescent="0.2">
      <c r="A46" s="15" t="s">
        <v>45</v>
      </c>
      <c r="B46" s="92">
        <f>(AVERAGE('Série Encadeada'!B43:B46)/AVERAGE('Série Encadeada'!B39:B42)-1)*100</f>
        <v>5.6226523611075274</v>
      </c>
      <c r="C46" s="93">
        <f>(AVERAGE('Série Encadeada'!C43:C46)/AVERAGE('Série Encadeada'!C39:C42)-1)*100</f>
        <v>-2.0612974298093723</v>
      </c>
      <c r="D46" s="93">
        <f>(AVERAGE('Série Encadeada'!D43:D46)/AVERAGE('Série Encadeada'!D39:D42)-1)*100</f>
        <v>-2.3443834616462156</v>
      </c>
      <c r="E46" s="93">
        <f>(AVERAGE('Série Encadeada'!E43:E46)/AVERAGE('Série Encadeada'!E39:E42)-1)*100</f>
        <v>3.9569643195130011</v>
      </c>
      <c r="F46" s="93">
        <f>(AVERAGE('Série Encadeada'!F43:F46)/AVERAGE('Série Encadeada'!F39:F42)-1)*100</f>
        <v>5.356088119421365</v>
      </c>
      <c r="G46" s="94">
        <f>(AVERAGE('Série Encadeada'!G43:G46)/AVERAGE('Série Encadeada'!G39:G42)-1)*100</f>
        <v>7.1815268095942741E-2</v>
      </c>
      <c r="H46" s="93">
        <f>(AVERAGE('Série Encadeada'!H43:H46)/AVERAGE('Série Encadeada'!H39:H42)-1)*100</f>
        <v>0.70227227903549849</v>
      </c>
      <c r="I46" s="93">
        <f>(AVERAGE('Série Encadeada'!I43:I46)/AVERAGE('Série Encadeada'!I39:I42)-1)*100</f>
        <v>2.6025103454077492</v>
      </c>
      <c r="J46" s="93">
        <f>(AVERAGE('Série Encadeada'!J43:J46)/AVERAGE('Série Encadeada'!J39:J42)-1)*100</f>
        <v>4.0998320334743932</v>
      </c>
      <c r="K46" s="93">
        <f>(AVERAGE('Série Encadeada'!K43:K46)/AVERAGE('Série Encadeada'!K39:K42)-1)*100</f>
        <v>1.5359566232825417</v>
      </c>
      <c r="L46" s="94">
        <f>(AVERAGE('Série Encadeada'!L43:L46)/AVERAGE('Série Encadeada'!L39:L42)-1)*100</f>
        <v>2.4962099078062572</v>
      </c>
      <c r="M46" s="92">
        <f>(AVERAGE('Série Encadeada'!M43:M46)/AVERAGE('Série Encadeada'!M39:M42)-1)*100</f>
        <v>1.9833806019646127</v>
      </c>
      <c r="N46" s="95">
        <f>(AVERAGE('Série Encadeada'!N43:N46)/AVERAGE('Série Encadeada'!N39:N42)-1)*100</f>
        <v>3.4865769519718981</v>
      </c>
      <c r="O46" s="92">
        <f>(AVERAGE('Série Encadeada'!O43:O46)/AVERAGE('Série Encadeada'!O39:O42)-1)*100</f>
        <v>2.1744770266459712</v>
      </c>
    </row>
    <row r="47" spans="1:15" s="82" customFormat="1" ht="12.95" customHeight="1" x14ac:dyDescent="0.2">
      <c r="A47" s="15" t="s">
        <v>57</v>
      </c>
      <c r="B47" s="92">
        <f>(AVERAGE('Série Encadeada'!B44:B47)/AVERAGE('Série Encadeada'!B40:B43)-1)*100</f>
        <v>16.267332489455868</v>
      </c>
      <c r="C47" s="93">
        <f>(AVERAGE('Série Encadeada'!C44:C47)/AVERAGE('Série Encadeada'!C40:C43)-1)*100</f>
        <v>-1.1399091090271929</v>
      </c>
      <c r="D47" s="93">
        <f>(AVERAGE('Série Encadeada'!D44:D47)/AVERAGE('Série Encadeada'!D40:D43)-1)*100</f>
        <v>-2.6510840593774398</v>
      </c>
      <c r="E47" s="93">
        <f>(AVERAGE('Série Encadeada'!E44:E47)/AVERAGE('Série Encadeada'!E40:E43)-1)*100</f>
        <v>2.3258576397075403</v>
      </c>
      <c r="F47" s="93">
        <f>(AVERAGE('Série Encadeada'!F44:F47)/AVERAGE('Série Encadeada'!F40:F43)-1)*100</f>
        <v>4.6859346087910092</v>
      </c>
      <c r="G47" s="94">
        <f>(AVERAGE('Série Encadeada'!G44:G47)/AVERAGE('Série Encadeada'!G40:G43)-1)*100</f>
        <v>-0.29951386783994005</v>
      </c>
      <c r="H47" s="93">
        <f>(AVERAGE('Série Encadeada'!H44:H47)/AVERAGE('Série Encadeada'!H40:H43)-1)*100</f>
        <v>0.26977219620618609</v>
      </c>
      <c r="I47" s="93">
        <f>(AVERAGE('Série Encadeada'!I44:I47)/AVERAGE('Série Encadeada'!I40:I43)-1)*100</f>
        <v>0.31379117757213137</v>
      </c>
      <c r="J47" s="93">
        <f>(AVERAGE('Série Encadeada'!J44:J47)/AVERAGE('Série Encadeada'!J40:J43)-1)*100</f>
        <v>5.1349555159919236</v>
      </c>
      <c r="K47" s="93">
        <f>(AVERAGE('Série Encadeada'!K44:K47)/AVERAGE('Série Encadeada'!K40:K43)-1)*100</f>
        <v>1.1481851644140617</v>
      </c>
      <c r="L47" s="94">
        <f>(AVERAGE('Série Encadeada'!L44:L47)/AVERAGE('Série Encadeada'!L40:L43)-1)*100</f>
        <v>2.6473861020684275</v>
      </c>
      <c r="M47" s="92">
        <f>(AVERAGE('Série Encadeada'!M44:M47)/AVERAGE('Série Encadeada'!M40:M43)-1)*100</f>
        <v>2.7276858577595764</v>
      </c>
      <c r="N47" s="95">
        <f>(AVERAGE('Série Encadeada'!N44:N47)/AVERAGE('Série Encadeada'!N40:N43)-1)*100</f>
        <v>4.8453852392979391</v>
      </c>
      <c r="O47" s="92">
        <f>(AVERAGE('Série Encadeada'!O44:O47)/AVERAGE('Série Encadeada'!O40:O43)-1)*100</f>
        <v>2.9997066899848823</v>
      </c>
    </row>
    <row r="48" spans="1:15" s="82" customFormat="1" ht="12.95" customHeight="1" x14ac:dyDescent="0.2">
      <c r="A48" s="15" t="s">
        <v>69</v>
      </c>
      <c r="B48" s="92">
        <f>(AVERAGE('Série Encadeada'!B45:B48)/AVERAGE('Série Encadeada'!B41:B44)-1)*100</f>
        <v>17.749040591423348</v>
      </c>
      <c r="C48" s="93">
        <f>(AVERAGE('Série Encadeada'!C45:C48)/AVERAGE('Série Encadeada'!C41:C44)-1)*100</f>
        <v>-0.4020958179508094</v>
      </c>
      <c r="D48" s="93">
        <f>(AVERAGE('Série Encadeada'!D45:D48)/AVERAGE('Série Encadeada'!D41:D44)-1)*100</f>
        <v>-1.8612140271868083</v>
      </c>
      <c r="E48" s="93">
        <f>(AVERAGE('Série Encadeada'!E45:E48)/AVERAGE('Série Encadeada'!E41:E44)-1)*100</f>
        <v>0.92613404083623507</v>
      </c>
      <c r="F48" s="93">
        <f>(AVERAGE('Série Encadeada'!F45:F48)/AVERAGE('Série Encadeada'!F41:F44)-1)*100</f>
        <v>3.81908694290507</v>
      </c>
      <c r="G48" s="94">
        <f>(AVERAGE('Série Encadeada'!G45:G48)/AVERAGE('Série Encadeada'!G41:G44)-1)*100</f>
        <v>-3.837286309905652E-2</v>
      </c>
      <c r="H48" s="93">
        <f>(AVERAGE('Série Encadeada'!H45:H48)/AVERAGE('Série Encadeada'!H41:H44)-1)*100</f>
        <v>1.4669479662621221E-2</v>
      </c>
      <c r="I48" s="93">
        <f>(AVERAGE('Série Encadeada'!I45:I48)/AVERAGE('Série Encadeada'!I41:I44)-1)*100</f>
        <v>-0.79725620354887949</v>
      </c>
      <c r="J48" s="93">
        <f>(AVERAGE('Série Encadeada'!J45:J48)/AVERAGE('Série Encadeada'!J41:J44)-1)*100</f>
        <v>6.1692166091328549</v>
      </c>
      <c r="K48" s="93">
        <f>(AVERAGE('Série Encadeada'!K45:K48)/AVERAGE('Série Encadeada'!K41:K44)-1)*100</f>
        <v>0.96880358078812456</v>
      </c>
      <c r="L48" s="94">
        <f>(AVERAGE('Série Encadeada'!L45:L48)/AVERAGE('Série Encadeada'!L41:L44)-1)*100</f>
        <v>3.142020505453047</v>
      </c>
      <c r="M48" s="92">
        <f>(AVERAGE('Série Encadeada'!M45:M48)/AVERAGE('Série Encadeada'!M41:M44)-1)*100</f>
        <v>3.0814185591184096</v>
      </c>
      <c r="N48" s="95">
        <f>(AVERAGE('Série Encadeada'!N45:N48)/AVERAGE('Série Encadeada'!N41:N44)-1)*100</f>
        <v>5.018679489935951</v>
      </c>
      <c r="O48" s="92">
        <f>(AVERAGE('Série Encadeada'!O45:O48)/AVERAGE('Série Encadeada'!O41:O44)-1)*100</f>
        <v>3.3258857321904367</v>
      </c>
    </row>
    <row r="49" spans="1:16" s="97" customFormat="1" ht="12.95" customHeight="1" x14ac:dyDescent="0.2">
      <c r="A49" s="9" t="s">
        <v>33</v>
      </c>
      <c r="B49" s="10">
        <f>(AVERAGE('Série Encadeada'!B46:B49)/AVERAGE('Série Encadeada'!B42:B45)-1)*100</f>
        <v>19.273425160302192</v>
      </c>
      <c r="C49" s="11">
        <f>(AVERAGE('Série Encadeada'!C46:C49)/AVERAGE('Série Encadeada'!C42:C45)-1)*100</f>
        <v>-0.58242017224475751</v>
      </c>
      <c r="D49" s="11">
        <f>(AVERAGE('Série Encadeada'!D46:D49)/AVERAGE('Série Encadeada'!D42:D45)-1)*100</f>
        <v>-1.0856418223807673</v>
      </c>
      <c r="E49" s="11">
        <f>(AVERAGE('Série Encadeada'!E46:E49)/AVERAGE('Série Encadeada'!E42:E45)-1)*100</f>
        <v>-5.3908384319768849</v>
      </c>
      <c r="F49" s="11">
        <f>(AVERAGE('Série Encadeada'!F46:F49)/AVERAGE('Série Encadeada'!F42:F45)-1)*100</f>
        <v>3.3322060305519319</v>
      </c>
      <c r="G49" s="12">
        <f>(AVERAGE('Série Encadeada'!G46:G49)/AVERAGE('Série Encadeada'!G42:G45)-1)*100</f>
        <v>-0.49121480788795191</v>
      </c>
      <c r="H49" s="11">
        <f>(AVERAGE('Série Encadeada'!H46:H49)/AVERAGE('Série Encadeada'!H42:H45)-1)*100</f>
        <v>0.25142119912526795</v>
      </c>
      <c r="I49" s="11">
        <f>(AVERAGE('Série Encadeada'!I46:I49)/AVERAGE('Série Encadeada'!I42:I45)-1)*100</f>
        <v>-1.7398036418253437</v>
      </c>
      <c r="J49" s="11">
        <f>(AVERAGE('Série Encadeada'!J46:J49)/AVERAGE('Série Encadeada'!J42:J45)-1)*100</f>
        <v>5.1012318595607953</v>
      </c>
      <c r="K49" s="11">
        <f>(AVERAGE('Série Encadeada'!K46:K49)/AVERAGE('Série Encadeada'!K42:K45)-1)*100</f>
        <v>0.93569514510063456</v>
      </c>
      <c r="L49" s="12">
        <f>(AVERAGE('Série Encadeada'!L46:L49)/AVERAGE('Série Encadeada'!L42:L45)-1)*100</f>
        <v>2.5614676675102865</v>
      </c>
      <c r="M49" s="10">
        <f>(AVERAGE('Série Encadeada'!M46:M49)/AVERAGE('Série Encadeada'!M42:M45)-1)*100</f>
        <v>2.9196787634551136</v>
      </c>
      <c r="N49" s="13">
        <f>(AVERAGE('Série Encadeada'!N46:N49)/AVERAGE('Série Encadeada'!N42:N45)-1)*100</f>
        <v>4.1924034609713612</v>
      </c>
      <c r="O49" s="10">
        <f>(AVERAGE('Série Encadeada'!O46:O49)/AVERAGE('Série Encadeada'!O42:O45)-1)*100</f>
        <v>3.0816273876951961</v>
      </c>
    </row>
    <row r="50" spans="1:16" s="97" customFormat="1" ht="12.95" customHeight="1" x14ac:dyDescent="0.2">
      <c r="A50" s="9" t="s">
        <v>46</v>
      </c>
      <c r="B50" s="10">
        <f>(AVERAGE('Série Encadeada'!B47:B50)/AVERAGE('Série Encadeada'!B43:B46)-1)*100</f>
        <v>9.2834764289191583</v>
      </c>
      <c r="C50" s="11">
        <f>(AVERAGE('Série Encadeada'!C47:C50)/AVERAGE('Série Encadeada'!C43:C46)-1)*100</f>
        <v>-1.3936887068279225</v>
      </c>
      <c r="D50" s="11">
        <f>(AVERAGE('Série Encadeada'!D47:D50)/AVERAGE('Série Encadeada'!D43:D46)-1)*100</f>
        <v>1.0594801586338187</v>
      </c>
      <c r="E50" s="11">
        <f>(AVERAGE('Série Encadeada'!E47:E50)/AVERAGE('Série Encadeada'!E43:E46)-1)*100</f>
        <v>-9.6896592530225654</v>
      </c>
      <c r="F50" s="11">
        <f>(AVERAGE('Série Encadeada'!F47:F50)/AVERAGE('Série Encadeada'!F43:F46)-1)*100</f>
        <v>3.7939251584881983</v>
      </c>
      <c r="G50" s="12">
        <f>(AVERAGE('Série Encadeada'!G47:G50)/AVERAGE('Série Encadeada'!G43:G46)-1)*100</f>
        <v>-1.6082525733462916E-2</v>
      </c>
      <c r="H50" s="11">
        <f>(AVERAGE('Série Encadeada'!H47:H50)/AVERAGE('Série Encadeada'!H43:H46)-1)*100</f>
        <v>0.73629960443790665</v>
      </c>
      <c r="I50" s="11">
        <f>(AVERAGE('Série Encadeada'!I47:I50)/AVERAGE('Série Encadeada'!I43:I46)-1)*100</f>
        <v>-0.87130665051796674</v>
      </c>
      <c r="J50" s="11">
        <f>(AVERAGE('Série Encadeada'!J47:J50)/AVERAGE('Série Encadeada'!J43:J46)-1)*100</f>
        <v>3.8956744505045826</v>
      </c>
      <c r="K50" s="11">
        <f>(AVERAGE('Série Encadeada'!K47:K50)/AVERAGE('Série Encadeada'!K43:K46)-1)*100</f>
        <v>0.88092832365982421</v>
      </c>
      <c r="L50" s="12">
        <f>(AVERAGE('Série Encadeada'!L47:L50)/AVERAGE('Série Encadeada'!L43:L46)-1)*100</f>
        <v>2.1263157088941664</v>
      </c>
      <c r="M50" s="10">
        <f>(AVERAGE('Série Encadeada'!M47:M50)/AVERAGE('Série Encadeada'!M43:M46)-1)*100</f>
        <v>1.9411937524652201</v>
      </c>
      <c r="N50" s="13">
        <f>(AVERAGE('Série Encadeada'!N47:N50)/AVERAGE('Série Encadeada'!N43:N46)-1)*100</f>
        <v>2.8308728449168319</v>
      </c>
      <c r="O50" s="10">
        <f>(AVERAGE('Série Encadeada'!O47:O50)/AVERAGE('Série Encadeada'!O43:O46)-1)*100</f>
        <v>2.052702913263027</v>
      </c>
    </row>
    <row r="51" spans="1:16" s="97" customFormat="1" ht="12.95" customHeight="1" x14ac:dyDescent="0.2">
      <c r="A51" s="9" t="s">
        <v>58</v>
      </c>
      <c r="B51" s="10">
        <f>(AVERAGE('Série Encadeada'!B48:B51)/AVERAGE('Série Encadeada'!B44:B47)-1)*100</f>
        <v>-2.5239683611130159</v>
      </c>
      <c r="C51" s="11">
        <f>(AVERAGE('Série Encadeada'!C48:C51)/AVERAGE('Série Encadeada'!C44:C47)-1)*100</f>
        <v>-2.6043987989386008</v>
      </c>
      <c r="D51" s="11">
        <f>(AVERAGE('Série Encadeada'!D48:D51)/AVERAGE('Série Encadeada'!D44:D47)-1)*100</f>
        <v>1.2132325888678297</v>
      </c>
      <c r="E51" s="11">
        <f>(AVERAGE('Série Encadeada'!E48:E51)/AVERAGE('Série Encadeada'!E44:E47)-1)*100</f>
        <v>-11.342860180696945</v>
      </c>
      <c r="F51" s="11">
        <f>(AVERAGE('Série Encadeada'!F48:F51)/AVERAGE('Série Encadeada'!F44:F47)-1)*100</f>
        <v>3.8120536663748039</v>
      </c>
      <c r="G51" s="12">
        <f>(AVERAGE('Série Encadeada'!G48:G51)/AVERAGE('Série Encadeada'!G44:G47)-1)*100</f>
        <v>-0.29453150377144466</v>
      </c>
      <c r="H51" s="11">
        <f>(AVERAGE('Série Encadeada'!H48:H51)/AVERAGE('Série Encadeada'!H44:H47)-1)*100</f>
        <v>0.37754949423518536</v>
      </c>
      <c r="I51" s="11">
        <f>(AVERAGE('Série Encadeada'!I48:I51)/AVERAGE('Série Encadeada'!I44:I47)-1)*100</f>
        <v>1.0345021512174313</v>
      </c>
      <c r="J51" s="11">
        <f>(AVERAGE('Série Encadeada'!J48:J51)/AVERAGE('Série Encadeada'!J44:J47)-1)*100</f>
        <v>2.7983364743691119</v>
      </c>
      <c r="K51" s="11">
        <f>(AVERAGE('Série Encadeada'!K48:K51)/AVERAGE('Série Encadeada'!K44:K47)-1)*100</f>
        <v>1.5012305503387058</v>
      </c>
      <c r="L51" s="12">
        <f>(AVERAGE('Série Encadeada'!L48:L51)/AVERAGE('Série Encadeada'!L44:L47)-1)*100</f>
        <v>1.8548770365626854</v>
      </c>
      <c r="M51" s="10">
        <f>(AVERAGE('Série Encadeada'!M48:M51)/AVERAGE('Série Encadeada'!M44:M47)-1)*100</f>
        <v>0.6431226284852487</v>
      </c>
      <c r="N51" s="13">
        <f>(AVERAGE('Série Encadeada'!N48:N51)/AVERAGE('Série Encadeada'!N44:N47)-1)*100</f>
        <v>1.4844262008353315</v>
      </c>
      <c r="O51" s="10">
        <f>(AVERAGE('Série Encadeada'!O48:O51)/AVERAGE('Série Encadeada'!O44:O47)-1)*100</f>
        <v>0.74680118390877404</v>
      </c>
    </row>
    <row r="52" spans="1:16" s="82" customFormat="1" ht="12.95" customHeight="1" x14ac:dyDescent="0.2">
      <c r="A52" s="9" t="s">
        <v>70</v>
      </c>
      <c r="B52" s="88">
        <f>(AVERAGE('Série Encadeada'!B49:B52)/AVERAGE('Série Encadeada'!B45:B48)-1)*100</f>
        <v>-0.2098355248995265</v>
      </c>
      <c r="C52" s="89">
        <f>(AVERAGE('Série Encadeada'!C49:C52)/AVERAGE('Série Encadeada'!C45:C48)-1)*100</f>
        <v>-5.455112875080137</v>
      </c>
      <c r="D52" s="89">
        <f>(AVERAGE('Série Encadeada'!D49:D52)/AVERAGE('Série Encadeada'!D45:D48)-1)*100</f>
        <v>-0.2298961699414015</v>
      </c>
      <c r="E52" s="89">
        <f>(AVERAGE('Série Encadeada'!E49:E52)/AVERAGE('Série Encadeada'!E45:E48)-1)*100</f>
        <v>-11.610153525281852</v>
      </c>
      <c r="F52" s="89">
        <f>(AVERAGE('Série Encadeada'!F49:F52)/AVERAGE('Série Encadeada'!F45:F48)-1)*100</f>
        <v>3.8583370383014293</v>
      </c>
      <c r="G52" s="90">
        <f>(AVERAGE('Série Encadeada'!G49:G52)/AVERAGE('Série Encadeada'!G45:G48)-1)*100</f>
        <v>-1.5731602211937812</v>
      </c>
      <c r="H52" s="89">
        <f>(AVERAGE('Série Encadeada'!H49:H52)/AVERAGE('Série Encadeada'!H45:H48)-1)*100</f>
        <v>-1.3448011016914396E-2</v>
      </c>
      <c r="I52" s="89">
        <f>(AVERAGE('Série Encadeada'!I49:I52)/AVERAGE('Série Encadeada'!I45:I48)-1)*100</f>
        <v>1.8788388773284481</v>
      </c>
      <c r="J52" s="89">
        <f>(AVERAGE('Série Encadeada'!J49:J52)/AVERAGE('Série Encadeada'!J45:J48)-1)*100</f>
        <v>1.6587238172886432</v>
      </c>
      <c r="K52" s="89">
        <f>(AVERAGE('Série Encadeada'!K49:K52)/AVERAGE('Série Encadeada'!K45:K48)-1)*100</f>
        <v>1.9929472826647254</v>
      </c>
      <c r="L52" s="90">
        <f>(AVERAGE('Série Encadeada'!L49:L52)/AVERAGE('Série Encadeada'!L45:L48)-1)*100</f>
        <v>1.4243466729054965</v>
      </c>
      <c r="M52" s="88">
        <f>(AVERAGE('Série Encadeada'!M49:M52)/AVERAGE('Série Encadeada'!M45:M48)-1)*100</f>
        <v>0.38621520744539506</v>
      </c>
      <c r="N52" s="91">
        <f>(AVERAGE('Série Encadeada'!N49:N52)/AVERAGE('Série Encadeada'!N45:N48)-1)*100</f>
        <v>1.0276787222059491</v>
      </c>
      <c r="O52" s="88">
        <f>(AVERAGE('Série Encadeada'!O49:O52)/AVERAGE('Série Encadeada'!O45:O48)-1)*100</f>
        <v>0.46625536475386475</v>
      </c>
    </row>
    <row r="53" spans="1:16" s="82" customFormat="1" ht="12.95" customHeight="1" x14ac:dyDescent="0.2">
      <c r="A53" s="20" t="s">
        <v>34</v>
      </c>
      <c r="B53" s="65">
        <f>(AVERAGE('Série Encadeada'!B50:B53)/AVERAGE('Série Encadeada'!B46:B49)-1)*100</f>
        <v>0.56366395465523578</v>
      </c>
      <c r="C53" s="106">
        <f>(AVERAGE('Série Encadeada'!C50:C53)/AVERAGE('Série Encadeada'!C46:C49)-1)*100</f>
        <v>-1.8004116089212596</v>
      </c>
      <c r="D53" s="106">
        <f>(AVERAGE('Série Encadeada'!D50:D53)/AVERAGE('Série Encadeada'!D46:D49)-1)*100</f>
        <v>-5.2971616984365255E-2</v>
      </c>
      <c r="E53" s="106">
        <f>(AVERAGE('Série Encadeada'!E50:E53)/AVERAGE('Série Encadeada'!E46:E49)-1)*100</f>
        <v>-5.011108001708287</v>
      </c>
      <c r="F53" s="106">
        <f>(AVERAGE('Série Encadeada'!F50:F53)/AVERAGE('Série Encadeada'!F46:F49)-1)*100</f>
        <v>3.7516064917727521</v>
      </c>
      <c r="G53" s="107">
        <f>(AVERAGE('Série Encadeada'!G50:G53)/AVERAGE('Série Encadeada'!G46:G49)-1)*100</f>
        <v>3.5015192481369084E-2</v>
      </c>
      <c r="H53" s="106">
        <f>(AVERAGE('Série Encadeada'!H50:H53)/AVERAGE('Série Encadeada'!H46:H49)-1)*100</f>
        <v>1.3180012514081074</v>
      </c>
      <c r="I53" s="106">
        <f>(AVERAGE('Série Encadeada'!I50:I53)/AVERAGE('Série Encadeada'!I46:I49)-1)*100</f>
        <v>4.0579650018225388</v>
      </c>
      <c r="J53" s="106">
        <f>(AVERAGE('Série Encadeada'!J50:J53)/AVERAGE('Série Encadeada'!J46:J49)-1)*100</f>
        <v>1.3645759326809115</v>
      </c>
      <c r="K53" s="106">
        <f>(AVERAGE('Série Encadeada'!K50:K53)/AVERAGE('Série Encadeada'!K46:K49)-1)*100</f>
        <v>1.7181373661215638</v>
      </c>
      <c r="L53" s="107">
        <f>(AVERAGE('Série Encadeada'!L50:L53)/AVERAGE('Série Encadeada'!L46:L49)-1)*100</f>
        <v>1.766582199523703</v>
      </c>
      <c r="M53" s="65">
        <f>(AVERAGE('Série Encadeada'!M50:M53)/AVERAGE('Série Encadeada'!M46:M49)-1)*100</f>
        <v>1.0878105820466111</v>
      </c>
      <c r="N53" s="66">
        <f>(AVERAGE('Série Encadeada'!N50:N53)/AVERAGE('Série Encadeada'!N46:N49)-1)*100</f>
        <v>1.986683066612227</v>
      </c>
      <c r="O53" s="65">
        <f>(AVERAGE('Série Encadeada'!O50:O53)/AVERAGE('Série Encadeada'!O46:O49)-1)*100</f>
        <v>1.1983558326103427</v>
      </c>
      <c r="P53" s="83"/>
    </row>
    <row r="54" spans="1:16" s="82" customFormat="1" ht="12.95" customHeight="1" x14ac:dyDescent="0.2">
      <c r="A54" s="20" t="s">
        <v>47</v>
      </c>
      <c r="B54" s="65">
        <f>(AVERAGE('Série Encadeada'!B51:B54)/AVERAGE('Série Encadeada'!B47:B50)-1)*100</f>
        <v>-1.9999809762637266</v>
      </c>
      <c r="C54" s="106">
        <f>(AVERAGE('Série Encadeada'!C51:C54)/AVERAGE('Série Encadeada'!C47:C50)-1)*100</f>
        <v>-0.19524145835427831</v>
      </c>
      <c r="D54" s="106">
        <f>(AVERAGE('Série Encadeada'!D51:D54)/AVERAGE('Série Encadeada'!D47:D50)-1)*100</f>
        <v>-2.8342256030427615</v>
      </c>
      <c r="E54" s="106">
        <f>(AVERAGE('Série Encadeada'!E51:E54)/AVERAGE('Série Encadeada'!E47:E50)-1)*100</f>
        <v>-2.4770664646967866</v>
      </c>
      <c r="F54" s="106">
        <f>(AVERAGE('Série Encadeada'!F51:F54)/AVERAGE('Série Encadeada'!F47:F50)-1)*100</f>
        <v>1.6414577118164297</v>
      </c>
      <c r="G54" s="107">
        <f>(AVERAGE('Série Encadeada'!G51:G54)/AVERAGE('Série Encadeada'!G47:G50)-1)*100</f>
        <v>-1.0343186277039007</v>
      </c>
      <c r="H54" s="106">
        <f>(AVERAGE('Série Encadeada'!H51:H54)/AVERAGE('Série Encadeada'!H47:H50)-1)*100</f>
        <v>1.2732416895648413</v>
      </c>
      <c r="I54" s="106">
        <f>(AVERAGE('Série Encadeada'!I51:I54)/AVERAGE('Série Encadeada'!I47:I50)-1)*100</f>
        <v>3.8214172304555705</v>
      </c>
      <c r="J54" s="106">
        <f>(AVERAGE('Série Encadeada'!J51:J54)/AVERAGE('Série Encadeada'!J47:J50)-1)*100</f>
        <v>1.0667055320946695</v>
      </c>
      <c r="K54" s="106">
        <f>(AVERAGE('Série Encadeada'!K51:K54)/AVERAGE('Série Encadeada'!K47:K50)-1)*100</f>
        <v>1.4721575983374757</v>
      </c>
      <c r="L54" s="107">
        <f>(AVERAGE('Série Encadeada'!L51:L54)/AVERAGE('Série Encadeada'!L47:L50)-1)*100</f>
        <v>1.5624001341637106</v>
      </c>
      <c r="M54" s="65">
        <f>(AVERAGE('Série Encadeada'!M51:M54)/AVERAGE('Série Encadeada'!M47:M50)-1)*100</f>
        <v>0.53960401184180995</v>
      </c>
      <c r="N54" s="66">
        <f>(AVERAGE('Série Encadeada'!N51:N54)/AVERAGE('Série Encadeada'!N47:N50)-1)*100</f>
        <v>1.6717483999389993</v>
      </c>
      <c r="O54" s="65">
        <f>(AVERAGE('Série Encadeada'!O51:O54)/AVERAGE('Série Encadeada'!O47:O50)-1)*100</f>
        <v>0.67942217837546615</v>
      </c>
    </row>
    <row r="55" spans="1:16" s="82" customFormat="1" ht="12.95" customHeight="1" x14ac:dyDescent="0.2">
      <c r="A55" s="20" t="s">
        <v>59</v>
      </c>
      <c r="B55" s="65">
        <f>(AVERAGE('Série Encadeada'!B52:B55)/AVERAGE('Série Encadeada'!B48:B51)-1)*100</f>
        <v>-4.0493376572013577</v>
      </c>
      <c r="C55" s="106">
        <f>(AVERAGE('Série Encadeada'!C52:C55)/AVERAGE('Série Encadeada'!C48:C51)-1)*100</f>
        <v>0.89000821704030564</v>
      </c>
      <c r="D55" s="106">
        <f>(AVERAGE('Série Encadeada'!D52:D55)/AVERAGE('Série Encadeada'!D48:D51)-1)*100</f>
        <v>-4.3218341690076549</v>
      </c>
      <c r="E55" s="106">
        <f>(AVERAGE('Série Encadeada'!E52:E55)/AVERAGE('Série Encadeada'!E48:E51)-1)*100</f>
        <v>-4.2606192841946333</v>
      </c>
      <c r="F55" s="106">
        <f>(AVERAGE('Série Encadeada'!F52:F55)/AVERAGE('Série Encadeada'!F48:F51)-1)*100</f>
        <v>-0.87639519163468238</v>
      </c>
      <c r="G55" s="107">
        <f>(AVERAGE('Série Encadeada'!G52:G55)/AVERAGE('Série Encadeada'!G48:G51)-1)*100</f>
        <v>-2.1504971872221779</v>
      </c>
      <c r="H55" s="106">
        <f>(AVERAGE('Série Encadeada'!H52:H55)/AVERAGE('Série Encadeada'!H48:H51)-1)*100</f>
        <v>1.5733097343261226</v>
      </c>
      <c r="I55" s="106">
        <f>(AVERAGE('Série Encadeada'!I52:I55)/AVERAGE('Série Encadeada'!I48:I51)-1)*100</f>
        <v>2.5466943891961913</v>
      </c>
      <c r="J55" s="106">
        <f>(AVERAGE('Série Encadeada'!J52:J55)/AVERAGE('Série Encadeada'!J48:J51)-1)*100</f>
        <v>0.67345187625345027</v>
      </c>
      <c r="K55" s="106">
        <f>(AVERAGE('Série Encadeada'!K52:K55)/AVERAGE('Série Encadeada'!K48:K51)-1)*100</f>
        <v>0.57425554631596043</v>
      </c>
      <c r="L55" s="107">
        <f>(AVERAGE('Série Encadeada'!L52:L55)/AVERAGE('Série Encadeada'!L48:L51)-1)*100</f>
        <v>1.071341789044622</v>
      </c>
      <c r="M55" s="65">
        <f>(AVERAGE('Série Encadeada'!M52:M55)/AVERAGE('Série Encadeada'!M48:M51)-1)*100</f>
        <v>-0.13126826347482634</v>
      </c>
      <c r="N55" s="66">
        <f>(AVERAGE('Série Encadeada'!N52:N55)/AVERAGE('Série Encadeada'!N48:N51)-1)*100</f>
        <v>1.2145038088517968</v>
      </c>
      <c r="O55" s="65">
        <f>(AVERAGE('Série Encadeada'!O52:O55)/AVERAGE('Série Encadeada'!O48:O51)-1)*100</f>
        <v>3.5572211725987124E-2</v>
      </c>
    </row>
    <row r="56" spans="1:16" s="82" customFormat="1" ht="12.95" customHeight="1" x14ac:dyDescent="0.2">
      <c r="A56" s="20" t="s">
        <v>71</v>
      </c>
      <c r="B56" s="65">
        <f>(AVERAGE('Série Encadeada'!B53:B56)/AVERAGE('Série Encadeada'!B49:B52)-1)*100</f>
        <v>-5.6839928986792243</v>
      </c>
      <c r="C56" s="106">
        <f>(AVERAGE('Série Encadeada'!C53:C56)/AVERAGE('Série Encadeada'!C49:C52)-1)*100</f>
        <v>1.7330902832791484</v>
      </c>
      <c r="D56" s="106">
        <f>(AVERAGE('Série Encadeada'!D53:D56)/AVERAGE('Série Encadeada'!D49:D52)-1)*100</f>
        <v>-4.9725389328550529</v>
      </c>
      <c r="E56" s="106">
        <f>(AVERAGE('Série Encadeada'!E53:E56)/AVERAGE('Série Encadeada'!E49:E52)-1)*100</f>
        <v>-7.6661416214043214</v>
      </c>
      <c r="F56" s="106">
        <f>(AVERAGE('Série Encadeada'!F53:F56)/AVERAGE('Série Encadeada'!F49:F52)-1)*100</f>
        <v>-2.2031449745026577</v>
      </c>
      <c r="G56" s="107">
        <f>(AVERAGE('Série Encadeada'!G53:G56)/AVERAGE('Série Encadeada'!G49:G52)-1)*100</f>
        <v>-2.8869124771940924</v>
      </c>
      <c r="H56" s="106">
        <f>(AVERAGE('Série Encadeada'!H53:H56)/AVERAGE('Série Encadeada'!H49:H52)-1)*100</f>
        <v>2.0492107702344553</v>
      </c>
      <c r="I56" s="106">
        <f>(AVERAGE('Série Encadeada'!I53:I56)/AVERAGE('Série Encadeada'!I49:I52)-1)*100</f>
        <v>1.2554977582390547</v>
      </c>
      <c r="J56" s="106">
        <f>(AVERAGE('Série Encadeada'!J53:J56)/AVERAGE('Série Encadeada'!J49:J52)-1)*100</f>
        <v>0.32732168504454595</v>
      </c>
      <c r="K56" s="106">
        <f>(AVERAGE('Série Encadeada'!K53:K56)/AVERAGE('Série Encadeada'!K49:K52)-1)*100</f>
        <v>-0.26586734382888499</v>
      </c>
      <c r="L56" s="107">
        <f>(AVERAGE('Série Encadeada'!L53:L56)/AVERAGE('Série Encadeada'!L49:L52)-1)*100</f>
        <v>0.58191624771779527</v>
      </c>
      <c r="M56" s="65">
        <f>(AVERAGE('Série Encadeada'!M53:M56)/AVERAGE('Série Encadeada'!M49:M52)-1)*100</f>
        <v>-0.83079949260485009</v>
      </c>
      <c r="N56" s="66">
        <f>(AVERAGE('Série Encadeada'!N53:N56)/AVERAGE('Série Encadeada'!N49:N52)-1)*100</f>
        <v>0.24309267272093482</v>
      </c>
      <c r="O56" s="65">
        <f>(AVERAGE('Série Encadeada'!O53:O56)/AVERAGE('Série Encadeada'!O49:O52)-1)*100</f>
        <v>-0.70053751611711679</v>
      </c>
    </row>
    <row r="57" spans="1:16" s="82" customFormat="1" ht="12.95" customHeight="1" x14ac:dyDescent="0.2">
      <c r="A57" s="9" t="s">
        <v>35</v>
      </c>
      <c r="B57" s="10">
        <f>(AVERAGE('Série Encadeada'!B54:B57)/AVERAGE('Série Encadeada'!B50:B53)-1)*100</f>
        <v>-9.5759054381355675</v>
      </c>
      <c r="C57" s="11">
        <f>(AVERAGE('Série Encadeada'!C54:C57)/AVERAGE('Série Encadeada'!C50:C53)-1)*100</f>
        <v>-0.51045993721190452</v>
      </c>
      <c r="D57" s="11">
        <f>(AVERAGE('Série Encadeada'!D54:D57)/AVERAGE('Série Encadeada'!D50:D53)-1)*100</f>
        <v>-6.4150176045136176</v>
      </c>
      <c r="E57" s="11">
        <f>(AVERAGE('Série Encadeada'!E54:E57)/AVERAGE('Série Encadeada'!E50:E53)-1)*100</f>
        <v>-12.768242253868623</v>
      </c>
      <c r="F57" s="11">
        <f>(AVERAGE('Série Encadeada'!F54:F57)/AVERAGE('Série Encadeada'!F50:F53)-1)*100</f>
        <v>-5.320676623163612</v>
      </c>
      <c r="G57" s="12">
        <f>(AVERAGE('Série Encadeada'!G54:G57)/AVERAGE('Série Encadeada'!G50:G53)-1)*100</f>
        <v>-5.2443642361755689</v>
      </c>
      <c r="H57" s="11">
        <f>(AVERAGE('Série Encadeada'!H54:H57)/AVERAGE('Série Encadeada'!H50:H53)-1)*100</f>
        <v>9.0233559613106529E-2</v>
      </c>
      <c r="I57" s="11">
        <f>(AVERAGE('Série Encadeada'!I54:I57)/AVERAGE('Série Encadeada'!I50:I53)-1)*100</f>
        <v>-2.1968322460797052</v>
      </c>
      <c r="J57" s="11">
        <f>(AVERAGE('Série Encadeada'!J54:J57)/AVERAGE('Série Encadeada'!J50:J53)-1)*100</f>
        <v>-0.55778617875514858</v>
      </c>
      <c r="K57" s="11">
        <f>(AVERAGE('Série Encadeada'!K54:K57)/AVERAGE('Série Encadeada'!K50:K53)-1)*100</f>
        <v>-0.52485015048550077</v>
      </c>
      <c r="L57" s="12">
        <f>(AVERAGE('Série Encadeada'!L54:L57)/AVERAGE('Série Encadeada'!L50:L53)-1)*100</f>
        <v>-0.54095551635319206</v>
      </c>
      <c r="M57" s="10">
        <f>(AVERAGE('Série Encadeada'!M54:M57)/AVERAGE('Série Encadeada'!M50:M53)-1)*100</f>
        <v>-2.6110042981211112</v>
      </c>
      <c r="N57" s="13">
        <f>(AVERAGE('Série Encadeada'!N54:N57)/AVERAGE('Série Encadeada'!N50:N53)-1)*100</f>
        <v>-2.1017295981790585</v>
      </c>
      <c r="O57" s="10">
        <f>(AVERAGE('Série Encadeada'!O54:O57)/AVERAGE('Série Encadeada'!O50:O53)-1)*100</f>
        <v>-2.5478620296515486</v>
      </c>
    </row>
    <row r="58" spans="1:16" s="82" customFormat="1" ht="12.95" customHeight="1" x14ac:dyDescent="0.2">
      <c r="A58" s="9" t="s">
        <v>86</v>
      </c>
      <c r="B58" s="10">
        <f>(AVERAGE('Série Encadeada'!B55:B58)/AVERAGE('Série Encadeada'!B51:B54)-1)*100</f>
        <v>-5.4721006259040639</v>
      </c>
      <c r="C58" s="11">
        <f>(AVERAGE('Série Encadeada'!C55:C58)/AVERAGE('Série Encadeada'!C51:C54)-1)*100</f>
        <v>1.4539059908256879</v>
      </c>
      <c r="D58" s="11">
        <f>(AVERAGE('Série Encadeada'!D55:D58)/AVERAGE('Série Encadeada'!D51:D54)-1)*100</f>
        <v>-6.3776499545354914</v>
      </c>
      <c r="E58" s="11">
        <f>(AVERAGE('Série Encadeada'!E55:E58)/AVERAGE('Série Encadeada'!E51:E54)-1)*100</f>
        <v>-12.730071790340281</v>
      </c>
      <c r="F58" s="11">
        <f>(AVERAGE('Série Encadeada'!F55:F58)/AVERAGE('Série Encadeada'!F51:F54)-1)*100</f>
        <v>-7.3668635813369239</v>
      </c>
      <c r="G58" s="12">
        <f>(AVERAGE('Série Encadeada'!G55:G58)/AVERAGE('Série Encadeada'!G51:G54)-1)*100</f>
        <v>-5.395202000115229</v>
      </c>
      <c r="H58" s="11">
        <f>(AVERAGE('Série Encadeada'!H55:H58)/AVERAGE('Série Encadeada'!H51:H54)-1)*100</f>
        <v>-0.98237710825800351</v>
      </c>
      <c r="I58" s="11">
        <f>(AVERAGE('Série Encadeada'!I55:I58)/AVERAGE('Série Encadeada'!I51:I54)-1)*100</f>
        <v>-3.9536334536015572</v>
      </c>
      <c r="J58" s="11">
        <f>(AVERAGE('Série Encadeada'!J55:J58)/AVERAGE('Série Encadeada'!J51:J54)-1)*100</f>
        <v>-1.3766220100049353</v>
      </c>
      <c r="K58" s="11">
        <f>(AVERAGE('Série Encadeada'!K55:K58)/AVERAGE('Série Encadeada'!K51:K54)-1)*100</f>
        <v>-0.93033162871259956</v>
      </c>
      <c r="L58" s="12">
        <f>(AVERAGE('Série Encadeada'!L55:L58)/AVERAGE('Série Encadeada'!L51:L54)-1)*100</f>
        <v>-1.366882152960669</v>
      </c>
      <c r="M58" s="10">
        <f>(AVERAGE('Série Encadeada'!M55:M58)/AVERAGE('Série Encadeada'!M51:M54)-1)*100</f>
        <v>-2.7887616947861238</v>
      </c>
      <c r="N58" s="13">
        <f>(AVERAGE('Série Encadeada'!N55:N58)/AVERAGE('Série Encadeada'!N51:N54)-1)*100</f>
        <v>-3.1855725533447843</v>
      </c>
      <c r="O58" s="10">
        <f>(AVERAGE('Série Encadeada'!O55:O58)/AVERAGE('Série Encadeada'!O51:O54)-1)*100</f>
        <v>-2.8368222645544172</v>
      </c>
    </row>
    <row r="59" spans="1:16" s="82" customFormat="1" ht="12.95" customHeight="1" x14ac:dyDescent="0.2">
      <c r="A59" s="9" t="s">
        <v>88</v>
      </c>
      <c r="B59" s="10">
        <f>(AVERAGE('Série Encadeada'!B56:B59)/AVERAGE('Série Encadeada'!B52:B55)-1)*100</f>
        <v>0.57756270611026839</v>
      </c>
      <c r="C59" s="11">
        <f>(AVERAGE('Série Encadeada'!C56:C59)/AVERAGE('Série Encadeada'!C52:C55)-1)*100</f>
        <v>3.0785683035813083</v>
      </c>
      <c r="D59" s="11">
        <f>(AVERAGE('Série Encadeada'!D56:D59)/AVERAGE('Série Encadeada'!D52:D55)-1)*100</f>
        <v>-7.3846089067923</v>
      </c>
      <c r="E59" s="11">
        <f>(AVERAGE('Série Encadeada'!E56:E59)/AVERAGE('Série Encadeada'!E52:E55)-1)*100</f>
        <v>-10.46330695138643</v>
      </c>
      <c r="F59" s="11">
        <f>(AVERAGE('Série Encadeada'!F56:F59)/AVERAGE('Série Encadeada'!F52:F55)-1)*100</f>
        <v>-8.4516760244258577</v>
      </c>
      <c r="G59" s="12">
        <f>(AVERAGE('Série Encadeada'!G56:G59)/AVERAGE('Série Encadeada'!G52:G55)-1)*100</f>
        <v>-5.6883110301097055</v>
      </c>
      <c r="H59" s="11">
        <f>(AVERAGE('Série Encadeada'!H56:H59)/AVERAGE('Série Encadeada'!H52:H55)-1)*100</f>
        <v>-2.7456937296337136</v>
      </c>
      <c r="I59" s="11">
        <f>(AVERAGE('Série Encadeada'!I56:I59)/AVERAGE('Série Encadeada'!I52:I55)-1)*100</f>
        <v>-5.5110302741901762</v>
      </c>
      <c r="J59" s="11">
        <f>(AVERAGE('Série Encadeada'!J56:J59)/AVERAGE('Série Encadeada'!J52:J55)-1)*100</f>
        <v>-2.1392315837956755</v>
      </c>
      <c r="K59" s="11">
        <f>(AVERAGE('Série Encadeada'!K56:K59)/AVERAGE('Série Encadeada'!K52:K55)-1)*100</f>
        <v>-1.0287667153275115</v>
      </c>
      <c r="L59" s="12">
        <f>(AVERAGE('Série Encadeada'!L56:L59)/AVERAGE('Série Encadeada'!L52:L55)-1)*100</f>
        <v>-2.2423353460650386</v>
      </c>
      <c r="M59" s="10">
        <f>(AVERAGE('Série Encadeada'!M56:M59)/AVERAGE('Série Encadeada'!M52:M55)-1)*100</f>
        <v>-3.0036929600098849</v>
      </c>
      <c r="N59" s="13">
        <f>(AVERAGE('Série Encadeada'!N56:N59)/AVERAGE('Série Encadeada'!N52:N55)-1)*100</f>
        <v>-4.3543351003836879</v>
      </c>
      <c r="O59" s="10">
        <f>(AVERAGE('Série Encadeada'!O56:O59)/AVERAGE('Série Encadeada'!O52:O55)-1)*100</f>
        <v>-3.1698539506642809</v>
      </c>
    </row>
    <row r="60" spans="1:16" s="82" customFormat="1" ht="12.95" customHeight="1" x14ac:dyDescent="0.2">
      <c r="A60" s="9" t="s">
        <v>93</v>
      </c>
      <c r="B60" s="88">
        <f>(AVERAGE('Série Encadeada'!B57:B60)/AVERAGE('Série Encadeada'!B53:B56)-1)*100</f>
        <v>-2.3606724990393513</v>
      </c>
      <c r="C60" s="89">
        <f>(AVERAGE('Série Encadeada'!C57:C60)/AVERAGE('Série Encadeada'!C53:C56)-1)*100</f>
        <v>4.1761824600889952</v>
      </c>
      <c r="D60" s="89">
        <f>(AVERAGE('Série Encadeada'!D57:D60)/AVERAGE('Série Encadeada'!D53:D56)-1)*100</f>
        <v>-8.4071197319268602</v>
      </c>
      <c r="E60" s="89">
        <f>(AVERAGE('Série Encadeada'!E57:E60)/AVERAGE('Série Encadeada'!E53:E56)-1)*100</f>
        <v>-6.875820203574845</v>
      </c>
      <c r="F60" s="89">
        <f>(AVERAGE('Série Encadeada'!F57:F60)/AVERAGE('Série Encadeada'!F53:F56)-1)*100</f>
        <v>-10.9565266274805</v>
      </c>
      <c r="G60" s="90">
        <f>(AVERAGE('Série Encadeada'!G57:G60)/AVERAGE('Série Encadeada'!G53:G56)-1)*100</f>
        <v>-6.2451346839880522</v>
      </c>
      <c r="H60" s="89">
        <f>(AVERAGE('Série Encadeada'!H57:H60)/AVERAGE('Série Encadeada'!H53:H56)-1)*100</f>
        <v>-5.028975162761073</v>
      </c>
      <c r="I60" s="89">
        <f>(AVERAGE('Série Encadeada'!I57:I60)/AVERAGE('Série Encadeada'!I53:I56)-1)*100</f>
        <v>-6.5579815316644581</v>
      </c>
      <c r="J60" s="89">
        <f>(AVERAGE('Série Encadeada'!J57:J60)/AVERAGE('Série Encadeada'!J53:J56)-1)*100</f>
        <v>-3.0452457253449583</v>
      </c>
      <c r="K60" s="89">
        <f>(AVERAGE('Série Encadeada'!K57:K60)/AVERAGE('Série Encadeada'!K53:K56)-1)*100</f>
        <v>-1.0231286222941227</v>
      </c>
      <c r="L60" s="90">
        <f>(AVERAGE('Série Encadeada'!L57:L60)/AVERAGE('Série Encadeada'!L53:L56)-1)*100</f>
        <v>-3.1837723254149908</v>
      </c>
      <c r="M60" s="88">
        <f>(AVERAGE('Série Encadeada'!M57:M60)/AVERAGE('Série Encadeada'!M53:M56)-1)*100</f>
        <v>-4.0197548676180865</v>
      </c>
      <c r="N60" s="91">
        <f>(AVERAGE('Série Encadeada'!N57:N60)/AVERAGE('Série Encadeada'!N53:N56)-1)*100</f>
        <v>-6.0360667420001013</v>
      </c>
      <c r="O60" s="88">
        <f>(AVERAGE('Série Encadeada'!O57:O60)/AVERAGE('Série Encadeada'!O53:O56)-1)*100</f>
        <v>-4.2636030889767191</v>
      </c>
    </row>
    <row r="61" spans="1:16" s="97" customFormat="1" ht="12.95" customHeight="1" x14ac:dyDescent="0.2">
      <c r="A61" s="15" t="s">
        <v>95</v>
      </c>
      <c r="B61" s="92">
        <f>(AVERAGE('Série Encadeada'!B58:B61)/AVERAGE('Série Encadeada'!B54:B57)-1)*100</f>
        <v>2.773459993707994</v>
      </c>
      <c r="C61" s="93">
        <f>(AVERAGE('Série Encadeada'!C58:C61)/AVERAGE('Série Encadeada'!C54:C57)-1)*100</f>
        <v>-1.8831699535155622</v>
      </c>
      <c r="D61" s="93">
        <f>(AVERAGE('Série Encadeada'!D58:D61)/AVERAGE('Série Encadeada'!D54:D57)-1)*100</f>
        <v>-9.7270862009460668</v>
      </c>
      <c r="E61" s="93">
        <f>(AVERAGE('Série Encadeada'!E58:E61)/AVERAGE('Série Encadeada'!E54:E57)-1)*100</f>
        <v>-3.0333831076233886</v>
      </c>
      <c r="F61" s="93">
        <f>(AVERAGE('Série Encadeada'!F58:F61)/AVERAGE('Série Encadeada'!F54:F57)-1)*100</f>
        <v>-11.497620715415003</v>
      </c>
      <c r="G61" s="94">
        <f>(AVERAGE('Série Encadeada'!G58:G61)/AVERAGE('Série Encadeada'!G54:G57)-1)*100</f>
        <v>-7.5057597659705211</v>
      </c>
      <c r="H61" s="93">
        <f>(AVERAGE('Série Encadeada'!H58:H61)/AVERAGE('Série Encadeada'!H54:H57)-1)*100</f>
        <v>-5.4171230548902605</v>
      </c>
      <c r="I61" s="93">
        <f>(AVERAGE('Série Encadeada'!I58:I61)/AVERAGE('Série Encadeada'!I54:I57)-1)*100</f>
        <v>-6.1808501022695079</v>
      </c>
      <c r="J61" s="93">
        <f>(AVERAGE('Série Encadeada'!J58:J61)/AVERAGE('Série Encadeada'!J54:J57)-1)*100</f>
        <v>-2.9220549300493337</v>
      </c>
      <c r="K61" s="93">
        <f>(AVERAGE('Série Encadeada'!K58:K61)/AVERAGE('Série Encadeada'!K54:K57)-1)*100</f>
        <v>-0.6458346265850845</v>
      </c>
      <c r="L61" s="94">
        <f>(AVERAGE('Série Encadeada'!L58:L61)/AVERAGE('Série Encadeada'!L54:L57)-1)*100</f>
        <v>-3.1414333204266232</v>
      </c>
      <c r="M61" s="92">
        <f>(AVERAGE('Série Encadeada'!M58:M61)/AVERAGE('Série Encadeada'!M54:M57)-1)*100</f>
        <v>-3.9608694437345382</v>
      </c>
      <c r="N61" s="95">
        <f>(AVERAGE('Série Encadeada'!N58:N61)/AVERAGE('Série Encadeada'!N54:N57)-1)*100</f>
        <v>-6.0448876051254929</v>
      </c>
      <c r="O61" s="92">
        <f>(AVERAGE('Série Encadeada'!O58:O61)/AVERAGE('Série Encadeada'!O54:O57)-1)*100</f>
        <v>-4.2123664957114499</v>
      </c>
    </row>
    <row r="62" spans="1:16" s="97" customFormat="1" ht="12.95" customHeight="1" x14ac:dyDescent="0.2">
      <c r="A62" s="15" t="s">
        <v>96</v>
      </c>
      <c r="B62" s="92">
        <f>(AVERAGE('Série Encadeada'!B59:B62)/AVERAGE('Série Encadeada'!B55:B58)-1)*100</f>
        <v>6.6774008259084416</v>
      </c>
      <c r="C62" s="93">
        <f>(AVERAGE('Série Encadeada'!C59:C62)/AVERAGE('Série Encadeada'!C55:C58)-1)*100</f>
        <v>-9.6486401970165776</v>
      </c>
      <c r="D62" s="93">
        <f>(AVERAGE('Série Encadeada'!D59:D62)/AVERAGE('Série Encadeada'!D55:D58)-1)*100</f>
        <v>-8.6516170101372136</v>
      </c>
      <c r="E62" s="93">
        <f>(AVERAGE('Série Encadeada'!E59:E62)/AVERAGE('Série Encadeada'!E55:E58)-1)*100</f>
        <v>2.694483451191676</v>
      </c>
      <c r="F62" s="93">
        <f>(AVERAGE('Série Encadeada'!F59:F62)/AVERAGE('Série Encadeada'!F55:F58)-1)*100</f>
        <v>-11.384313263208213</v>
      </c>
      <c r="G62" s="94">
        <f>(AVERAGE('Série Encadeada'!G59:G62)/AVERAGE('Série Encadeada'!G55:G58)-1)*100</f>
        <v>-7.7814195892591425</v>
      </c>
      <c r="H62" s="93">
        <f>(AVERAGE('Série Encadeada'!H59:H62)/AVERAGE('Série Encadeada'!H55:H58)-1)*100</f>
        <v>-4.8161243182776703</v>
      </c>
      <c r="I62" s="93">
        <f>(AVERAGE('Série Encadeada'!I59:I62)/AVERAGE('Série Encadeada'!I55:I58)-1)*100</f>
        <v>-5.4828454700506679</v>
      </c>
      <c r="J62" s="93">
        <f>(AVERAGE('Série Encadeada'!J59:J62)/AVERAGE('Série Encadeada'!J55:J58)-1)*100</f>
        <v>-2.6774718887737525</v>
      </c>
      <c r="K62" s="93">
        <f>(AVERAGE('Série Encadeada'!K59:K62)/AVERAGE('Série Encadeada'!K55:K58)-1)*100</f>
        <v>-0.1129576678348454</v>
      </c>
      <c r="L62" s="94">
        <f>(AVERAGE('Série Encadeada'!L59:L62)/AVERAGE('Série Encadeada'!L55:L58)-1)*100</f>
        <v>-2.687599838179322</v>
      </c>
      <c r="M62" s="92">
        <f>(AVERAGE('Série Encadeada'!M59:M62)/AVERAGE('Série Encadeada'!M55:M58)-1)*100</f>
        <v>-3.582714455255176</v>
      </c>
      <c r="N62" s="95">
        <f>(AVERAGE('Série Encadeada'!N59:N62)/AVERAGE('Série Encadeada'!N55:N58)-1)*100</f>
        <v>-5.2469062386077852</v>
      </c>
      <c r="O62" s="92">
        <f>(AVERAGE('Série Encadeada'!O59:O62)/AVERAGE('Série Encadeada'!O55:O58)-1)*100</f>
        <v>-3.7829237728198795</v>
      </c>
    </row>
    <row r="63" spans="1:16" s="97" customFormat="1" ht="12.95" customHeight="1" x14ac:dyDescent="0.2">
      <c r="A63" s="15" t="s">
        <v>97</v>
      </c>
      <c r="B63" s="92">
        <f>(AVERAGE('Série Encadeada'!B60:B63)/AVERAGE('Série Encadeada'!B56:B59)-1)*100</f>
        <v>5.9561386523134363</v>
      </c>
      <c r="C63" s="93">
        <f>(AVERAGE('Série Encadeada'!C60:C63)/AVERAGE('Série Encadeada'!C56:C59)-1)*100</f>
        <v>-16.502684010563062</v>
      </c>
      <c r="D63" s="93">
        <f>(AVERAGE('Série Encadeada'!D60:D63)/AVERAGE('Série Encadeada'!D56:D59)-1)*100</f>
        <v>-5.9002771380087582</v>
      </c>
      <c r="E63" s="93">
        <f>(AVERAGE('Série Encadeada'!E60:E63)/AVERAGE('Série Encadeada'!E56:E59)-1)*100</f>
        <v>10.03204161336788</v>
      </c>
      <c r="F63" s="93">
        <f>(AVERAGE('Série Encadeada'!F60:F63)/AVERAGE('Série Encadeada'!F56:F59)-1)*100</f>
        <v>-11.757636856502728</v>
      </c>
      <c r="G63" s="94">
        <f>(AVERAGE('Série Encadeada'!G60:G63)/AVERAGE('Série Encadeada'!G56:G59)-1)*100</f>
        <v>-7.075528082419491</v>
      </c>
      <c r="H63" s="93">
        <f>(AVERAGE('Série Encadeada'!H60:H63)/AVERAGE('Série Encadeada'!H56:H59)-1)*100</f>
        <v>-3.2246247020721541</v>
      </c>
      <c r="I63" s="93">
        <f>(AVERAGE('Série Encadeada'!I60:I63)/AVERAGE('Série Encadeada'!I56:I59)-1)*100</f>
        <v>-4.4897205597693617</v>
      </c>
      <c r="J63" s="93">
        <f>(AVERAGE('Série Encadeada'!J60:J63)/AVERAGE('Série Encadeada'!J56:J59)-1)*100</f>
        <v>-2.3219285853965155</v>
      </c>
      <c r="K63" s="93">
        <f>(AVERAGE('Série Encadeada'!K60:K63)/AVERAGE('Série Encadeada'!K56:K59)-1)*100</f>
        <v>0.2960689843769293</v>
      </c>
      <c r="L63" s="94">
        <f>(AVERAGE('Série Encadeada'!L60:L63)/AVERAGE('Série Encadeada'!L56:L59)-1)*100</f>
        <v>-1.9652166919744696</v>
      </c>
      <c r="M63" s="92">
        <f>(AVERAGE('Série Encadeada'!M60:M63)/AVERAGE('Série Encadeada'!M56:M59)-1)*100</f>
        <v>-2.9722519590023366</v>
      </c>
      <c r="N63" s="95">
        <f>(AVERAGE('Série Encadeada'!N60:N63)/AVERAGE('Série Encadeada'!N56:N59)-1)*100</f>
        <v>-4.1892060744436632</v>
      </c>
      <c r="O63" s="92">
        <f>(AVERAGE('Série Encadeada'!O60:O63)/AVERAGE('Série Encadeada'!O56:O59)-1)*100</f>
        <v>-3.1184291809226772</v>
      </c>
    </row>
    <row r="64" spans="1:16" s="97" customFormat="1" ht="12.95" customHeight="1" x14ac:dyDescent="0.2">
      <c r="A64" s="15" t="s">
        <v>98</v>
      </c>
      <c r="B64" s="92">
        <f>(AVERAGE('Série Encadeada'!B61:B64)/AVERAGE('Série Encadeada'!B57:B60)-1)*100</f>
        <v>7.193594174741591</v>
      </c>
      <c r="C64" s="93">
        <f>(AVERAGE('Série Encadeada'!C61:C64)/AVERAGE('Série Encadeada'!C57:C60)-1)*100</f>
        <v>-18.152985822505208</v>
      </c>
      <c r="D64" s="93">
        <f>(AVERAGE('Série Encadeada'!D61:D64)/AVERAGE('Série Encadeada'!D57:D60)-1)*100</f>
        <v>-4.1051612486136086</v>
      </c>
      <c r="E64" s="93">
        <f>(AVERAGE('Série Encadeada'!E61:E64)/AVERAGE('Série Encadeada'!E57:E60)-1)*100</f>
        <v>15.294108736584654</v>
      </c>
      <c r="F64" s="93">
        <f>(AVERAGE('Série Encadeada'!F61:F64)/AVERAGE('Série Encadeada'!F57:F60)-1)*100</f>
        <v>-11.497377365317696</v>
      </c>
      <c r="G64" s="94">
        <f>(AVERAGE('Série Encadeada'!G61:G64)/AVERAGE('Série Encadeada'!G57:G60)-1)*100</f>
        <v>-5.7653521316725076</v>
      </c>
      <c r="H64" s="93">
        <f>(AVERAGE('Série Encadeada'!H61:H64)/AVERAGE('Série Encadeada'!H57:H60)-1)*100</f>
        <v>-0.93131491987243908</v>
      </c>
      <c r="I64" s="93">
        <f>(AVERAGE('Série Encadeada'!I61:I64)/AVERAGE('Série Encadeada'!I57:I60)-1)*100</f>
        <v>-3.8498224101533252</v>
      </c>
      <c r="J64" s="93">
        <f>(AVERAGE('Série Encadeada'!J61:J64)/AVERAGE('Série Encadeada'!J57:J60)-1)*100</f>
        <v>-1.7022331419236258</v>
      </c>
      <c r="K64" s="93">
        <f>(AVERAGE('Série Encadeada'!K61:K64)/AVERAGE('Série Encadeada'!K57:K60)-1)*100</f>
        <v>0.37070336626241485</v>
      </c>
      <c r="L64" s="94">
        <f>(AVERAGE('Série Encadeada'!L61:L64)/AVERAGE('Série Encadeada'!L57:L60)-1)*100</f>
        <v>-1.1819441642143325</v>
      </c>
      <c r="M64" s="92">
        <f>(AVERAGE('Série Encadeada'!M61:M64)/AVERAGE('Série Encadeada'!M57:M60)-1)*100</f>
        <v>-1.9298329150104321</v>
      </c>
      <c r="N64" s="95">
        <f>(AVERAGE('Série Encadeada'!N61:N64)/AVERAGE('Série Encadeada'!N57:N60)-1)*100</f>
        <v>-2.4775537704345263</v>
      </c>
      <c r="O64" s="92">
        <f>(AVERAGE('Série Encadeada'!O61:O64)/AVERAGE('Série Encadeada'!O57:O60)-1)*100</f>
        <v>-1.9951042812217046</v>
      </c>
    </row>
    <row r="65" spans="1:15" s="97" customFormat="1" ht="12.95" customHeight="1" x14ac:dyDescent="0.2">
      <c r="A65" s="9" t="s">
        <v>104</v>
      </c>
      <c r="B65" s="88">
        <f>(AVERAGE('Série Encadeada'!B62:B65)/AVERAGE('Série Encadeada'!B58:B61)-1)*100</f>
        <v>4.8950380427439155</v>
      </c>
      <c r="C65" s="89">
        <f>(AVERAGE('Série Encadeada'!C62:C65)/AVERAGE('Série Encadeada'!C58:C61)-1)*100</f>
        <v>-7.7529068089689073</v>
      </c>
      <c r="D65" s="89">
        <f>(AVERAGE('Série Encadeada'!D62:D65)/AVERAGE('Série Encadeada'!D58:D61)-1)*100</f>
        <v>-1.2258453716695095</v>
      </c>
      <c r="E65" s="89">
        <f>(AVERAGE('Série Encadeada'!E62:E65)/AVERAGE('Série Encadeada'!E58:E61)-1)*100</f>
        <v>18.242770328103973</v>
      </c>
      <c r="F65" s="89">
        <f>(AVERAGE('Série Encadeada'!F62:F65)/AVERAGE('Série Encadeada'!F58:F61)-1)*100</f>
        <v>-11.609647738330175</v>
      </c>
      <c r="G65" s="90">
        <f>(AVERAGE('Série Encadeada'!G62:G65)/AVERAGE('Série Encadeada'!G58:G61)-1)*100</f>
        <v>-2.6445492237808566</v>
      </c>
      <c r="H65" s="89">
        <f>(AVERAGE('Série Encadeada'!H62:H65)/AVERAGE('Série Encadeada'!H58:H61)-1)*100</f>
        <v>0.54692134284362037</v>
      </c>
      <c r="I65" s="89">
        <f>(AVERAGE('Série Encadeada'!I62:I65)/AVERAGE('Série Encadeada'!I58:I61)-1)*100</f>
        <v>-2.235006283260077</v>
      </c>
      <c r="J65" s="89">
        <f>(AVERAGE('Série Encadeada'!J62:J65)/AVERAGE('Série Encadeada'!J58:J61)-1)*100</f>
        <v>-1.1125043346869146</v>
      </c>
      <c r="K65" s="89">
        <f>(AVERAGE('Série Encadeada'!K62:K65)/AVERAGE('Série Encadeada'!K58:K61)-1)*100</f>
        <v>0.19137315888120288</v>
      </c>
      <c r="L65" s="90">
        <f>(AVERAGE('Série Encadeada'!L62:L65)/AVERAGE('Série Encadeada'!L58:L61)-1)*100</f>
        <v>-0.40134008643268881</v>
      </c>
      <c r="M65" s="88">
        <f>(AVERAGE('Série Encadeada'!M62:M65)/AVERAGE('Série Encadeada'!M58:M61)-1)*100</f>
        <v>-0.75209663157840279</v>
      </c>
      <c r="N65" s="91">
        <f>(AVERAGE('Série Encadeada'!N62:N65)/AVERAGE('Série Encadeada'!N58:N61)-1)*100</f>
        <v>-1.1614130631040886</v>
      </c>
      <c r="O65" s="88">
        <f>(AVERAGE('Série Encadeada'!O62:O65)/AVERAGE('Série Encadeada'!O58:O61)-1)*100</f>
        <v>-0.80118029682202385</v>
      </c>
    </row>
    <row r="66" spans="1:15" s="82" customFormat="1" ht="12.75" customHeight="1" x14ac:dyDescent="0.2">
      <c r="A66" s="143" t="s">
        <v>113</v>
      </c>
      <c r="B66" s="152">
        <f>(AVERAGE('Série Encadeada'!B63:B66)/AVERAGE('Série Encadeada'!B59:B62)-1)*100</f>
        <v>2.9904436795038292</v>
      </c>
      <c r="C66" s="153">
        <f>(AVERAGE('Série Encadeada'!C63:C66)/AVERAGE('Série Encadeada'!C59:C62)-1)*100</f>
        <v>0.75650985850577168</v>
      </c>
      <c r="D66" s="153">
        <f>(AVERAGE('Série Encadeada'!D63:D66)/AVERAGE('Série Encadeada'!D59:D62)-1)*100</f>
        <v>-0.46008773255654667</v>
      </c>
      <c r="E66" s="153">
        <f>(AVERAGE('Série Encadeada'!E63:E66)/AVERAGE('Série Encadeada'!E59:E62)-1)*100</f>
        <v>12.827444797657716</v>
      </c>
      <c r="F66" s="153">
        <f>(AVERAGE('Série Encadeada'!F63:F66)/AVERAGE('Série Encadeada'!F59:F62)-1)*100</f>
        <v>-11.527860978847826</v>
      </c>
      <c r="G66" s="154">
        <f>(AVERAGE('Série Encadeada'!G63:G66)/AVERAGE('Série Encadeada'!G59:G62)-1)*100</f>
        <v>-1.3819885630247386</v>
      </c>
      <c r="H66" s="153">
        <f>(AVERAGE('Série Encadeada'!H63:H66)/AVERAGE('Série Encadeada'!H59:H62)-1)*100</f>
        <v>2.0252170395131053</v>
      </c>
      <c r="I66" s="153">
        <f>(AVERAGE('Série Encadeada'!I63:I66)/AVERAGE('Série Encadeada'!I59:I62)-1)*100</f>
        <v>-1.9342761434413158</v>
      </c>
      <c r="J66" s="153">
        <f>(AVERAGE('Série Encadeada'!J63:J66)/AVERAGE('Série Encadeada'!J59:J62)-1)*100</f>
        <v>-0.68459376137300909</v>
      </c>
      <c r="K66" s="153">
        <f>(AVERAGE('Série Encadeada'!K63:K66)/AVERAGE('Série Encadeada'!K59:K62)-1)*100</f>
        <v>4.2029140555555067E-2</v>
      </c>
      <c r="L66" s="154">
        <f>(AVERAGE('Série Encadeada'!L63:L66)/AVERAGE('Série Encadeada'!L59:L62)-1)*100</f>
        <v>8.5219884619536224E-2</v>
      </c>
      <c r="M66" s="152">
        <f>(AVERAGE('Série Encadeada'!M63:M66)/AVERAGE('Série Encadeada'!M59:M62)-1)*100</f>
        <v>-5.6838045661300463E-2</v>
      </c>
      <c r="N66" s="155">
        <f>(AVERAGE('Série Encadeada'!N63:N66)/AVERAGE('Série Encadeada'!N59:N62)-1)*100</f>
        <v>-0.28098965203682269</v>
      </c>
      <c r="O66" s="152">
        <f>(AVERAGE('Série Encadeada'!O63:O66)/AVERAGE('Série Encadeada'!O59:O62)-1)*100</f>
        <v>-8.3989549339702485E-2</v>
      </c>
    </row>
    <row r="67" spans="1:15" s="97" customFormat="1" ht="12.75" customHeight="1" x14ac:dyDescent="0.2">
      <c r="A67" s="143" t="s">
        <v>118</v>
      </c>
      <c r="B67" s="152">
        <f>(AVERAGE('Série Encadeada'!B64:B67)/AVERAGE('Série Encadeada'!B60:B63)-1)*100</f>
        <v>0.71376073240416726</v>
      </c>
      <c r="C67" s="153">
        <f>(AVERAGE('Série Encadeada'!C64:C67)/AVERAGE('Série Encadeada'!C60:C63)-1)*100</f>
        <v>8.8439245510718134</v>
      </c>
      <c r="D67" s="153">
        <f>(AVERAGE('Série Encadeada'!D64:D67)/AVERAGE('Série Encadeada'!D60:D63)-1)*100</f>
        <v>-0.12930440891177897</v>
      </c>
      <c r="E67" s="153">
        <f>(AVERAGE('Série Encadeada'!E64:E67)/AVERAGE('Série Encadeada'!E60:E63)-1)*100</f>
        <v>6.7674347137838264</v>
      </c>
      <c r="F67" s="153">
        <f>(AVERAGE('Série Encadeada'!F64:F67)/AVERAGE('Série Encadeada'!F60:F63)-1)*100</f>
        <v>-10.634060563778135</v>
      </c>
      <c r="G67" s="154">
        <f>(AVERAGE('Série Encadeada'!G64:G67)/AVERAGE('Série Encadeada'!G60:G63)-1)*100</f>
        <v>-0.39570336566396858</v>
      </c>
      <c r="H67" s="153">
        <f>(AVERAGE('Série Encadeada'!H64:H67)/AVERAGE('Série Encadeada'!H60:H63)-1)*100</f>
        <v>3.829135447433929</v>
      </c>
      <c r="I67" s="153">
        <f>(AVERAGE('Série Encadeada'!I64:I67)/AVERAGE('Série Encadeada'!I60:I63)-1)*100</f>
        <v>-1.3797132369462006</v>
      </c>
      <c r="J67" s="153">
        <f>(AVERAGE('Série Encadeada'!J64:J67)/AVERAGE('Série Encadeada'!J60:J63)-1)*100</f>
        <v>0.13082770364980512</v>
      </c>
      <c r="K67" s="153">
        <f>(AVERAGE('Série Encadeada'!K64:K67)/AVERAGE('Série Encadeada'!K60:K63)-1)*100</f>
        <v>-0.14017721969367125</v>
      </c>
      <c r="L67" s="154">
        <f>(AVERAGE('Série Encadeada'!L64:L67)/AVERAGE('Série Encadeada'!L60:L63)-1)*100</f>
        <v>0.7464597984802257</v>
      </c>
      <c r="M67" s="152">
        <f>(AVERAGE('Série Encadeada'!M64:M67)/AVERAGE('Série Encadeada'!M60:M63)-1)*100</f>
        <v>0.57626158550225792</v>
      </c>
      <c r="N67" s="155">
        <f>(AVERAGE('Série Encadeada'!N64:N67)/AVERAGE('Série Encadeada'!N60:N63)-1)*100</f>
        <v>0.93221772883764764</v>
      </c>
      <c r="O67" s="152">
        <f>(AVERAGE('Série Encadeada'!O64:O67)/AVERAGE('Série Encadeada'!O60:O63)-1)*100</f>
        <v>0.61906539682214934</v>
      </c>
    </row>
    <row r="68" spans="1:15" s="97" customFormat="1" ht="12.75" customHeight="1" x14ac:dyDescent="0.2">
      <c r="A68" s="143" t="s">
        <v>119</v>
      </c>
      <c r="B68" s="152">
        <f>(AVERAGE('Série Encadeada'!B65:B68)/AVERAGE('Série Encadeada'!B61:B64)-1)*100</f>
        <v>1.4606519769919002</v>
      </c>
      <c r="C68" s="153">
        <f>(AVERAGE('Série Encadeada'!C65:C68)/AVERAGE('Série Encadeada'!C61:C64)-1)*100</f>
        <v>11.103285744287339</v>
      </c>
      <c r="D68" s="153">
        <f>(AVERAGE('Série Encadeada'!D65:D68)/AVERAGE('Série Encadeada'!D61:D64)-1)*100</f>
        <v>2.0575322914523797</v>
      </c>
      <c r="E68" s="153">
        <f>(AVERAGE('Série Encadeada'!E65:E68)/AVERAGE('Série Encadeada'!E61:E64)-1)*100</f>
        <v>6.9834298069881839E-2</v>
      </c>
      <c r="F68" s="153">
        <f>(AVERAGE('Série Encadeada'!F65:F68)/AVERAGE('Série Encadeada'!F61:F64)-1)*100</f>
        <v>-8.549416182756941</v>
      </c>
      <c r="G68" s="154">
        <f>(AVERAGE('Série Encadeada'!G65:G68)/AVERAGE('Série Encadeada'!G61:G64)-1)*100</f>
        <v>0.49938994786415947</v>
      </c>
      <c r="H68" s="153">
        <f>(AVERAGE('Série Encadeada'!H65:H68)/AVERAGE('Série Encadeada'!H61:H64)-1)*100</f>
        <v>5.7579198545994359</v>
      </c>
      <c r="I68" s="153">
        <f>(AVERAGE('Série Encadeada'!I65:I68)/AVERAGE('Série Encadeada'!I61:I64)-1)*100</f>
        <v>-0.22336506440834292</v>
      </c>
      <c r="J68" s="153">
        <f>(AVERAGE('Série Encadeada'!J65:J68)/AVERAGE('Série Encadeada'!J61:J64)-1)*100</f>
        <v>1.7894635504120071</v>
      </c>
      <c r="K68" s="153">
        <f>(AVERAGE('Série Encadeada'!K65:K68)/AVERAGE('Série Encadeada'!K61:K64)-1)*100</f>
        <v>6.7106598744404167E-2</v>
      </c>
      <c r="L68" s="154">
        <f>(AVERAGE('Série Encadeada'!L65:L68)/AVERAGE('Série Encadeada'!L61:L64)-1)*100</f>
        <v>1.9283809273595409</v>
      </c>
      <c r="M68" s="152">
        <f>(AVERAGE('Série Encadeada'!M65:M68)/AVERAGE('Série Encadeada'!M61:M64)-1)*100</f>
        <v>1.5422064351438225</v>
      </c>
      <c r="N68" s="155">
        <f>(AVERAGE('Série Encadeada'!N65:N68)/AVERAGE('Série Encadeada'!N61:N64)-1)*100</f>
        <v>2.5496633510095457</v>
      </c>
      <c r="O68" s="152">
        <f>(AVERAGE('Série Encadeada'!O65:O68)/AVERAGE('Série Encadeada'!O61:O64)-1)*100</f>
        <v>1.6648773546174223</v>
      </c>
    </row>
    <row r="69" spans="1:15" s="160" customFormat="1" ht="12.75" customHeight="1" x14ac:dyDescent="0.2">
      <c r="A69" s="20" t="s">
        <v>122</v>
      </c>
      <c r="B69" s="92">
        <f>(AVERAGE('Série Encadeada'!B66:B69)/AVERAGE('Série Encadeada'!B62:B65)-1)*100</f>
        <v>0.3035427119786549</v>
      </c>
      <c r="C69" s="93">
        <f>(AVERAGE('Série Encadeada'!C66:C69)/AVERAGE('Série Encadeada'!C62:C65)-1)*100</f>
        <v>-0.15179324646217296</v>
      </c>
      <c r="D69" s="93">
        <f>(AVERAGE('Série Encadeada'!D66:D69)/AVERAGE('Série Encadeada'!D62:D65)-1)*100</f>
        <v>2.4989742498310763</v>
      </c>
      <c r="E69" s="93">
        <f>(AVERAGE('Série Encadeada'!E66:E69)/AVERAGE('Série Encadeada'!E62:E65)-1)*100</f>
        <v>-4.3069293976602978</v>
      </c>
      <c r="F69" s="93">
        <f>(AVERAGE('Série Encadeada'!F66:F69)/AVERAGE('Série Encadeada'!F62:F65)-1)*100</f>
        <v>-6.0574029208196878</v>
      </c>
      <c r="G69" s="94">
        <f>(AVERAGE('Série Encadeada'!G66:G69)/AVERAGE('Série Encadeada'!G62:G65)-1)*100</f>
        <v>-0.60876487439057714</v>
      </c>
      <c r="H69" s="93">
        <f>(AVERAGE('Série Encadeada'!H66:H69)/AVERAGE('Série Encadeada'!H62:H65)-1)*100</f>
        <v>6.1307726280019237</v>
      </c>
      <c r="I69" s="93">
        <f>(AVERAGE('Série Encadeada'!I66:I69)/AVERAGE('Série Encadeada'!I62:I65)-1)*100</f>
        <v>-0.81005489277824472</v>
      </c>
      <c r="J69" s="93">
        <f>(AVERAGE('Série Encadeada'!J66:J69)/AVERAGE('Série Encadeada'!J62:J65)-1)*100</f>
        <v>2.4002755647940965</v>
      </c>
      <c r="K69" s="93">
        <f>(AVERAGE('Série Encadeada'!K66:K69)/AVERAGE('Série Encadeada'!K62:K65)-1)*100</f>
        <v>-0.28427782551954106</v>
      </c>
      <c r="L69" s="94">
        <f>(AVERAGE('Série Encadeada'!L66:L69)/AVERAGE('Série Encadeada'!L62:L65)-1)*100</f>
        <v>2.1203939561877494</v>
      </c>
      <c r="M69" s="92">
        <f>(AVERAGE('Série Encadeada'!M66:M69)/AVERAGE('Série Encadeada'!M62:M65)-1)*100</f>
        <v>1.40146616923984</v>
      </c>
      <c r="N69" s="95">
        <f>(AVERAGE('Série Encadeada'!N66:N69)/AVERAGE('Série Encadeada'!N62:N65)-1)*100</f>
        <v>2.9142906249182587</v>
      </c>
      <c r="O69" s="92">
        <f>(AVERAGE('Série Encadeada'!O66:O69)/AVERAGE('Série Encadeada'!O62:O65)-1)*100</f>
        <v>1.5852480336807639</v>
      </c>
    </row>
    <row r="70" spans="1:15" s="160" customFormat="1" ht="12.75" customHeight="1" x14ac:dyDescent="0.2">
      <c r="A70" s="20" t="s">
        <v>123</v>
      </c>
      <c r="B70" s="92">
        <f>(AVERAGE('Série Encadeada'!B67:B70)/AVERAGE('Série Encadeada'!B63:B66)-1)*100</f>
        <v>0.20773726062124354</v>
      </c>
      <c r="C70" s="93">
        <f>(AVERAGE('Série Encadeada'!C67:C70)/AVERAGE('Série Encadeada'!C63:C66)-1)*100</f>
        <v>-4.2788144311291632</v>
      </c>
      <c r="D70" s="93">
        <f>(AVERAGE('Série Encadeada'!D67:D70)/AVERAGE('Série Encadeada'!D63:D66)-1)*100</f>
        <v>2.8441731678168658</v>
      </c>
      <c r="E70" s="93">
        <f>(AVERAGE('Série Encadeada'!E67:E70)/AVERAGE('Série Encadeada'!E63:E66)-1)*100</f>
        <v>-2.0145809898765243</v>
      </c>
      <c r="F70" s="93">
        <f>(AVERAGE('Série Encadeada'!F67:F70)/AVERAGE('Série Encadeada'!F63:F66)-1)*100</f>
        <v>-3.2624250997562276</v>
      </c>
      <c r="G70" s="94">
        <f>(AVERAGE('Série Encadeada'!G67:G70)/AVERAGE('Série Encadeada'!G63:G66)-1)*100</f>
        <v>-0.10717010955058059</v>
      </c>
      <c r="H70" s="93">
        <f>(AVERAGE('Série Encadeada'!H67:H70)/AVERAGE('Série Encadeada'!H63:H66)-1)*100</f>
        <v>5.0313510209248014</v>
      </c>
      <c r="I70" s="93">
        <f>(AVERAGE('Série Encadeada'!I67:I70)/AVERAGE('Série Encadeada'!I63:I66)-1)*100</f>
        <v>-0.11374620138157043</v>
      </c>
      <c r="J70" s="93">
        <f>(AVERAGE('Série Encadeada'!J67:J70)/AVERAGE('Série Encadeada'!J63:J66)-1)*100</f>
        <v>3.215357759619053</v>
      </c>
      <c r="K70" s="93">
        <f>(AVERAGE('Série Encadeada'!K67:K70)/AVERAGE('Série Encadeada'!K63:K66)-1)*100</f>
        <v>-0.90000187044817492</v>
      </c>
      <c r="L70" s="94">
        <f>(AVERAGE('Série Encadeada'!L67:L70)/AVERAGE('Série Encadeada'!L63:L66)-1)*100</f>
        <v>2.1990961953939792</v>
      </c>
      <c r="M70" s="92">
        <f>(AVERAGE('Série Encadeada'!M67:M70)/AVERAGE('Série Encadeada'!M63:M66)-1)*100</f>
        <v>1.3777329886019318</v>
      </c>
      <c r="N70" s="95">
        <f>(AVERAGE('Série Encadeada'!N67:N70)/AVERAGE('Série Encadeada'!N63:N66)-1)*100</f>
        <v>2.6541200584236035</v>
      </c>
      <c r="O70" s="92">
        <f>(AVERAGE('Série Encadeada'!O67:O70)/AVERAGE('Série Encadeada'!O63:O66)-1)*100</f>
        <v>1.5322477674932111</v>
      </c>
    </row>
    <row r="71" spans="1:15" s="160" customFormat="1" ht="12.75" customHeight="1" x14ac:dyDescent="0.2">
      <c r="A71" s="20" t="s">
        <v>124</v>
      </c>
      <c r="B71" s="92">
        <f>(AVERAGE('Série Encadeada'!B68:B71)/AVERAGE('Série Encadeada'!B64:B67)-1)*100</f>
        <v>6.7851102394659746</v>
      </c>
      <c r="C71" s="93">
        <f>(AVERAGE('Série Encadeada'!C68:C71)/AVERAGE('Série Encadeada'!C64:C67)-1)*100</f>
        <v>-6.6834764238462574</v>
      </c>
      <c r="D71" s="93">
        <f>(AVERAGE('Série Encadeada'!D68:D71)/AVERAGE('Série Encadeada'!D64:D67)-1)*100</f>
        <v>1.8808900113982618</v>
      </c>
      <c r="E71" s="93">
        <f>(AVERAGE('Série Encadeada'!E68:E71)/AVERAGE('Série Encadeada'!E64:E67)-1)*100</f>
        <v>-0.3533372233187615</v>
      </c>
      <c r="F71" s="93">
        <f>(AVERAGE('Série Encadeada'!F68:F71)/AVERAGE('Série Encadeada'!F64:F67)-1)*100</f>
        <v>-0.26929421454886526</v>
      </c>
      <c r="G71" s="94">
        <f>(AVERAGE('Série Encadeada'!G68:G71)/AVERAGE('Série Encadeada'!G64:G67)-1)*100</f>
        <v>-0.23385886663065403</v>
      </c>
      <c r="H71" s="93">
        <f>(AVERAGE('Série Encadeada'!H68:H71)/AVERAGE('Série Encadeada'!H64:H67)-1)*100</f>
        <v>3.1416705745193951</v>
      </c>
      <c r="I71" s="93">
        <f>(AVERAGE('Série Encadeada'!I68:I71)/AVERAGE('Série Encadeada'!I64:I67)-1)*100</f>
        <v>0.99287353216570562</v>
      </c>
      <c r="J71" s="93">
        <f>(AVERAGE('Série Encadeada'!J68:J71)/AVERAGE('Série Encadeada'!J64:J67)-1)*100</f>
        <v>4.0495402528246904</v>
      </c>
      <c r="K71" s="93">
        <f>(AVERAGE('Série Encadeada'!K68:K71)/AVERAGE('Série Encadeada'!K64:K67)-1)*100</f>
        <v>-1.4574064508463214</v>
      </c>
      <c r="L71" s="94">
        <f>(AVERAGE('Série Encadeada'!L68:L71)/AVERAGE('Série Encadeada'!L64:L67)-1)*100</f>
        <v>2.1736884194024197</v>
      </c>
      <c r="M71" s="92">
        <f>(AVERAGE('Série Encadeada'!M68:M71)/AVERAGE('Série Encadeada'!M64:M67)-1)*100</f>
        <v>1.6773455012893734</v>
      </c>
      <c r="N71" s="95">
        <f>(AVERAGE('Série Encadeada'!N68:N71)/AVERAGE('Série Encadeada'!N64:N67)-1)*100</f>
        <v>2.6391339422478843</v>
      </c>
      <c r="O71" s="92">
        <f>(AVERAGE('Série Encadeada'!O68:O71)/AVERAGE('Série Encadeada'!O64:O67)-1)*100</f>
        <v>1.7949945143723722</v>
      </c>
    </row>
    <row r="72" spans="1:15" s="160" customFormat="1" ht="12.75" customHeight="1" x14ac:dyDescent="0.2">
      <c r="A72" s="20" t="s">
        <v>125</v>
      </c>
      <c r="B72" s="92">
        <f>(AVERAGE('Série Encadeada'!B69:B72)/AVERAGE('Série Encadeada'!B65:B68)-1)*100</f>
        <v>7.6032249764328874</v>
      </c>
      <c r="C72" s="93">
        <f>(AVERAGE('Série Encadeada'!C69:C72)/AVERAGE('Série Encadeada'!C65:C68)-1)*100</f>
        <v>-6.8646622598097506</v>
      </c>
      <c r="D72" s="93">
        <f>(AVERAGE('Série Encadeada'!D69:D72)/AVERAGE('Série Encadeada'!D65:D68)-1)*100</f>
        <v>0.50177782058837828</v>
      </c>
      <c r="E72" s="93">
        <f>(AVERAGE('Série Encadeada'!E69:E72)/AVERAGE('Série Encadeada'!E65:E68)-1)*100</f>
        <v>3.2544823183245253</v>
      </c>
      <c r="F72" s="93">
        <f>(AVERAGE('Série Encadeada'!F69:F72)/AVERAGE('Série Encadeada'!F65:F68)-1)*100</f>
        <v>1.3113758857866031</v>
      </c>
      <c r="G72" s="94">
        <f>(AVERAGE('Série Encadeada'!G69:G72)/AVERAGE('Série Encadeada'!G65:G68)-1)*100</f>
        <v>-0.29321039945719996</v>
      </c>
      <c r="H72" s="93">
        <f>(AVERAGE('Série Encadeada'!H69:H72)/AVERAGE('Série Encadeada'!H65:H68)-1)*100</f>
        <v>0.63126410135005973</v>
      </c>
      <c r="I72" s="93">
        <f>(AVERAGE('Série Encadeada'!I69:I72)/AVERAGE('Série Encadeada'!I65:I68)-1)*100</f>
        <v>1.7936886886108061</v>
      </c>
      <c r="J72" s="93">
        <f>(AVERAGE('Série Encadeada'!J69:J72)/AVERAGE('Série Encadeada'!J65:J68)-1)*100</f>
        <v>3.6410327979365498</v>
      </c>
      <c r="K72" s="93">
        <f>(AVERAGE('Série Encadeada'!K69:K72)/AVERAGE('Série Encadeada'!K65:K68)-1)*100</f>
        <v>-2.1301470066115047</v>
      </c>
      <c r="L72" s="94">
        <f>(AVERAGE('Série Encadeada'!L69:L72)/AVERAGE('Série Encadeada'!L65:L68)-1)*100</f>
        <v>1.4856488945466761</v>
      </c>
      <c r="M72" s="92">
        <f>(AVERAGE('Série Encadeada'!M69:M72)/AVERAGE('Série Encadeada'!M65:M68)-1)*100</f>
        <v>1.3809592341513799</v>
      </c>
      <c r="N72" s="95">
        <f>(AVERAGE('Série Encadeada'!N69:N72)/AVERAGE('Série Encadeada'!N65:N68)-1)*100</f>
        <v>0.93695996462002107</v>
      </c>
      <c r="O72" s="92">
        <f>(AVERAGE('Série Encadeada'!O69:O72)/AVERAGE('Série Encadeada'!O65:O68)-1)*100</f>
        <v>1.3260347697400032</v>
      </c>
    </row>
    <row r="73" spans="1:15" s="160" customFormat="1" ht="12.75" customHeight="1" x14ac:dyDescent="0.2">
      <c r="A73" s="143" t="s">
        <v>127</v>
      </c>
      <c r="B73" s="184">
        <f>(AVERAGE('Série Encadeada'!B70:B73)/AVERAGE('Série Encadeada'!B66:B69)-1)*100</f>
        <v>8.6041371125063382</v>
      </c>
      <c r="C73" s="185">
        <f>(AVERAGE('Série Encadeada'!C70:C73)/AVERAGE('Série Encadeada'!C66:C69)-1)*100</f>
        <v>-4.6797024152399942</v>
      </c>
      <c r="D73" s="185">
        <f>(AVERAGE('Série Encadeada'!D70:D73)/AVERAGE('Série Encadeada'!D66:D69)-1)*100</f>
        <v>0.5347092034496459</v>
      </c>
      <c r="E73" s="185">
        <f>(AVERAGE('Série Encadeada'!E70:E73)/AVERAGE('Série Encadeada'!E66:E69)-1)*100</f>
        <v>7.8364020565033998</v>
      </c>
      <c r="F73" s="185">
        <f>(AVERAGE('Série Encadeada'!F70:F73)/AVERAGE('Série Encadeada'!F66:F69)-1)*100</f>
        <v>2.3340626966489086</v>
      </c>
      <c r="G73" s="186">
        <f>(AVERAGE('Série Encadeada'!G70:G73)/AVERAGE('Série Encadeada'!G66:G69)-1)*100</f>
        <v>0.65854344528291087</v>
      </c>
      <c r="H73" s="185">
        <f>(AVERAGE('Série Encadeada'!H70:H73)/AVERAGE('Série Encadeada'!H66:H69)-1)*100</f>
        <v>5.1966272295334015E-2</v>
      </c>
      <c r="I73" s="185">
        <f>(AVERAGE('Série Encadeada'!I70:I73)/AVERAGE('Série Encadeada'!I66:I69)-1)*100</f>
        <v>1.7209929033354721</v>
      </c>
      <c r="J73" s="185">
        <f>(AVERAGE('Série Encadeada'!J70:J73)/AVERAGE('Série Encadeada'!J66:J69)-1)*100</f>
        <v>3.0254680766166997</v>
      </c>
      <c r="K73" s="185">
        <f>(AVERAGE('Série Encadeada'!K70:K73)/AVERAGE('Série Encadeada'!K66:K69)-1)*100</f>
        <v>-1.7999133760233543</v>
      </c>
      <c r="L73" s="186">
        <f>(AVERAGE('Série Encadeada'!L70:L73)/AVERAGE('Série Encadeada'!L66:L69)-1)*100</f>
        <v>1.0088145299837148</v>
      </c>
      <c r="M73" s="184">
        <f>(AVERAGE('Série Encadeada'!M70:M73)/AVERAGE('Série Encadeada'!M66:M69)-1)*100</f>
        <v>1.3790240213681138</v>
      </c>
      <c r="N73" s="187">
        <f>(AVERAGE('Série Encadeada'!N70:N73)/AVERAGE('Série Encadeada'!N66:N69)-1)*100</f>
        <v>0.77721353719957254</v>
      </c>
      <c r="O73" s="184">
        <f>(AVERAGE('Série Encadeada'!O70:O73)/AVERAGE('Série Encadeada'!O66:O69)-1)*100</f>
        <v>1.3043197479222668</v>
      </c>
    </row>
    <row r="74" spans="1:15" s="160" customFormat="1" ht="12.75" customHeight="1" x14ac:dyDescent="0.2">
      <c r="A74" s="179" t="s">
        <v>130</v>
      </c>
      <c r="B74" s="184">
        <f>(AVERAGE('Série Encadeada'!B71:B74)/AVERAGE('Série Encadeada'!B67:B70)-1)*100</f>
        <v>6.8119806206137001</v>
      </c>
      <c r="C74" s="185">
        <f>(AVERAGE('Série Encadeada'!C71:C74)/AVERAGE('Série Encadeada'!C67:C70)-1)*100</f>
        <v>-12.937779107426351</v>
      </c>
      <c r="D74" s="185">
        <f>(AVERAGE('Série Encadeada'!D71:D74)/AVERAGE('Série Encadeada'!D67:D70)-1)*100</f>
        <v>0.55509190513813866</v>
      </c>
      <c r="E74" s="185">
        <f>(AVERAGE('Série Encadeada'!E71:E74)/AVERAGE('Série Encadeada'!E67:E70)-1)*100</f>
        <v>6.850843620679381</v>
      </c>
      <c r="F74" s="185">
        <f>(AVERAGE('Série Encadeada'!F71:F74)/AVERAGE('Série Encadeada'!F67:F70)-1)*100</f>
        <v>3.1149247216852638</v>
      </c>
      <c r="G74" s="186">
        <f>(AVERAGE('Série Encadeada'!G71:G74)/AVERAGE('Série Encadeada'!G67:G70)-1)*100</f>
        <v>-0.96075498246284141</v>
      </c>
      <c r="H74" s="185">
        <f>(AVERAGE('Série Encadeada'!H71:H74)/AVERAGE('Série Encadeada'!H67:H70)-1)*100</f>
        <v>0.52921396127192377</v>
      </c>
      <c r="I74" s="185">
        <f>(AVERAGE('Série Encadeada'!I71:I74)/AVERAGE('Série Encadeada'!I67:I70)-1)*100</f>
        <v>0.48279184954567178</v>
      </c>
      <c r="J74" s="185">
        <f>(AVERAGE('Série Encadeada'!J71:J74)/AVERAGE('Série Encadeada'!J67:J70)-1)*100</f>
        <v>2.7126711274382709</v>
      </c>
      <c r="K74" s="185">
        <f>(AVERAGE('Série Encadeada'!K71:K74)/AVERAGE('Série Encadeada'!K67:K70)-1)*100</f>
        <v>-1.3523740917098959</v>
      </c>
      <c r="L74" s="186">
        <f>(AVERAGE('Série Encadeada'!L71:L74)/AVERAGE('Série Encadeada'!L67:L70)-1)*100</f>
        <v>0.79525147502088611</v>
      </c>
      <c r="M74" s="184">
        <f>(AVERAGE('Série Encadeada'!M71:M74)/AVERAGE('Série Encadeada'!M67:M70)-1)*100</f>
        <v>0.68022169071355609</v>
      </c>
      <c r="N74" s="187">
        <f>(AVERAGE('Série Encadeada'!N71:N74)/AVERAGE('Série Encadeada'!N67:N70)-1)*100</f>
        <v>0.83370306939909433</v>
      </c>
      <c r="O74" s="184">
        <f>(AVERAGE('Série Encadeada'!O71:O74)/AVERAGE('Série Encadeada'!O67:O70)-1)*100</f>
        <v>0.70102664917248703</v>
      </c>
    </row>
    <row r="75" spans="1:15" s="160" customFormat="1" ht="12.75" customHeight="1" x14ac:dyDescent="0.2">
      <c r="A75" s="143" t="s">
        <v>131</v>
      </c>
      <c r="B75" s="184">
        <f>(AVERAGE('Série Encadeada'!B72:B75)/AVERAGE('Série Encadeada'!B68:B71)-1)*100</f>
        <v>-2.4997995873277667</v>
      </c>
      <c r="C75" s="185">
        <f>(AVERAGE('Série Encadeada'!C72:C75)/AVERAGE('Série Encadeada'!C68:C71)-1)*100</f>
        <v>-18.515913257838978</v>
      </c>
      <c r="D75" s="185">
        <f>(AVERAGE('Série Encadeada'!D72:D75)/AVERAGE('Série Encadeada'!D68:D71)-1)*100</f>
        <v>0.6783726359254949</v>
      </c>
      <c r="E75" s="185">
        <f>(AVERAGE('Série Encadeada'!E72:E75)/AVERAGE('Série Encadeada'!E68:E71)-1)*100</f>
        <v>7.0000073285039877</v>
      </c>
      <c r="F75" s="185">
        <f>(AVERAGE('Série Encadeada'!F72:F75)/AVERAGE('Série Encadeada'!F68:F71)-1)*100</f>
        <v>3.9807535483569634</v>
      </c>
      <c r="G75" s="186">
        <f>(AVERAGE('Série Encadeada'!G72:G75)/AVERAGE('Série Encadeada'!G68:G71)-1)*100</f>
        <v>-1.8023238374828443</v>
      </c>
      <c r="H75" s="185">
        <f>(AVERAGE('Série Encadeada'!H72:H75)/AVERAGE('Série Encadeada'!H68:H71)-1)*100</f>
        <v>1.3286511241075161</v>
      </c>
      <c r="I75" s="185">
        <f>(AVERAGE('Série Encadeada'!I72:I75)/AVERAGE('Série Encadeada'!I68:I71)-1)*100</f>
        <v>-1.1488686672974091</v>
      </c>
      <c r="J75" s="185">
        <f>(AVERAGE('Série Encadeada'!J72:J75)/AVERAGE('Série Encadeada'!J68:J71)-1)*100</f>
        <v>1.9292347009980837</v>
      </c>
      <c r="K75" s="185">
        <f>(AVERAGE('Série Encadeada'!K72:K75)/AVERAGE('Série Encadeada'!K68:K71)-1)*100</f>
        <v>-0.97944334588835336</v>
      </c>
      <c r="L75" s="186">
        <f>(AVERAGE('Série Encadeada'!L72:L75)/AVERAGE('Série Encadeada'!L68:L71)-1)*100</f>
        <v>0.48427208823496048</v>
      </c>
      <c r="M75" s="184">
        <f>(AVERAGE('Série Encadeada'!M72:M75)/AVERAGE('Série Encadeada'!M68:M71)-1)*100</f>
        <v>-0.31194478700016237</v>
      </c>
      <c r="N75" s="187">
        <f>(AVERAGE('Série Encadeada'!N72:N75)/AVERAGE('Série Encadeada'!N68:N71)-1)*100</f>
        <v>-0.37217528989670345</v>
      </c>
      <c r="O75" s="184">
        <f>(AVERAGE('Série Encadeada'!O72:O75)/AVERAGE('Série Encadeada'!O68:O71)-1)*100</f>
        <v>-0.31787694606247863</v>
      </c>
    </row>
    <row r="76" spans="1:15" s="160" customFormat="1" ht="12.75" customHeight="1" x14ac:dyDescent="0.2">
      <c r="A76" s="179" t="s">
        <v>132</v>
      </c>
      <c r="B76" s="184">
        <f>(AVERAGE('Série Encadeada'!B73:B76)/AVERAGE('Série Encadeada'!B69:B72)-1)*100</f>
        <v>-3.5417058199830764</v>
      </c>
      <c r="C76" s="185">
        <f>(AVERAGE('Série Encadeada'!C73:C76)/AVERAGE('Série Encadeada'!C69:C72)-1)*100</f>
        <v>-25.323750899289188</v>
      </c>
      <c r="D76" s="185">
        <f>(AVERAGE('Série Encadeada'!D73:D76)/AVERAGE('Série Encadeada'!D69:D72)-1)*100</f>
        <v>9.0584219145206646E-3</v>
      </c>
      <c r="E76" s="185">
        <f>(AVERAGE('Série Encadeada'!E73:E76)/AVERAGE('Série Encadeada'!E69:E72)-1)*100</f>
        <v>9.0720856657346758</v>
      </c>
      <c r="F76" s="185">
        <f>(AVERAGE('Série Encadeada'!F73:F76)/AVERAGE('Série Encadeada'!F69:F72)-1)*100</f>
        <v>4.6004896430932529</v>
      </c>
      <c r="G76" s="186">
        <f>(AVERAGE('Série Encadeada'!G73:G76)/AVERAGE('Série Encadeada'!G69:G72)-1)*100</f>
        <v>-3.0295642279342672</v>
      </c>
      <c r="H76" s="185">
        <f>(AVERAGE('Série Encadeada'!H73:H76)/AVERAGE('Série Encadeada'!H69:H72)-1)*100</f>
        <v>2.3305962824694548</v>
      </c>
      <c r="I76" s="185">
        <f>(AVERAGE('Série Encadeada'!I73:I76)/AVERAGE('Série Encadeada'!I69:I72)-1)*100</f>
        <v>-2.696749922500552</v>
      </c>
      <c r="J76" s="185">
        <f>(AVERAGE('Série Encadeada'!J73:J76)/AVERAGE('Série Encadeada'!J69:J72)-1)*100</f>
        <v>1.7316113042511905</v>
      </c>
      <c r="K76" s="185">
        <f>(AVERAGE('Série Encadeada'!K73:K76)/AVERAGE('Série Encadeada'!K69:K72)-1)*100</f>
        <v>-0.39035806650101756</v>
      </c>
      <c r="L76" s="186">
        <f>(AVERAGE('Série Encadeada'!L73:L76)/AVERAGE('Série Encadeada'!L69:L72)-1)*100</f>
        <v>0.48418730982382474</v>
      </c>
      <c r="M76" s="184">
        <f>(AVERAGE('Série Encadeada'!M73:M76)/AVERAGE('Série Encadeada'!M69:M72)-1)*100</f>
        <v>-0.65680599168667086</v>
      </c>
      <c r="N76" s="187">
        <f>(AVERAGE('Série Encadeada'!N73:N76)/AVERAGE('Série Encadeada'!N69:N72)-1)*100</f>
        <v>0.31783011503916381</v>
      </c>
      <c r="O76" s="184">
        <f>(AVERAGE('Série Encadeada'!O73:O76)/AVERAGE('Série Encadeada'!O69:O72)-1)*100</f>
        <v>-0.5361943236079969</v>
      </c>
    </row>
    <row r="77" spans="1:15" s="160" customFormat="1" ht="12.75" customHeight="1" x14ac:dyDescent="0.2">
      <c r="A77" s="20" t="s">
        <v>133</v>
      </c>
      <c r="B77" s="92">
        <f>(AVERAGE('Série Encadeada'!B74:B77)/AVERAGE('Série Encadeada'!B70:B73)-1)*100</f>
        <v>-1.1960262033650526</v>
      </c>
      <c r="C77" s="93">
        <f>(AVERAGE('Série Encadeada'!C74:C77)/AVERAGE('Série Encadeada'!C70:C73)-1)*100</f>
        <v>-30.087511282889977</v>
      </c>
      <c r="D77" s="93">
        <f>(AVERAGE('Série Encadeada'!D74:D77)/AVERAGE('Série Encadeada'!D70:D73)-1)*100</f>
        <v>-0.94435114533801823</v>
      </c>
      <c r="E77" s="93">
        <f>(AVERAGE('Série Encadeada'!E74:E77)/AVERAGE('Série Encadeada'!E70:E73)-1)*100</f>
        <v>5.3958830993708684</v>
      </c>
      <c r="F77" s="93">
        <f>(AVERAGE('Série Encadeada'!F74:F77)/AVERAGE('Série Encadeada'!F70:F73)-1)*100</f>
        <v>4.5686180070438676</v>
      </c>
      <c r="G77" s="94">
        <f>(AVERAGE('Série Encadeada'!G74:G77)/AVERAGE('Série Encadeada'!G70:G73)-1)*100</f>
        <v>-4.8540083382991428</v>
      </c>
      <c r="H77" s="93">
        <f>(AVERAGE('Série Encadeada'!H74:H77)/AVERAGE('Série Encadeada'!H70:H73)-1)*100</f>
        <v>2.2594522852056542</v>
      </c>
      <c r="I77" s="93">
        <f>(AVERAGE('Série Encadeada'!I74:I77)/AVERAGE('Série Encadeada'!I70:I73)-1)*100</f>
        <v>-3.7679294849002343</v>
      </c>
      <c r="J77" s="93">
        <f>(AVERAGE('Série Encadeada'!J74:J77)/AVERAGE('Série Encadeada'!J70:J73)-1)*100</f>
        <v>1.6776638764662177</v>
      </c>
      <c r="K77" s="93">
        <f>(AVERAGE('Série Encadeada'!K74:K77)/AVERAGE('Série Encadeada'!K70:K73)-1)*100</f>
        <v>-0.55912695417562608</v>
      </c>
      <c r="L77" s="94">
        <f>(AVERAGE('Série Encadeada'!L74:L77)/AVERAGE('Série Encadeada'!L70:L73)-1)*100</f>
        <v>0.20981512814721714</v>
      </c>
      <c r="M77" s="92">
        <f>(AVERAGE('Série Encadeada'!M74:M77)/AVERAGE('Série Encadeada'!M70:M73)-1)*100</f>
        <v>-1.2956405956918493</v>
      </c>
      <c r="N77" s="95">
        <f>(AVERAGE('Série Encadeada'!N74:N77)/AVERAGE('Série Encadeada'!N70:N73)-1)*100</f>
        <v>-0.35653084489880582</v>
      </c>
      <c r="O77" s="92">
        <f>(AVERAGE('Série Encadeada'!O74:O77)/AVERAGE('Série Encadeada'!O70:O73)-1)*100</f>
        <v>-1.1791794996051652</v>
      </c>
    </row>
    <row r="78" spans="1:15" s="160" customFormat="1" ht="12.75" customHeight="1" x14ac:dyDescent="0.2">
      <c r="A78" s="20" t="s">
        <v>134</v>
      </c>
      <c r="B78" s="92">
        <f>(AVERAGE('Série Encadeada'!B75:B78)/AVERAGE('Série Encadeada'!B71:B74)-1)*100</f>
        <v>-0.19468738658139362</v>
      </c>
      <c r="C78" s="93">
        <f>(AVERAGE('Série Encadeada'!C75:C78)/AVERAGE('Série Encadeada'!C71:C74)-1)*100</f>
        <v>-22.062796326831158</v>
      </c>
      <c r="D78" s="93">
        <f>(AVERAGE('Série Encadeada'!D75:D78)/AVERAGE('Série Encadeada'!D71:D74)-1)*100</f>
        <v>-5.679062196638629</v>
      </c>
      <c r="E78" s="93">
        <f>(AVERAGE('Série Encadeada'!E75:E78)/AVERAGE('Série Encadeada'!E71:E74)-1)*100</f>
        <v>4.2493879826789316</v>
      </c>
      <c r="F78" s="93">
        <f>(AVERAGE('Série Encadeada'!F75:F78)/AVERAGE('Série Encadeada'!F71:F74)-1)*100</f>
        <v>1.297174878261087</v>
      </c>
      <c r="G78" s="94">
        <f>(AVERAGE('Série Encadeada'!G75:G78)/AVERAGE('Série Encadeada'!G71:G74)-1)*100</f>
        <v>-6.2549560841533065</v>
      </c>
      <c r="H78" s="93">
        <f>(AVERAGE('Série Encadeada'!H75:H78)/AVERAGE('Série Encadeada'!H71:H74)-1)*100</f>
        <v>-1.5668310961663101</v>
      </c>
      <c r="I78" s="93">
        <f>(AVERAGE('Série Encadeada'!I75:I78)/AVERAGE('Série Encadeada'!I71:I74)-1)*100</f>
        <v>-4.9766896029412422</v>
      </c>
      <c r="J78" s="93">
        <f>(AVERAGE('Série Encadeada'!J75:J78)/AVERAGE('Série Encadeada'!J71:J74)-1)*100</f>
        <v>-1.6302436826151734</v>
      </c>
      <c r="K78" s="93">
        <f>(AVERAGE('Série Encadeada'!K75:K78)/AVERAGE('Série Encadeada'!K71:K74)-1)*100</f>
        <v>-2.4596328611504181</v>
      </c>
      <c r="L78" s="94">
        <f>(AVERAGE('Série Encadeada'!L75:L78)/AVERAGE('Série Encadeada'!L71:L74)-1)*100</f>
        <v>-2.8209772386398768</v>
      </c>
      <c r="M78" s="92">
        <f>(AVERAGE('Série Encadeada'!M75:M78)/AVERAGE('Série Encadeada'!M71:M74)-1)*100</f>
        <v>-3.5305378009626298</v>
      </c>
      <c r="N78" s="95">
        <f>(AVERAGE('Série Encadeada'!N75:N78)/AVERAGE('Série Encadeada'!N71:N74)-1)*100</f>
        <v>-4.0960707007166475</v>
      </c>
      <c r="O78" s="92">
        <f>(AVERAGE('Série Encadeada'!O75:O78)/AVERAGE('Série Encadeada'!O71:O74)-1)*100</f>
        <v>-3.6011470755972108</v>
      </c>
    </row>
    <row r="79" spans="1:15" s="160" customFormat="1" ht="12.75" customHeight="1" x14ac:dyDescent="0.2">
      <c r="A79" s="20" t="s">
        <v>135</v>
      </c>
      <c r="B79" s="92">
        <f>(AVERAGE('Série Encadeada'!B76:B79)/AVERAGE('Série Encadeada'!B72:B75)-1)*100</f>
        <v>8.3303425976243961</v>
      </c>
      <c r="C79" s="93">
        <f>(AVERAGE('Série Encadeada'!C76:C79)/AVERAGE('Série Encadeada'!C72:C75)-1)*100</f>
        <v>-16.328066204420221</v>
      </c>
      <c r="D79" s="93">
        <f>(AVERAGE('Série Encadeada'!D76:D79)/AVERAGE('Série Encadeada'!D72:D75)-1)*100</f>
        <v>-5.0045698504737164</v>
      </c>
      <c r="E79" s="93">
        <f>(AVERAGE('Série Encadeada'!E76:E79)/AVERAGE('Série Encadeada'!E72:E75)-1)*100</f>
        <v>2.433325900940142</v>
      </c>
      <c r="F79" s="93">
        <f>(AVERAGE('Série Encadeada'!F76:F79)/AVERAGE('Série Encadeada'!F72:F75)-1)*100</f>
        <v>-1.5237279546411298</v>
      </c>
      <c r="G79" s="94">
        <f>(AVERAGE('Série Encadeada'!G76:G79)/AVERAGE('Série Encadeada'!G72:G75)-1)*100</f>
        <v>-5.472082054122362</v>
      </c>
      <c r="H79" s="93">
        <f>(AVERAGE('Série Encadeada'!H76:H79)/AVERAGE('Série Encadeada'!H72:H75)-1)*100</f>
        <v>-2.4688729041407731</v>
      </c>
      <c r="I79" s="93">
        <f>(AVERAGE('Série Encadeada'!I76:I79)/AVERAGE('Série Encadeada'!I72:I75)-1)*100</f>
        <v>-4.0336468453973211</v>
      </c>
      <c r="J79" s="93">
        <f>(AVERAGE('Série Encadeada'!J76:J79)/AVERAGE('Série Encadeada'!J72:J75)-1)*100</f>
        <v>-3.7468376299172879</v>
      </c>
      <c r="K79" s="93">
        <f>(AVERAGE('Série Encadeada'!K76:K79)/AVERAGE('Série Encadeada'!K72:K75)-1)*100</f>
        <v>-3.5788708261337732</v>
      </c>
      <c r="L79" s="94">
        <f>(AVERAGE('Série Encadeada'!L76:L79)/AVERAGE('Série Encadeada'!L72:L75)-1)*100</f>
        <v>-4.3827737554768103</v>
      </c>
      <c r="M79" s="92">
        <f>(AVERAGE('Série Encadeada'!M76:M79)/AVERAGE('Série Encadeada'!M72:M75)-1)*100</f>
        <v>-3.8731912520695744</v>
      </c>
      <c r="N79" s="95">
        <f>(AVERAGE('Série Encadeada'!N76:N79)/AVERAGE('Série Encadeada'!N72:N75)-1)*100</f>
        <v>-3.981005360969736</v>
      </c>
      <c r="O79" s="92">
        <f>(AVERAGE('Série Encadeada'!O76:O79)/AVERAGE('Série Encadeada'!O72:O75)-1)*100</f>
        <v>-3.8867008267650882</v>
      </c>
    </row>
    <row r="80" spans="1:15" s="160" customFormat="1" ht="12.75" customHeight="1" x14ac:dyDescent="0.2">
      <c r="A80" s="20" t="s">
        <v>136</v>
      </c>
      <c r="B80" s="92">
        <f>(AVERAGE('Série Encadeada'!B77:B80)/AVERAGE('Série Encadeada'!B73:B76)-1)*100</f>
        <v>10.908127869833839</v>
      </c>
      <c r="C80" s="93">
        <f>(AVERAGE('Série Encadeada'!C77:C80)/AVERAGE('Série Encadeada'!C73:C76)-1)*100</f>
        <v>-8.3534015022274097</v>
      </c>
      <c r="D80" s="93">
        <f>(AVERAGE('Série Encadeada'!D77:D80)/AVERAGE('Série Encadeada'!D73:D76)-1)*100</f>
        <v>-2.2870736041021966</v>
      </c>
      <c r="E80" s="93">
        <f>(AVERAGE('Série Encadeada'!E77:E80)/AVERAGE('Série Encadeada'!E73:E76)-1)*100</f>
        <v>-1.362734745332328</v>
      </c>
      <c r="F80" s="93">
        <f>(AVERAGE('Série Encadeada'!F77:F80)/AVERAGE('Série Encadeada'!F73:F76)-1)*100</f>
        <v>-3.1219352054654204</v>
      </c>
      <c r="G80" s="94">
        <f>(AVERAGE('Série Encadeada'!G77:G80)/AVERAGE('Série Encadeada'!G73:G76)-1)*100</f>
        <v>-3.4661513544959388</v>
      </c>
      <c r="H80" s="93">
        <f>(AVERAGE('Série Encadeada'!H77:H80)/AVERAGE('Série Encadeada'!H73:H76)-1)*100</f>
        <v>-2.5692007285496476</v>
      </c>
      <c r="I80" s="93">
        <f>(AVERAGE('Série Encadeada'!I77:I80)/AVERAGE('Série Encadeada'!I73:I76)-1)*100</f>
        <v>-2.9301833522551446</v>
      </c>
      <c r="J80" s="93">
        <f>(AVERAGE('Série Encadeada'!J77:J80)/AVERAGE('Série Encadeada'!J73:J76)-1)*100</f>
        <v>-5.2583713287389866</v>
      </c>
      <c r="K80" s="93">
        <f>(AVERAGE('Série Encadeada'!K77:K80)/AVERAGE('Série Encadeada'!K73:K76)-1)*100</f>
        <v>-4.5402294803334247</v>
      </c>
      <c r="L80" s="94">
        <f>(AVERAGE('Série Encadeada'!L77:L80)/AVERAGE('Série Encadeada'!L73:L76)-1)*100</f>
        <v>-5.4169424133069128</v>
      </c>
      <c r="M80" s="92">
        <f>(AVERAGE('Série Encadeada'!M77:M80)/AVERAGE('Série Encadeada'!M73:M76)-1)*100</f>
        <v>-4.0448585749406574</v>
      </c>
      <c r="N80" s="95">
        <f>(AVERAGE('Série Encadeada'!N77:N80)/AVERAGE('Série Encadeada'!N73:N76)-1)*100</f>
        <v>-3.4846876450337572</v>
      </c>
      <c r="O80" s="92">
        <f>(AVERAGE('Série Encadeada'!O77:O80)/AVERAGE('Série Encadeada'!O73:O76)-1)*100</f>
        <v>-3.9749957799435465</v>
      </c>
    </row>
    <row r="81" spans="1:15" s="160" customFormat="1" ht="12.75" customHeight="1" x14ac:dyDescent="0.2">
      <c r="A81" s="206" t="s">
        <v>140</v>
      </c>
      <c r="B81" s="171">
        <f>(AVERAGE('Série Encadeada'!B78:B81)/AVERAGE('Série Encadeada'!B74:B77)-1)*100</f>
        <v>8.987816554350502</v>
      </c>
      <c r="C81" s="172">
        <f>(AVERAGE('Série Encadeada'!C78:C81)/AVERAGE('Série Encadeada'!C74:C77)-1)*100</f>
        <v>3.3615950065895905</v>
      </c>
      <c r="D81" s="172">
        <f>(AVERAGE('Série Encadeada'!D78:D81)/AVERAGE('Série Encadeada'!D74:D77)-1)*100</f>
        <v>-0.4939876814073374</v>
      </c>
      <c r="E81" s="172">
        <f>(AVERAGE('Série Encadeada'!E78:E81)/AVERAGE('Série Encadeada'!E74:E77)-1)*100</f>
        <v>-2.9877266984880801</v>
      </c>
      <c r="F81" s="172">
        <f>(AVERAGE('Série Encadeada'!F78:F81)/AVERAGE('Série Encadeada'!F74:F77)-1)*100</f>
        <v>-2.8893018408609583</v>
      </c>
      <c r="G81" s="173">
        <f>(AVERAGE('Série Encadeada'!G78:G81)/AVERAGE('Série Encadeada'!G74:G77)-1)*100</f>
        <v>-0.74918800956844667</v>
      </c>
      <c r="H81" s="172">
        <f>(AVERAGE('Série Encadeada'!H78:H81)/AVERAGE('Série Encadeada'!H74:H77)-1)*100</f>
        <v>-1.9105665865808086</v>
      </c>
      <c r="I81" s="172">
        <f>(AVERAGE('Série Encadeada'!I78:I81)/AVERAGE('Série Encadeada'!I74:I77)-1)*100</f>
        <v>0.36674436762902385</v>
      </c>
      <c r="J81" s="172">
        <f>(AVERAGE('Série Encadeada'!J78:J81)/AVERAGE('Série Encadeada'!J74:J77)-1)*100</f>
        <v>-5.7146691708803381</v>
      </c>
      <c r="K81" s="172">
        <f>(AVERAGE('Série Encadeada'!K78:K81)/AVERAGE('Série Encadeada'!K74:K77)-1)*100</f>
        <v>-5.364991013768627</v>
      </c>
      <c r="L81" s="173">
        <f>(AVERAGE('Série Encadeada'!L78:L81)/AVERAGE('Série Encadeada'!L74:L77)-1)*100</f>
        <v>-5.6089605901332495</v>
      </c>
      <c r="M81" s="171">
        <f>(AVERAGE('Série Encadeada'!M78:M81)/AVERAGE('Série Encadeada'!M74:M77)-1)*100</f>
        <v>-3.6500799322761068</v>
      </c>
      <c r="N81" s="174">
        <f>(AVERAGE('Série Encadeada'!N78:N81)/AVERAGE('Série Encadeada'!N74:N77)-1)*100</f>
        <v>-2.3797724424084454</v>
      </c>
      <c r="O81" s="171">
        <f>(AVERAGE('Série Encadeada'!O78:O81)/AVERAGE('Série Encadeada'!O74:O77)-1)*100</f>
        <v>-3.4962638967854121</v>
      </c>
    </row>
    <row r="82" spans="1:15" s="82" customFormat="1" ht="12.75" customHeight="1" x14ac:dyDescent="0.2">
      <c r="A82" s="212" t="s">
        <v>141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</row>
    <row r="83" spans="1:15" s="82" customFormat="1" ht="14.25" customHeight="1" x14ac:dyDescent="0.2">
      <c r="A83" s="212" t="s">
        <v>116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</row>
    <row r="84" spans="1:15" s="82" customFormat="1" ht="16.5" customHeight="1" x14ac:dyDescent="0.2">
      <c r="A84" s="213" t="s">
        <v>120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</row>
    <row r="85" spans="1:15" s="82" customFormat="1" ht="17.25" customHeight="1" x14ac:dyDescent="0.2">
      <c r="A85" s="213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</row>
    <row r="86" spans="1:15" s="82" customFormat="1" ht="12.75" customHeight="1" x14ac:dyDescent="0.2">
      <c r="C86" s="70"/>
      <c r="D86" s="70"/>
      <c r="E86" s="70"/>
      <c r="F86" s="70"/>
      <c r="G86" s="70"/>
      <c r="H86" s="70"/>
      <c r="I86" s="70"/>
      <c r="J86" s="70"/>
      <c r="K86" s="129"/>
      <c r="L86" s="70"/>
    </row>
    <row r="87" spans="1:15" s="82" customFormat="1" ht="12.75" customHeight="1" x14ac:dyDescent="0.2">
      <c r="C87" s="70"/>
      <c r="D87" s="70"/>
      <c r="E87" s="70"/>
      <c r="F87" s="70"/>
      <c r="G87" s="70"/>
      <c r="H87" s="70"/>
      <c r="I87" s="70"/>
      <c r="J87" s="70"/>
      <c r="K87" s="70"/>
      <c r="L87" s="70"/>
    </row>
    <row r="88" spans="1:15" s="82" customFormat="1" ht="12.75" customHeight="1" x14ac:dyDescent="0.2"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pans="1:15" s="82" customFormat="1" ht="12.75" customHeight="1" x14ac:dyDescent="0.2"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pans="1:15" s="82" customFormat="1" ht="12.75" customHeight="1" x14ac:dyDescent="0.2"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pans="1:15" s="82" customFormat="1" ht="12.75" customHeight="1" x14ac:dyDescent="0.2"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5" s="82" customFormat="1" ht="12.75" customHeight="1" x14ac:dyDescent="0.2"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5" s="82" customFormat="1" ht="12.75" customHeight="1" x14ac:dyDescent="0.2"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5" s="82" customFormat="1" ht="12.75" customHeight="1" x14ac:dyDescent="0.2"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5" s="82" customFormat="1" ht="12.75" customHeight="1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5" s="82" customFormat="1" ht="12.75" customHeight="1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3:12" s="82" customFormat="1" ht="12.75" customHeight="1" x14ac:dyDescent="0.2"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3:12" s="82" customFormat="1" ht="12.75" customHeight="1" x14ac:dyDescent="0.2"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3:12" s="82" customFormat="1" ht="12.75" customHeight="1" x14ac:dyDescent="0.2"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3:12" s="82" customFormat="1" ht="12.75" customHeight="1" x14ac:dyDescent="0.2"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3:12" s="82" customFormat="1" ht="12.75" customHeight="1" x14ac:dyDescent="0.2"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3:12" s="82" customFormat="1" ht="12.75" customHeight="1" x14ac:dyDescent="0.2"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3:12" s="82" customFormat="1" ht="12.75" customHeight="1" x14ac:dyDescent="0.2"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3:12" s="82" customFormat="1" ht="12.75" customHeight="1" x14ac:dyDescent="0.2"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spans="3:12" s="82" customFormat="1" ht="12.75" customHeight="1" x14ac:dyDescent="0.2"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spans="3:12" s="82" customFormat="1" ht="12.75" customHeight="1" x14ac:dyDescent="0.2"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spans="3:12" s="82" customFormat="1" ht="12.95" customHeight="1" x14ac:dyDescent="0.2"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spans="3:12" s="82" customFormat="1" ht="12.95" customHeight="1" x14ac:dyDescent="0.2"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spans="3:12" s="82" customFormat="1" ht="12.95" customHeight="1" x14ac:dyDescent="0.2"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spans="3:12" s="82" customFormat="1" ht="12.95" customHeight="1" x14ac:dyDescent="0.2"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spans="3:12" s="82" customFormat="1" ht="12.95" customHeight="1" x14ac:dyDescent="0.2"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spans="3:12" s="82" customFormat="1" ht="12.95" customHeight="1" x14ac:dyDescent="0.2"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spans="3:12" s="82" customFormat="1" ht="12.95" customHeight="1" x14ac:dyDescent="0.2"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spans="3:12" ht="12.95" customHeight="1" x14ac:dyDescent="0.2"/>
    <row r="115" spans="3:12" ht="12.95" customHeight="1" x14ac:dyDescent="0.2"/>
    <row r="116" spans="3:12" ht="12.95" customHeight="1" x14ac:dyDescent="0.2"/>
    <row r="117" spans="3:12" ht="12.95" customHeight="1" x14ac:dyDescent="0.2"/>
    <row r="118" spans="3:12" ht="12.95" customHeight="1" x14ac:dyDescent="0.2"/>
    <row r="119" spans="3:12" ht="12.95" customHeight="1" x14ac:dyDescent="0.2"/>
    <row r="120" spans="3:12" ht="12.95" customHeight="1" x14ac:dyDescent="0.2"/>
    <row r="121" spans="3:12" ht="12.95" customHeight="1" x14ac:dyDescent="0.2"/>
    <row r="122" spans="3:12" ht="12.95" customHeight="1" x14ac:dyDescent="0.2"/>
    <row r="123" spans="3:12" ht="12.95" customHeight="1" x14ac:dyDescent="0.2"/>
    <row r="124" spans="3:12" ht="12.95" customHeight="1" x14ac:dyDescent="0.2"/>
    <row r="125" spans="3:12" ht="12.95" customHeight="1" x14ac:dyDescent="0.2"/>
    <row r="126" spans="3:12" ht="12.95" customHeight="1" x14ac:dyDescent="0.2"/>
    <row r="127" spans="3:12" ht="12.95" customHeight="1" x14ac:dyDescent="0.2"/>
    <row r="128" spans="3:12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</sheetData>
  <mergeCells count="12">
    <mergeCell ref="A82:O82"/>
    <mergeCell ref="A83:O83"/>
    <mergeCell ref="A84:O8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 xr:uid="{00000000-0004-0000-0300-000000000000}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3"/>
  <sheetViews>
    <sheetView showGridLines="0" zoomScaleNormal="100" workbookViewId="0">
      <pane xSplit="1" ySplit="8" topLeftCell="B60" activePane="bottomRight" state="frozen"/>
      <selection sqref="A1:N1"/>
      <selection pane="topRight" sqref="A1:N1"/>
      <selection pane="bottomLeft" sqref="A1:N1"/>
      <selection pane="bottomRight" activeCell="H91" sqref="H91"/>
    </sheetView>
  </sheetViews>
  <sheetFormatPr defaultColWidth="9.28515625" defaultRowHeight="11.25" x14ac:dyDescent="0.2"/>
  <cols>
    <col min="1" max="2" width="12.7109375" style="99" customWidth="1"/>
    <col min="3" max="12" width="11.7109375" style="98" customWidth="1"/>
    <col min="13" max="15" width="12.7109375" style="99" customWidth="1"/>
    <col min="16" max="16384" width="9.28515625" style="99"/>
  </cols>
  <sheetData>
    <row r="1" spans="1:19" s="1" customFormat="1" ht="30" customHeight="1" x14ac:dyDescent="0.2">
      <c r="A1" s="214" t="s">
        <v>76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3" t="s">
        <v>110</v>
      </c>
    </row>
    <row r="2" spans="1:19" s="1" customFormat="1" ht="12.75" customHeight="1" x14ac:dyDescent="0.2">
      <c r="A2" s="216" t="s">
        <v>75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19" s="1" customFormat="1" ht="12.75" customHeight="1" x14ac:dyDescent="0.2">
      <c r="A3" s="219" t="s">
        <v>112</v>
      </c>
      <c r="B3" s="219" t="s">
        <v>17</v>
      </c>
      <c r="C3" s="221" t="s">
        <v>10</v>
      </c>
      <c r="D3" s="222"/>
      <c r="E3" s="222"/>
      <c r="F3" s="222"/>
      <c r="G3" s="223"/>
      <c r="H3" s="221" t="s">
        <v>11</v>
      </c>
      <c r="I3" s="222"/>
      <c r="J3" s="222"/>
      <c r="K3" s="222"/>
      <c r="L3" s="223"/>
      <c r="M3" s="219" t="s">
        <v>0</v>
      </c>
      <c r="N3" s="219" t="s">
        <v>3</v>
      </c>
      <c r="O3" s="219" t="s">
        <v>1</v>
      </c>
    </row>
    <row r="4" spans="1:19" s="1" customFormat="1" ht="30" customHeight="1" x14ac:dyDescent="0.2">
      <c r="A4" s="220"/>
      <c r="B4" s="220"/>
      <c r="C4" s="33" t="s">
        <v>18</v>
      </c>
      <c r="D4" s="33" t="s">
        <v>19</v>
      </c>
      <c r="E4" s="33" t="s">
        <v>21</v>
      </c>
      <c r="F4" s="33" t="s">
        <v>20</v>
      </c>
      <c r="G4" s="3" t="s">
        <v>2</v>
      </c>
      <c r="H4" s="33" t="s">
        <v>114</v>
      </c>
      <c r="I4" s="33" t="s">
        <v>22</v>
      </c>
      <c r="J4" s="33" t="s">
        <v>115</v>
      </c>
      <c r="K4" s="33" t="s">
        <v>23</v>
      </c>
      <c r="L4" s="3" t="s">
        <v>2</v>
      </c>
      <c r="M4" s="220"/>
      <c r="N4" s="220"/>
      <c r="O4" s="220"/>
    </row>
    <row r="5" spans="1:19" s="82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  <c r="P5" s="97"/>
    </row>
    <row r="6" spans="1:19" s="82" customFormat="1" ht="12.95" hidden="1" customHeight="1" x14ac:dyDescent="0.2">
      <c r="A6" s="4" t="s">
        <v>13</v>
      </c>
      <c r="B6" s="5"/>
      <c r="C6" s="6"/>
      <c r="D6" s="6"/>
      <c r="E6" s="6"/>
      <c r="F6" s="6"/>
      <c r="G6" s="7"/>
      <c r="H6" s="6"/>
      <c r="I6" s="6"/>
      <c r="J6" s="6"/>
      <c r="K6" s="6"/>
      <c r="L6" s="7"/>
      <c r="M6" s="5"/>
      <c r="N6" s="8"/>
      <c r="O6" s="5"/>
      <c r="P6" s="83"/>
    </row>
    <row r="7" spans="1:19" s="82" customFormat="1" ht="12.95" hidden="1" customHeight="1" x14ac:dyDescent="0.2">
      <c r="A7" s="4" t="s">
        <v>14</v>
      </c>
      <c r="B7" s="5"/>
      <c r="C7" s="6"/>
      <c r="D7" s="6"/>
      <c r="E7" s="6"/>
      <c r="F7" s="6"/>
      <c r="G7" s="7"/>
      <c r="H7" s="6"/>
      <c r="I7" s="6"/>
      <c r="J7" s="6"/>
      <c r="K7" s="6"/>
      <c r="L7" s="7"/>
      <c r="M7" s="5"/>
      <c r="N7" s="8"/>
      <c r="O7" s="5"/>
    </row>
    <row r="8" spans="1:19" s="82" customFormat="1" ht="12.95" hidden="1" customHeight="1" x14ac:dyDescent="0.2">
      <c r="A8" s="4" t="s">
        <v>15</v>
      </c>
      <c r="B8" s="84"/>
      <c r="C8" s="85"/>
      <c r="D8" s="85"/>
      <c r="E8" s="85"/>
      <c r="F8" s="85"/>
      <c r="G8" s="86"/>
      <c r="H8" s="85"/>
      <c r="I8" s="85"/>
      <c r="J8" s="85"/>
      <c r="K8" s="85"/>
      <c r="L8" s="86"/>
      <c r="M8" s="84"/>
      <c r="N8" s="83"/>
      <c r="O8" s="84"/>
    </row>
    <row r="9" spans="1:19" s="82" customFormat="1" ht="12.95" customHeight="1" x14ac:dyDescent="0.2">
      <c r="A9" s="9" t="s">
        <v>72</v>
      </c>
      <c r="B9" s="10">
        <f>IF(  $P9="I", ('Série Encadeada'!B9/'Série Encadeada'!B5-1)*100,  IF($P9="II", (AVERAGE('Série Encadeada'!B8:B9)/AVERAGE('Série Encadeada'!B5:B5)-1)*100,  IF($P9="III", (AVERAGE('Série Encadeada'!B7:B9)/AVERAGE('Série Encadeada'!B5:B5)-1)*100, (AVERAGE('Série Encadeada'!B6:B9)/AVERAGE('Série Encadeada'!B4:B5)-1)*100 ) ) )</f>
        <v>4.1308671415390519</v>
      </c>
      <c r="C9" s="11">
        <f>IF(  $P9="I", ('Série Encadeada'!C9/'Série Encadeada'!C5-1)*100,  IF($P9="II", (AVERAGE('Série Encadeada'!C8:C9)/AVERAGE('Série Encadeada'!C5:C5)-1)*100,  IF($P9="III", (AVERAGE('Série Encadeada'!C7:C9)/AVERAGE('Série Encadeada'!C5:C5)-1)*100, (AVERAGE('Série Encadeada'!C6:C9)/AVERAGE('Série Encadeada'!C4:C5)-1)*100 ) ) )</f>
        <v>10.852098993897297</v>
      </c>
      <c r="D9" s="11">
        <f>IF(  $P9="I", ('Série Encadeada'!D9/'Série Encadeada'!D5-1)*100,  IF($P9="II", (AVERAGE('Série Encadeada'!D8:D9)/AVERAGE('Série Encadeada'!D5:D5)-1)*100,  IF($P9="III", (AVERAGE('Série Encadeada'!D7:D9)/AVERAGE('Série Encadeada'!D5:D5)-1)*100, (AVERAGE('Série Encadeada'!D6:D9)/AVERAGE('Série Encadeada'!D4:D5)-1)*100 ) ) )</f>
        <v>4.6562733482830243</v>
      </c>
      <c r="E9" s="11">
        <f>IF(  $P9="I", ('Série Encadeada'!E9/'Série Encadeada'!E5-1)*100,  IF($P9="II", (AVERAGE('Série Encadeada'!E8:E9)/AVERAGE('Série Encadeada'!E5:E5)-1)*100,  IF($P9="III", (AVERAGE('Série Encadeada'!E7:E9)/AVERAGE('Série Encadeada'!E5:E5)-1)*100, (AVERAGE('Série Encadeada'!E6:E9)/AVERAGE('Série Encadeada'!E4:E5)-1)*100 ) ) )</f>
        <v>20.576747600782429</v>
      </c>
      <c r="F9" s="11">
        <f>IF(  $P9="I", ('Série Encadeada'!F9/'Série Encadeada'!F5-1)*100,  IF($P9="II", (AVERAGE('Série Encadeada'!F8:F9)/AVERAGE('Série Encadeada'!F5:F5)-1)*100,  IF($P9="III", (AVERAGE('Série Encadeada'!F7:F9)/AVERAGE('Série Encadeada'!F5:F5)-1)*100, (AVERAGE('Série Encadeada'!F6:F9)/AVERAGE('Série Encadeada'!F4:F5)-1)*100 ) ) )</f>
        <v>1.6400836387962636</v>
      </c>
      <c r="G9" s="12">
        <f>IF(  $P9="I", ('Série Encadeada'!G9/'Série Encadeada'!G5-1)*100,  IF($P9="II", (AVERAGE('Série Encadeada'!G8:G9)/AVERAGE('Série Encadeada'!G5:G5)-1)*100,  IF($P9="III", (AVERAGE('Série Encadeada'!G7:G9)/AVERAGE('Série Encadeada'!G5:G5)-1)*100, (AVERAGE('Série Encadeada'!G6:G9)/AVERAGE('Série Encadeada'!G4:G5)-1)*100 ) ) )</f>
        <v>7.1572191549809316</v>
      </c>
      <c r="H9" s="11">
        <f>IF(  $P9="I", ('Série Encadeada'!H9/'Série Encadeada'!H5-1)*100,  IF($P9="II", (AVERAGE('Série Encadeada'!H8:H9)/AVERAGE('Série Encadeada'!H5:H5)-1)*100,  IF($P9="III", (AVERAGE('Série Encadeada'!H7:H9)/AVERAGE('Série Encadeada'!H5:H5)-1)*100, (AVERAGE('Série Encadeada'!H6:H9)/AVERAGE('Série Encadeada'!H4:H5)-1)*100 ) ) )</f>
        <v>2.3878263064651017</v>
      </c>
      <c r="I9" s="11">
        <f>IF(  $P9="I", ('Série Encadeada'!I9/'Série Encadeada'!I5-1)*100,  IF($P9="II", (AVERAGE('Série Encadeada'!I8:I9)/AVERAGE('Série Encadeada'!I5:I5)-1)*100,  IF($P9="III", (AVERAGE('Série Encadeada'!I7:I9)/AVERAGE('Série Encadeada'!I5:I5)-1)*100, (AVERAGE('Série Encadeada'!I6:I9)/AVERAGE('Série Encadeada'!I4:I5)-1)*100 ) ) )</f>
        <v>-3.2039619177549272</v>
      </c>
      <c r="J9" s="11">
        <f>IF(  $P9="I", ('Série Encadeada'!J9/'Série Encadeada'!J5-1)*100,  IF($P9="II", (AVERAGE('Série Encadeada'!J8:J9)/AVERAGE('Série Encadeada'!J5:J5)-1)*100,  IF($P9="III", (AVERAGE('Série Encadeada'!J7:J9)/AVERAGE('Série Encadeada'!J5:J5)-1)*100, (AVERAGE('Série Encadeada'!J6:J9)/AVERAGE('Série Encadeada'!J4:J5)-1)*100 ) ) )</f>
        <v>2.379769924621411</v>
      </c>
      <c r="K9" s="11">
        <f>IF(  $P9="I", ('Série Encadeada'!K9/'Série Encadeada'!K5-1)*100,  IF($P9="II", (AVERAGE('Série Encadeada'!K8:K9)/AVERAGE('Série Encadeada'!K5:K5)-1)*100,  IF($P9="III", (AVERAGE('Série Encadeada'!K7:K9)/AVERAGE('Série Encadeada'!K5:K5)-1)*100, (AVERAGE('Série Encadeada'!K6:K9)/AVERAGE('Série Encadeada'!K4:K5)-1)*100 ) ) )</f>
        <v>0.70402202474246778</v>
      </c>
      <c r="L9" s="12">
        <f>IF(  $P9="I", ('Série Encadeada'!L9/'Série Encadeada'!L5-1)*100,  IF($P9="II", (AVERAGE('Série Encadeada'!L8:L9)/AVERAGE('Série Encadeada'!L5:L5)-1)*100,  IF($P9="III", (AVERAGE('Série Encadeada'!L7:L9)/AVERAGE('Série Encadeada'!L5:L5)-1)*100, (AVERAGE('Série Encadeada'!L6:L9)/AVERAGE('Série Encadeada'!L4:L5)-1)*100 ) ) )</f>
        <v>1.5745760902312389</v>
      </c>
      <c r="M9" s="10">
        <f>IF(  $P9="I", ('Série Encadeada'!M9/'Série Encadeada'!M5-1)*100,  IF($P9="II", (AVERAGE('Série Encadeada'!M8:M9)/AVERAGE('Série Encadeada'!M5:M5)-1)*100,  IF($P9="III", (AVERAGE('Série Encadeada'!M7:M9)/AVERAGE('Série Encadeada'!M5:M5)-1)*100, (AVERAGE('Série Encadeada'!M6:M9)/AVERAGE('Série Encadeada'!M4:M5)-1)*100 ) ) )</f>
        <v>3.2389736979266281</v>
      </c>
      <c r="N9" s="13">
        <f>IF(  $P9="I", ('Série Encadeada'!N9/'Série Encadeada'!N5-1)*100,  IF($P9="II", (AVERAGE('Série Encadeada'!N8:N9)/AVERAGE('Série Encadeada'!N5:N5)-1)*100,  IF($P9="III", (AVERAGE('Série Encadeada'!N7:N9)/AVERAGE('Série Encadeada'!N5:N5)-1)*100, (AVERAGE('Série Encadeada'!N6:N9)/AVERAGE('Série Encadeada'!N4:N5)-1)*100 ) ) )</f>
        <v>6.1561814119899028</v>
      </c>
      <c r="O9" s="10">
        <f>IF(  $P9="I", ('Série Encadeada'!O9/'Série Encadeada'!O5-1)*100,  IF($P9="II", (AVERAGE('Série Encadeada'!O8:O9)/AVERAGE('Série Encadeada'!O5:O5)-1)*100,  IF($P9="III", (AVERAGE('Série Encadeada'!O7:O9)/AVERAGE('Série Encadeada'!O5:O5)-1)*100, (AVERAGE('Série Encadeada'!O6:O9)/AVERAGE('Série Encadeada'!O4:O5)-1)*100 ) ) )</f>
        <v>3.6519065786506877</v>
      </c>
      <c r="P9" s="126" t="s">
        <v>4</v>
      </c>
      <c r="Q9" s="126"/>
      <c r="S9" s="117"/>
    </row>
    <row r="10" spans="1:19" s="82" customFormat="1" ht="12.95" customHeight="1" x14ac:dyDescent="0.2">
      <c r="A10" s="9" t="s">
        <v>36</v>
      </c>
      <c r="B10" s="10">
        <f>IF(  $P10="I", ('Série Encadeada'!B10/'Série Encadeada'!B6-1)*100,  IF($P10="II", (AVERAGE('Série Encadeada'!B9:B10)/AVERAGE('Série Encadeada'!B5:B6)-1)*100,  IF($P10="III", (AVERAGE('Série Encadeada'!B8:B10)/AVERAGE('Série Encadeada'!B5:B6)-1)*100, (AVERAGE('Série Encadeada'!B7:B10)/AVERAGE('Série Encadeada'!B5:B6)-1)*100 ) ) )</f>
        <v>-1.5397626138614173</v>
      </c>
      <c r="C10" s="11">
        <f>IF(  $P10="I", ('Série Encadeada'!C10/'Série Encadeada'!C6-1)*100,  IF($P10="II", (AVERAGE('Série Encadeada'!C9:C10)/AVERAGE('Série Encadeada'!C5:C6)-1)*100,  IF($P10="III", (AVERAGE('Série Encadeada'!C8:C10)/AVERAGE('Série Encadeada'!C5:C6)-1)*100, (AVERAGE('Série Encadeada'!C7:C10)/AVERAGE('Série Encadeada'!C5:C6)-1)*100 ) ) )</f>
        <v>11.93293353915994</v>
      </c>
      <c r="D10" s="11">
        <f>IF(  $P10="I", ('Série Encadeada'!D10/'Série Encadeada'!D6-1)*100,  IF($P10="II", (AVERAGE('Série Encadeada'!D9:D10)/AVERAGE('Série Encadeada'!D5:D6)-1)*100,  IF($P10="III", (AVERAGE('Série Encadeada'!D8:D10)/AVERAGE('Série Encadeada'!D5:D6)-1)*100, (AVERAGE('Série Encadeada'!D7:D10)/AVERAGE('Série Encadeada'!D5:D6)-1)*100 ) ) )</f>
        <v>3.5018680902916932</v>
      </c>
      <c r="E10" s="11">
        <f>IF(  $P10="I", ('Série Encadeada'!E10/'Série Encadeada'!E6-1)*100,  IF($P10="II", (AVERAGE('Série Encadeada'!E9:E10)/AVERAGE('Série Encadeada'!E5:E6)-1)*100,  IF($P10="III", (AVERAGE('Série Encadeada'!E8:E10)/AVERAGE('Série Encadeada'!E5:E6)-1)*100, (AVERAGE('Série Encadeada'!E7:E10)/AVERAGE('Série Encadeada'!E5:E6)-1)*100 ) ) )</f>
        <v>15.238114073590502</v>
      </c>
      <c r="F10" s="11">
        <f>IF(  $P10="I", ('Série Encadeada'!F10/'Série Encadeada'!F6-1)*100,  IF($P10="II", (AVERAGE('Série Encadeada'!F9:F10)/AVERAGE('Série Encadeada'!F5:F6)-1)*100,  IF($P10="III", (AVERAGE('Série Encadeada'!F8:F10)/AVERAGE('Série Encadeada'!F5:F6)-1)*100, (AVERAGE('Série Encadeada'!F7:F10)/AVERAGE('Série Encadeada'!F5:F6)-1)*100 ) ) )</f>
        <v>-1.8158991655985557</v>
      </c>
      <c r="G10" s="12">
        <f>IF(  $P10="I", ('Série Encadeada'!G10/'Série Encadeada'!G6-1)*100,  IF($P10="II", (AVERAGE('Série Encadeada'!G9:G10)/AVERAGE('Série Encadeada'!G5:G6)-1)*100,  IF($P10="III", (AVERAGE('Série Encadeada'!G8:G10)/AVERAGE('Série Encadeada'!G5:G6)-1)*100, (AVERAGE('Série Encadeada'!G7:G10)/AVERAGE('Série Encadeada'!G5:G6)-1)*100 ) ) )</f>
        <v>5.0573660858095781</v>
      </c>
      <c r="H10" s="11">
        <f>IF(  $P10="I", ('Série Encadeada'!H10/'Série Encadeada'!H6-1)*100,  IF($P10="II", (AVERAGE('Série Encadeada'!H9:H10)/AVERAGE('Série Encadeada'!H5:H6)-1)*100,  IF($P10="III", (AVERAGE('Série Encadeada'!H8:H10)/AVERAGE('Série Encadeada'!H5:H6)-1)*100, (AVERAGE('Série Encadeada'!H7:H10)/AVERAGE('Série Encadeada'!H5:H6)-1)*100 ) ) )</f>
        <v>1.4646628533202533</v>
      </c>
      <c r="I10" s="11">
        <f>IF(  $P10="I", ('Série Encadeada'!I10/'Série Encadeada'!I6-1)*100,  IF($P10="II", (AVERAGE('Série Encadeada'!I9:I10)/AVERAGE('Série Encadeada'!I5:I6)-1)*100,  IF($P10="III", (AVERAGE('Série Encadeada'!I8:I10)/AVERAGE('Série Encadeada'!I5:I6)-1)*100, (AVERAGE('Série Encadeada'!I7:I10)/AVERAGE('Série Encadeada'!I5:I6)-1)*100 ) ) )</f>
        <v>-2.3706651495741471</v>
      </c>
      <c r="J10" s="11">
        <f>IF(  $P10="I", ('Série Encadeada'!J10/'Série Encadeada'!J6-1)*100,  IF($P10="II", (AVERAGE('Série Encadeada'!J9:J10)/AVERAGE('Série Encadeada'!J5:J6)-1)*100,  IF($P10="III", (AVERAGE('Série Encadeada'!J8:J10)/AVERAGE('Série Encadeada'!J5:J6)-1)*100, (AVERAGE('Série Encadeada'!J7:J10)/AVERAGE('Série Encadeada'!J5:J6)-1)*100 ) ) )</f>
        <v>2.1535921096614175</v>
      </c>
      <c r="K10" s="11">
        <f>IF(  $P10="I", ('Série Encadeada'!K10/'Série Encadeada'!K6-1)*100,  IF($P10="II", (AVERAGE('Série Encadeada'!K9:K10)/AVERAGE('Série Encadeada'!K5:K6)-1)*100,  IF($P10="III", (AVERAGE('Série Encadeada'!K8:K10)/AVERAGE('Série Encadeada'!K5:K6)-1)*100, (AVERAGE('Série Encadeada'!K7:K10)/AVERAGE('Série Encadeada'!K5:K6)-1)*100 ) ) )</f>
        <v>1.0404594467731787</v>
      </c>
      <c r="L10" s="12">
        <f>IF(  $P10="I", ('Série Encadeada'!L10/'Série Encadeada'!L6-1)*100,  IF($P10="II", (AVERAGE('Série Encadeada'!L9:L10)/AVERAGE('Série Encadeada'!L5:L6)-1)*100,  IF($P10="III", (AVERAGE('Série Encadeada'!L8:L10)/AVERAGE('Série Encadeada'!L5:L6)-1)*100, (AVERAGE('Série Encadeada'!L7:L10)/AVERAGE('Série Encadeada'!L5:L6)-1)*100 ) ) )</f>
        <v>1.4715550622931062</v>
      </c>
      <c r="M10" s="10">
        <f>IF(  $P10="I", ('Série Encadeada'!M10/'Série Encadeada'!M6-1)*100,  IF($P10="II", (AVERAGE('Série Encadeada'!M9:M10)/AVERAGE('Série Encadeada'!M5:M6)-1)*100,  IF($P10="III", (AVERAGE('Série Encadeada'!M8:M10)/AVERAGE('Série Encadeada'!M5:M6)-1)*100, (AVERAGE('Série Encadeada'!M7:M10)/AVERAGE('Série Encadeada'!M5:M6)-1)*100 ) ) )</f>
        <v>2.2744929964366722</v>
      </c>
      <c r="N10" s="13">
        <f>IF(  $P10="I", ('Série Encadeada'!N10/'Série Encadeada'!N6-1)*100,  IF($P10="II", (AVERAGE('Série Encadeada'!N9:N10)/AVERAGE('Série Encadeada'!N5:N6)-1)*100,  IF($P10="III", (AVERAGE('Série Encadeada'!N8:N10)/AVERAGE('Série Encadeada'!N5:N6)-1)*100, (AVERAGE('Série Encadeada'!N7:N10)/AVERAGE('Série Encadeada'!N5:N6)-1)*100 ) ) )</f>
        <v>3.7613201392350248</v>
      </c>
      <c r="O10" s="10">
        <f>IF(  $P10="I", ('Série Encadeada'!O10/'Série Encadeada'!O6-1)*100,  IF($P10="II", (AVERAGE('Série Encadeada'!O9:O10)/AVERAGE('Série Encadeada'!O5:O6)-1)*100,  IF($P10="III", (AVERAGE('Série Encadeada'!O8:O10)/AVERAGE('Série Encadeada'!O5:O6)-1)*100, (AVERAGE('Série Encadeada'!O7:O10)/AVERAGE('Série Encadeada'!O5:O6)-1)*100 ) ) )</f>
        <v>2.4866921358424277</v>
      </c>
      <c r="P10" s="126" t="s">
        <v>5</v>
      </c>
      <c r="Q10" s="126"/>
      <c r="S10" s="117"/>
    </row>
    <row r="11" spans="1:19" s="82" customFormat="1" ht="12.95" customHeight="1" x14ac:dyDescent="0.2">
      <c r="A11" s="9" t="s">
        <v>48</v>
      </c>
      <c r="B11" s="10">
        <f>IF(  $P11="I", ('Série Encadeada'!B11/'Série Encadeada'!B7-1)*100,  IF($P11="II", (AVERAGE('Série Encadeada'!B10:B11)/AVERAGE('Série Encadeada'!B6:B7)-1)*100,  IF($P11="III", (AVERAGE('Série Encadeada'!B9:B11)/AVERAGE('Série Encadeada'!B5:B7)-1)*100, (AVERAGE('Série Encadeada'!B8:B11)/AVERAGE('Série Encadeada'!B5:B7)-1)*100 ) ) )</f>
        <v>-4.516720242041627</v>
      </c>
      <c r="C11" s="11">
        <f>IF(  $P11="I", ('Série Encadeada'!C11/'Série Encadeada'!C7-1)*100,  IF($P11="II", (AVERAGE('Série Encadeada'!C10:C11)/AVERAGE('Série Encadeada'!C6:C7)-1)*100,  IF($P11="III", (AVERAGE('Série Encadeada'!C9:C11)/AVERAGE('Série Encadeada'!C5:C7)-1)*100, (AVERAGE('Série Encadeada'!C8:C11)/AVERAGE('Série Encadeada'!C5:C7)-1)*100 ) ) )</f>
        <v>10.046729523026032</v>
      </c>
      <c r="D11" s="11">
        <f>IF(  $P11="I", ('Série Encadeada'!D11/'Série Encadeada'!D7-1)*100,  IF($P11="II", (AVERAGE('Série Encadeada'!D10:D11)/AVERAGE('Série Encadeada'!D6:D7)-1)*100,  IF($P11="III", (AVERAGE('Série Encadeada'!D9:D11)/AVERAGE('Série Encadeada'!D5:D7)-1)*100, (AVERAGE('Série Encadeada'!D8:D11)/AVERAGE('Série Encadeada'!D5:D7)-1)*100 ) ) )</f>
        <v>2.5734912300809931</v>
      </c>
      <c r="E11" s="11">
        <f>IF(  $P11="I", ('Série Encadeada'!E11/'Série Encadeada'!E7-1)*100,  IF($P11="II", (AVERAGE('Série Encadeada'!E10:E11)/AVERAGE('Série Encadeada'!E6:E7)-1)*100,  IF($P11="III", (AVERAGE('Série Encadeada'!E9:E11)/AVERAGE('Série Encadeada'!E5:E7)-1)*100, (AVERAGE('Série Encadeada'!E8:E11)/AVERAGE('Série Encadeada'!E5:E7)-1)*100 ) ) )</f>
        <v>14.404871003873133</v>
      </c>
      <c r="F11" s="11">
        <f>IF(  $P11="I", ('Série Encadeada'!F11/'Série Encadeada'!F7-1)*100,  IF($P11="II", (AVERAGE('Série Encadeada'!F10:F11)/AVERAGE('Série Encadeada'!F6:F7)-1)*100,  IF($P11="III", (AVERAGE('Série Encadeada'!F9:F11)/AVERAGE('Série Encadeada'!F5:F7)-1)*100, (AVERAGE('Série Encadeada'!F8:F11)/AVERAGE('Série Encadeada'!F5:F7)-1)*100 ) ) )</f>
        <v>-2.8383124752372924</v>
      </c>
      <c r="G11" s="12">
        <f>IF(  $P11="I", ('Série Encadeada'!G11/'Série Encadeada'!G7-1)*100,  IF($P11="II", (AVERAGE('Série Encadeada'!G10:G11)/AVERAGE('Série Encadeada'!G6:G7)-1)*100,  IF($P11="III", (AVERAGE('Série Encadeada'!G9:G11)/AVERAGE('Série Encadeada'!G5:G7)-1)*100, (AVERAGE('Série Encadeada'!G8:G11)/AVERAGE('Série Encadeada'!G5:G7)-1)*100 ) ) )</f>
        <v>4.1310269206969785</v>
      </c>
      <c r="H11" s="11">
        <f>IF(  $P11="I", ('Série Encadeada'!H11/'Série Encadeada'!H7-1)*100,  IF($P11="II", (AVERAGE('Série Encadeada'!H10:H11)/AVERAGE('Série Encadeada'!H6:H7)-1)*100,  IF($P11="III", (AVERAGE('Série Encadeada'!H9:H11)/AVERAGE('Série Encadeada'!H5:H7)-1)*100, (AVERAGE('Série Encadeada'!H8:H11)/AVERAGE('Série Encadeada'!H5:H7)-1)*100 ) ) )</f>
        <v>0.82687810490846836</v>
      </c>
      <c r="I11" s="11">
        <f>IF(  $P11="I", ('Série Encadeada'!I11/'Série Encadeada'!I7-1)*100,  IF($P11="II", (AVERAGE('Série Encadeada'!I10:I11)/AVERAGE('Série Encadeada'!I6:I7)-1)*100,  IF($P11="III", (AVERAGE('Série Encadeada'!I9:I11)/AVERAGE('Série Encadeada'!I5:I7)-1)*100, (AVERAGE('Série Encadeada'!I8:I11)/AVERAGE('Série Encadeada'!I5:I7)-1)*100 ) ) )</f>
        <v>-2.122532908495911</v>
      </c>
      <c r="J11" s="11">
        <f>IF(  $P11="I", ('Série Encadeada'!J11/'Série Encadeada'!J7-1)*100,  IF($P11="II", (AVERAGE('Série Encadeada'!J10:J11)/AVERAGE('Série Encadeada'!J6:J7)-1)*100,  IF($P11="III", (AVERAGE('Série Encadeada'!J9:J11)/AVERAGE('Série Encadeada'!J5:J7)-1)*100, (AVERAGE('Série Encadeada'!J8:J11)/AVERAGE('Série Encadeada'!J5:J7)-1)*100 ) ) )</f>
        <v>1.9934598969528761</v>
      </c>
      <c r="K11" s="11">
        <f>IF(  $P11="I", ('Série Encadeada'!K11/'Série Encadeada'!K7-1)*100,  IF($P11="II", (AVERAGE('Série Encadeada'!K10:K11)/AVERAGE('Série Encadeada'!K6:K7)-1)*100,  IF($P11="III", (AVERAGE('Série Encadeada'!K9:K11)/AVERAGE('Série Encadeada'!K5:K7)-1)*100, (AVERAGE('Série Encadeada'!K8:K11)/AVERAGE('Série Encadeada'!K5:K7)-1)*100 ) ) )</f>
        <v>1.2880428503258434</v>
      </c>
      <c r="L11" s="12">
        <f>IF(  $P11="I", ('Série Encadeada'!L11/'Série Encadeada'!L7-1)*100,  IF($P11="II", (AVERAGE('Série Encadeada'!L10:L11)/AVERAGE('Série Encadeada'!L6:L7)-1)*100,  IF($P11="III", (AVERAGE('Série Encadeada'!L9:L11)/AVERAGE('Série Encadeada'!L5:L7)-1)*100, (AVERAGE('Série Encadeada'!L8:L11)/AVERAGE('Série Encadeada'!L5:L7)-1)*100 ) ) )</f>
        <v>1.3766223894966734</v>
      </c>
      <c r="M11" s="10">
        <f>IF(  $P11="I", ('Série Encadeada'!M11/'Série Encadeada'!M7-1)*100,  IF($P11="II", (AVERAGE('Série Encadeada'!M10:M11)/AVERAGE('Série Encadeada'!M6:M7)-1)*100,  IF($P11="III", (AVERAGE('Série Encadeada'!M9:M11)/AVERAGE('Série Encadeada'!M5:M7)-1)*100, (AVERAGE('Série Encadeada'!M8:M11)/AVERAGE('Série Encadeada'!M5:M7)-1)*100 ) ) )</f>
        <v>1.7505544895577874</v>
      </c>
      <c r="N11" s="13">
        <f>IF(  $P11="I", ('Série Encadeada'!N11/'Série Encadeada'!N7-1)*100,  IF($P11="II", (AVERAGE('Série Encadeada'!N10:N11)/AVERAGE('Série Encadeada'!N6:N7)-1)*100,  IF($P11="III", (AVERAGE('Série Encadeada'!N9:N11)/AVERAGE('Série Encadeada'!N5:N7)-1)*100, (AVERAGE('Série Encadeada'!N8:N11)/AVERAGE('Série Encadeada'!N5:N7)-1)*100 ) ) )</f>
        <v>2.8434102841322639</v>
      </c>
      <c r="O11" s="10">
        <f>IF(  $P11="I", ('Série Encadeada'!O11/'Série Encadeada'!O7-1)*100,  IF($P11="II", (AVERAGE('Série Encadeada'!O10:O11)/AVERAGE('Série Encadeada'!O6:O7)-1)*100,  IF($P11="III", (AVERAGE('Série Encadeada'!O9:O11)/AVERAGE('Série Encadeada'!O5:O7)-1)*100, (AVERAGE('Série Encadeada'!O8:O11)/AVERAGE('Série Encadeada'!O5:O7)-1)*100 ) ) )</f>
        <v>1.9072959466289063</v>
      </c>
      <c r="P11" s="126" t="s">
        <v>6</v>
      </c>
      <c r="Q11" s="126"/>
      <c r="S11" s="117"/>
    </row>
    <row r="12" spans="1:19" s="82" customFormat="1" ht="12.95" customHeight="1" x14ac:dyDescent="0.2">
      <c r="A12" s="9" t="s">
        <v>60</v>
      </c>
      <c r="B12" s="88">
        <f>IF(  $P12="I", ('Série Encadeada'!B12/'Série Encadeada'!B8-1)*100,  IF($P12="II", (AVERAGE('Série Encadeada'!B11:B12)/AVERAGE('Série Encadeada'!B7:B8)-1)*100,  IF($P12="III", (AVERAGE('Série Encadeada'!B10:B12)/AVERAGE('Série Encadeada'!B6:B8)-1)*100, (AVERAGE('Série Encadeada'!B9:B12)/AVERAGE('Série Encadeada'!B5:B8)-1)*100 ) ) )</f>
        <v>-3.4236807525078961</v>
      </c>
      <c r="C12" s="89">
        <f>IF(  $P12="I", ('Série Encadeada'!C12/'Série Encadeada'!C8-1)*100,  IF($P12="II", (AVERAGE('Série Encadeada'!C11:C12)/AVERAGE('Série Encadeada'!C7:C8)-1)*100,  IF($P12="III", (AVERAGE('Série Encadeada'!C10:C12)/AVERAGE('Série Encadeada'!C6:C8)-1)*100, (AVERAGE('Série Encadeada'!C9:C12)/AVERAGE('Série Encadeada'!C5:C8)-1)*100 ) ) )</f>
        <v>11.445670665132868</v>
      </c>
      <c r="D12" s="89">
        <f>IF(  $P12="I", ('Série Encadeada'!D12/'Série Encadeada'!D8-1)*100,  IF($P12="II", (AVERAGE('Série Encadeada'!D11:D12)/AVERAGE('Série Encadeada'!D7:D8)-1)*100,  IF($P12="III", (AVERAGE('Série Encadeada'!D10:D12)/AVERAGE('Série Encadeada'!D6:D8)-1)*100, (AVERAGE('Série Encadeada'!D9:D12)/AVERAGE('Série Encadeada'!D5:D8)-1)*100 ) ) )</f>
        <v>2.2928004357026355</v>
      </c>
      <c r="E12" s="89">
        <f>IF(  $P12="I", ('Série Encadeada'!E12/'Série Encadeada'!E8-1)*100,  IF($P12="II", (AVERAGE('Série Encadeada'!E11:E12)/AVERAGE('Série Encadeada'!E7:E8)-1)*100,  IF($P12="III", (AVERAGE('Série Encadeada'!E10:E12)/AVERAGE('Série Encadeada'!E6:E8)-1)*100, (AVERAGE('Série Encadeada'!E9:E12)/AVERAGE('Série Encadeada'!E5:E8)-1)*100 ) ) )</f>
        <v>14.271062630039278</v>
      </c>
      <c r="F12" s="89">
        <f>IF(  $P12="I", ('Série Encadeada'!F12/'Série Encadeada'!F8-1)*100,  IF($P12="II", (AVERAGE('Série Encadeada'!F11:F12)/AVERAGE('Série Encadeada'!F7:F8)-1)*100,  IF($P12="III", (AVERAGE('Série Encadeada'!F10:F12)/AVERAGE('Série Encadeada'!F6:F8)-1)*100, (AVERAGE('Série Encadeada'!F9:F12)/AVERAGE('Série Encadeada'!F5:F8)-1)*100 ) ) )</f>
        <v>-3.0507135515104533</v>
      </c>
      <c r="G12" s="90">
        <f>IF(  $P12="I", ('Série Encadeada'!G12/'Série Encadeada'!G8-1)*100,  IF($P12="II", (AVERAGE('Série Encadeada'!G11:G12)/AVERAGE('Série Encadeada'!G7:G8)-1)*100,  IF($P12="III", (AVERAGE('Série Encadeada'!G10:G12)/AVERAGE('Série Encadeada'!G6:G8)-1)*100, (AVERAGE('Série Encadeada'!G9:G12)/AVERAGE('Série Encadeada'!G5:G8)-1)*100 ) ) )</f>
        <v>4.0130731432017619</v>
      </c>
      <c r="H12" s="89">
        <f>IF(  $P12="I", ('Série Encadeada'!H12/'Série Encadeada'!H8-1)*100,  IF($P12="II", (AVERAGE('Série Encadeada'!H11:H12)/AVERAGE('Série Encadeada'!H7:H8)-1)*100,  IF($P12="III", (AVERAGE('Série Encadeada'!H10:H12)/AVERAGE('Série Encadeada'!H6:H8)-1)*100, (AVERAGE('Série Encadeada'!H9:H12)/AVERAGE('Série Encadeada'!H5:H8)-1)*100 ) ) )</f>
        <v>2.1443547051753109</v>
      </c>
      <c r="I12" s="89">
        <f>IF(  $P12="I", ('Série Encadeada'!I12/'Série Encadeada'!I8-1)*100,  IF($P12="II", (AVERAGE('Série Encadeada'!I11:I12)/AVERAGE('Série Encadeada'!I7:I8)-1)*100,  IF($P12="III", (AVERAGE('Série Encadeada'!I10:I12)/AVERAGE('Série Encadeada'!I6:I8)-1)*100, (AVERAGE('Série Encadeada'!I9:I12)/AVERAGE('Série Encadeada'!I5:I8)-1)*100 ) ) )</f>
        <v>-0.58181033371803581</v>
      </c>
      <c r="J12" s="89">
        <f>IF(  $P12="I", ('Série Encadeada'!J12/'Série Encadeada'!J8-1)*100,  IF($P12="II", (AVERAGE('Série Encadeada'!J11:J12)/AVERAGE('Série Encadeada'!J7:J8)-1)*100,  IF($P12="III", (AVERAGE('Série Encadeada'!J10:J12)/AVERAGE('Série Encadeada'!J6:J8)-1)*100, (AVERAGE('Série Encadeada'!J9:J12)/AVERAGE('Série Encadeada'!J5:J8)-1)*100 ) ) )</f>
        <v>2.0617741513069276</v>
      </c>
      <c r="K12" s="89">
        <f>IF(  $P12="I", ('Série Encadeada'!K12/'Série Encadeada'!K8-1)*100,  IF($P12="II", (AVERAGE('Série Encadeada'!K11:K12)/AVERAGE('Série Encadeada'!K7:K8)-1)*100,  IF($P12="III", (AVERAGE('Série Encadeada'!K10:K12)/AVERAGE('Série Encadeada'!K6:K8)-1)*100, (AVERAGE('Série Encadeada'!K9:K12)/AVERAGE('Série Encadeada'!K5:K8)-1)*100 ) ) )</f>
        <v>1.5459144249141632</v>
      </c>
      <c r="L12" s="90">
        <f>IF(  $P12="I", ('Série Encadeada'!L12/'Série Encadeada'!L8-1)*100,  IF($P12="II", (AVERAGE('Série Encadeada'!L11:L12)/AVERAGE('Série Encadeada'!L7:L8)-1)*100,  IF($P12="III", (AVERAGE('Série Encadeada'!L10:L12)/AVERAGE('Série Encadeada'!L6:L8)-1)*100, (AVERAGE('Série Encadeada'!L9:L12)/AVERAGE('Série Encadeada'!L5:L8)-1)*100 ) ) )</f>
        <v>1.770516678154066</v>
      </c>
      <c r="M12" s="88">
        <f>IF(  $P12="I", ('Série Encadeada'!M12/'Série Encadeada'!M8-1)*100,  IF($P12="II", (AVERAGE('Série Encadeada'!M11:M12)/AVERAGE('Série Encadeada'!M7:M8)-1)*100,  IF($P12="III", (AVERAGE('Série Encadeada'!M10:M12)/AVERAGE('Série Encadeada'!M6:M8)-1)*100, (AVERAGE('Série Encadeada'!M9:M12)/AVERAGE('Série Encadeada'!M5:M8)-1)*100 ) ) )</f>
        <v>2.0821013368885755</v>
      </c>
      <c r="N12" s="91">
        <f>IF(  $P12="I", ('Série Encadeada'!N12/'Série Encadeada'!N8-1)*100,  IF($P12="II", (AVERAGE('Série Encadeada'!N11:N12)/AVERAGE('Série Encadeada'!N7:N8)-1)*100,  IF($P12="III", (AVERAGE('Série Encadeada'!N10:N12)/AVERAGE('Série Encadeada'!N6:N8)-1)*100, (AVERAGE('Série Encadeada'!N9:N12)/AVERAGE('Série Encadeada'!N5:N8)-1)*100 ) ) )</f>
        <v>2.3925726609488329</v>
      </c>
      <c r="O12" s="88">
        <f>IF(  $P12="I", ('Série Encadeada'!O12/'Série Encadeada'!O8-1)*100,  IF($P12="II", (AVERAGE('Série Encadeada'!O11:O12)/AVERAGE('Série Encadeada'!O7:O8)-1)*100,  IF($P12="III", (AVERAGE('Série Encadeada'!O10:O12)/AVERAGE('Série Encadeada'!O6:O8)-1)*100, (AVERAGE('Série Encadeada'!O9:O12)/AVERAGE('Série Encadeada'!O5:O8)-1)*100 ) ) )</f>
        <v>2.1268809216937967</v>
      </c>
      <c r="P12" s="126"/>
      <c r="Q12" s="126"/>
      <c r="S12" s="117"/>
    </row>
    <row r="13" spans="1:19" s="82" customFormat="1" ht="12.95" customHeight="1" x14ac:dyDescent="0.2">
      <c r="A13" s="14" t="s">
        <v>24</v>
      </c>
      <c r="B13" s="84">
        <f>IF(  $P13="I", ('Série Encadeada'!B13/'Série Encadeada'!B9-1)*100,  IF($P13="II", (AVERAGE('Série Encadeada'!B12:B13)/AVERAGE('Série Encadeada'!B8:B9)-1)*100,  IF($P13="III", (AVERAGE('Série Encadeada'!B11:B13)/AVERAGE('Série Encadeada'!B7:B9)-1)*100, (AVERAGE('Série Encadeada'!B10:B13)/AVERAGE('Série Encadeada'!B6:B9)-1)*100 ) ) )</f>
        <v>7.5990314439870366</v>
      </c>
      <c r="C13" s="85">
        <f>IF(  $P13="I", ('Série Encadeada'!C13/'Série Encadeada'!C9-1)*100,  IF($P13="II", (AVERAGE('Série Encadeada'!C12:C13)/AVERAGE('Série Encadeada'!C8:C9)-1)*100,  IF($P13="III", (AVERAGE('Série Encadeada'!C11:C13)/AVERAGE('Série Encadeada'!C7:C9)-1)*100, (AVERAGE('Série Encadeada'!C10:C13)/AVERAGE('Série Encadeada'!C6:C9)-1)*100 ) ) )</f>
        <v>9.2494487974883697</v>
      </c>
      <c r="D13" s="85">
        <f>IF(  $P13="I", ('Série Encadeada'!D13/'Série Encadeada'!D9-1)*100,  IF($P13="II", (AVERAGE('Série Encadeada'!D12:D13)/AVERAGE('Série Encadeada'!D8:D9)-1)*100,  IF($P13="III", (AVERAGE('Série Encadeada'!D11:D13)/AVERAGE('Série Encadeada'!D7:D9)-1)*100, (AVERAGE('Série Encadeada'!D10:D13)/AVERAGE('Série Encadeada'!D6:D9)-1)*100 ) ) )</f>
        <v>0.20955657900190161</v>
      </c>
      <c r="E13" s="85">
        <f>IF(  $P13="I", ('Série Encadeada'!E13/'Série Encadeada'!E9-1)*100,  IF($P13="II", (AVERAGE('Série Encadeada'!E12:E13)/AVERAGE('Série Encadeada'!E8:E9)-1)*100,  IF($P13="III", (AVERAGE('Série Encadeada'!E11:E13)/AVERAGE('Série Encadeada'!E7:E9)-1)*100, (AVERAGE('Série Encadeada'!E10:E13)/AVERAGE('Série Encadeada'!E6:E9)-1)*100 ) ) )</f>
        <v>6.1636256908149667</v>
      </c>
      <c r="F13" s="85">
        <f>IF(  $P13="I", ('Série Encadeada'!F13/'Série Encadeada'!F9-1)*100,  IF($P13="II", (AVERAGE('Série Encadeada'!F12:F13)/AVERAGE('Série Encadeada'!F8:F9)-1)*100,  IF($P13="III", (AVERAGE('Série Encadeada'!F11:F13)/AVERAGE('Série Encadeada'!F7:F9)-1)*100, (AVERAGE('Série Encadeada'!F10:F13)/AVERAGE('Série Encadeada'!F6:F9)-1)*100 ) ) )</f>
        <v>0.1015606219492593</v>
      </c>
      <c r="G13" s="86">
        <f>IF(  $P13="I", ('Série Encadeada'!G13/'Série Encadeada'!G9-1)*100,  IF($P13="II", (AVERAGE('Série Encadeada'!G12:G13)/AVERAGE('Série Encadeada'!G8:G9)-1)*100,  IF($P13="III", (AVERAGE('Série Encadeada'!G11:G13)/AVERAGE('Série Encadeada'!G7:G9)-1)*100, (AVERAGE('Série Encadeada'!G10:G13)/AVERAGE('Série Encadeada'!G6:G9)-1)*100 ) ) )</f>
        <v>1.7559168334873698</v>
      </c>
      <c r="H13" s="85">
        <f>IF(  $P13="I", ('Série Encadeada'!H13/'Série Encadeada'!H9-1)*100,  IF($P13="II", (AVERAGE('Série Encadeada'!H12:H13)/AVERAGE('Série Encadeada'!H8:H9)-1)*100,  IF($P13="III", (AVERAGE('Série Encadeada'!H11:H13)/AVERAGE('Série Encadeada'!H7:H9)-1)*100, (AVERAGE('Série Encadeada'!H10:H13)/AVERAGE('Série Encadeada'!H6:H9)-1)*100 ) ) )</f>
        <v>9.1492071232309957</v>
      </c>
      <c r="I13" s="85">
        <f>IF(  $P13="I", ('Série Encadeada'!I13/'Série Encadeada'!I9-1)*100,  IF($P13="II", (AVERAGE('Série Encadeada'!I12:I13)/AVERAGE('Série Encadeada'!I8:I9)-1)*100,  IF($P13="III", (AVERAGE('Série Encadeada'!I11:I13)/AVERAGE('Série Encadeada'!I7:I9)-1)*100, (AVERAGE('Série Encadeada'!I10:I13)/AVERAGE('Série Encadeada'!I6:I9)-1)*100 ) ) )</f>
        <v>9.9634648885133856</v>
      </c>
      <c r="J13" s="85">
        <f>IF(  $P13="I", ('Série Encadeada'!J13/'Série Encadeada'!J9-1)*100,  IF($P13="II", (AVERAGE('Série Encadeada'!J12:J13)/AVERAGE('Série Encadeada'!J8:J9)-1)*100,  IF($P13="III", (AVERAGE('Série Encadeada'!J11:J13)/AVERAGE('Série Encadeada'!J7:J9)-1)*100, (AVERAGE('Série Encadeada'!J10:J13)/AVERAGE('Série Encadeada'!J6:J9)-1)*100 ) ) )</f>
        <v>4.0555881261836957</v>
      </c>
      <c r="K13" s="85">
        <f>IF(  $P13="I", ('Série Encadeada'!K13/'Série Encadeada'!K9-1)*100,  IF($P13="II", (AVERAGE('Série Encadeada'!K12:K13)/AVERAGE('Série Encadeada'!K8:K9)-1)*100,  IF($P13="III", (AVERAGE('Série Encadeada'!K11:K13)/AVERAGE('Série Encadeada'!K7:K9)-1)*100, (AVERAGE('Série Encadeada'!K10:K13)/AVERAGE('Série Encadeada'!K6:K9)-1)*100 ) ) )</f>
        <v>7.084455523447164</v>
      </c>
      <c r="L13" s="86">
        <f>IF(  $P13="I", ('Série Encadeada'!L13/'Série Encadeada'!L9-1)*100,  IF($P13="II", (AVERAGE('Série Encadeada'!L12:L13)/AVERAGE('Série Encadeada'!L8:L9)-1)*100,  IF($P13="III", (AVERAGE('Série Encadeada'!L11:L13)/AVERAGE('Série Encadeada'!L7:L9)-1)*100, (AVERAGE('Série Encadeada'!L10:L13)/AVERAGE('Série Encadeada'!L6:L9)-1)*100 ) ) )</f>
        <v>6.0149261493334993</v>
      </c>
      <c r="M13" s="84">
        <f>IF(  $P13="I", ('Série Encadeada'!M13/'Série Encadeada'!M9-1)*100,  IF($P13="II", (AVERAGE('Série Encadeada'!M12:M13)/AVERAGE('Série Encadeada'!M8:M9)-1)*100,  IF($P13="III", (AVERAGE('Série Encadeada'!M11:M13)/AVERAGE('Série Encadeada'!M7:M9)-1)*100, (AVERAGE('Série Encadeada'!M10:M13)/AVERAGE('Série Encadeada'!M6:M9)-1)*100 ) ) )</f>
        <v>4.7739490077452595</v>
      </c>
      <c r="N13" s="83">
        <f>IF(  $P13="I", ('Série Encadeada'!N13/'Série Encadeada'!N9-1)*100,  IF($P13="II", (AVERAGE('Série Encadeada'!N12:N13)/AVERAGE('Série Encadeada'!N8:N9)-1)*100,  IF($P13="III", (AVERAGE('Série Encadeada'!N11:N13)/AVERAGE('Série Encadeada'!N7:N9)-1)*100, (AVERAGE('Série Encadeada'!N10:N13)/AVERAGE('Série Encadeada'!N6:N9)-1)*100 ) ) )</f>
        <v>1.9887885717418952</v>
      </c>
      <c r="O13" s="84">
        <f>IF(  $P13="I", ('Série Encadeada'!O13/'Série Encadeada'!O9-1)*100,  IF($P13="II", (AVERAGE('Série Encadeada'!O12:O13)/AVERAGE('Série Encadeada'!O8:O9)-1)*100,  IF($P13="III", (AVERAGE('Série Encadeada'!O11:O13)/AVERAGE('Série Encadeada'!O7:O9)-1)*100, (AVERAGE('Série Encadeada'!O10:O13)/AVERAGE('Série Encadeada'!O6:O9)-1)*100 ) ) )</f>
        <v>4.3727765278547714</v>
      </c>
      <c r="P13" s="126" t="s">
        <v>4</v>
      </c>
      <c r="Q13" s="126"/>
      <c r="S13" s="117"/>
    </row>
    <row r="14" spans="1:19" s="82" customFormat="1" ht="12.95" customHeight="1" x14ac:dyDescent="0.2">
      <c r="A14" s="14" t="s">
        <v>37</v>
      </c>
      <c r="B14" s="84">
        <f>IF(  $P14="I", ('Série Encadeada'!B14/'Série Encadeada'!B10-1)*100,  IF($P14="II", (AVERAGE('Série Encadeada'!B13:B14)/AVERAGE('Série Encadeada'!B9:B10)-1)*100,  IF($P14="III", (AVERAGE('Série Encadeada'!B12:B14)/AVERAGE('Série Encadeada'!B8:B10)-1)*100, (AVERAGE('Série Encadeada'!B11:B14)/AVERAGE('Série Encadeada'!B7:B10)-1)*100 ) ) )</f>
        <v>14.617242293334343</v>
      </c>
      <c r="C14" s="85">
        <f>IF(  $P14="I", ('Série Encadeada'!C14/'Série Encadeada'!C10-1)*100,  IF($P14="II", (AVERAGE('Série Encadeada'!C13:C14)/AVERAGE('Série Encadeada'!C9:C10)-1)*100,  IF($P14="III", (AVERAGE('Série Encadeada'!C12:C14)/AVERAGE('Série Encadeada'!C8:C10)-1)*100, (AVERAGE('Série Encadeada'!C11:C14)/AVERAGE('Série Encadeada'!C7:C10)-1)*100 ) ) )</f>
        <v>8.985118460166742</v>
      </c>
      <c r="D14" s="85">
        <f>IF(  $P14="I", ('Série Encadeada'!D14/'Série Encadeada'!D10-1)*100,  IF($P14="II", (AVERAGE('Série Encadeada'!D13:D14)/AVERAGE('Série Encadeada'!D9:D10)-1)*100,  IF($P14="III", (AVERAGE('Série Encadeada'!D12:D14)/AVERAGE('Série Encadeada'!D8:D10)-1)*100, (AVERAGE('Série Encadeada'!D11:D14)/AVERAGE('Série Encadeada'!D7:D10)-1)*100 ) ) )</f>
        <v>2.5069425668546197</v>
      </c>
      <c r="E14" s="85">
        <f>IF(  $P14="I", ('Série Encadeada'!E14/'Série Encadeada'!E10-1)*100,  IF($P14="II", (AVERAGE('Série Encadeada'!E13:E14)/AVERAGE('Série Encadeada'!E9:E10)-1)*100,  IF($P14="III", (AVERAGE('Série Encadeada'!E12:E14)/AVERAGE('Série Encadeada'!E8:E10)-1)*100, (AVERAGE('Série Encadeada'!E11:E14)/AVERAGE('Série Encadeada'!E7:E10)-1)*100 ) ) )</f>
        <v>8.1982828761986362</v>
      </c>
      <c r="F14" s="85">
        <f>IF(  $P14="I", ('Série Encadeada'!F14/'Série Encadeada'!F10-1)*100,  IF($P14="II", (AVERAGE('Série Encadeada'!F13:F14)/AVERAGE('Série Encadeada'!F9:F10)-1)*100,  IF($P14="III", (AVERAGE('Série Encadeada'!F12:F14)/AVERAGE('Série Encadeada'!F8:F10)-1)*100, (AVERAGE('Série Encadeada'!F11:F14)/AVERAGE('Série Encadeada'!F7:F10)-1)*100 ) ) )</f>
        <v>2.8955966331839056</v>
      </c>
      <c r="G14" s="86">
        <f>IF(  $P14="I", ('Série Encadeada'!G14/'Série Encadeada'!G10-1)*100,  IF($P14="II", (AVERAGE('Série Encadeada'!G13:G14)/AVERAGE('Série Encadeada'!G9:G10)-1)*100,  IF($P14="III", (AVERAGE('Série Encadeada'!G12:G14)/AVERAGE('Série Encadeada'!G8:G10)-1)*100, (AVERAGE('Série Encadeada'!G11:G14)/AVERAGE('Série Encadeada'!G7:G10)-1)*100 ) ) )</f>
        <v>4.0297949811571199</v>
      </c>
      <c r="H14" s="85">
        <f>IF(  $P14="I", ('Série Encadeada'!H14/'Série Encadeada'!H10-1)*100,  IF($P14="II", (AVERAGE('Série Encadeada'!H13:H14)/AVERAGE('Série Encadeada'!H9:H10)-1)*100,  IF($P14="III", (AVERAGE('Série Encadeada'!H12:H14)/AVERAGE('Série Encadeada'!H8:H10)-1)*100, (AVERAGE('Série Encadeada'!H11:H14)/AVERAGE('Série Encadeada'!H7:H10)-1)*100 ) ) )</f>
        <v>9.9873873261797428</v>
      </c>
      <c r="I14" s="85">
        <f>IF(  $P14="I", ('Série Encadeada'!I14/'Série Encadeada'!I10-1)*100,  IF($P14="II", (AVERAGE('Série Encadeada'!I13:I14)/AVERAGE('Série Encadeada'!I9:I10)-1)*100,  IF($P14="III", (AVERAGE('Série Encadeada'!I12:I14)/AVERAGE('Série Encadeada'!I8:I10)-1)*100, (AVERAGE('Série Encadeada'!I11:I14)/AVERAGE('Série Encadeada'!I7:I10)-1)*100 ) ) )</f>
        <v>10.054796574858237</v>
      </c>
      <c r="J14" s="85">
        <f>IF(  $P14="I", ('Série Encadeada'!J14/'Série Encadeada'!J10-1)*100,  IF($P14="II", (AVERAGE('Série Encadeada'!J13:J14)/AVERAGE('Série Encadeada'!J9:J10)-1)*100,  IF($P14="III", (AVERAGE('Série Encadeada'!J12:J14)/AVERAGE('Série Encadeada'!J8:J10)-1)*100, (AVERAGE('Série Encadeada'!J11:J14)/AVERAGE('Série Encadeada'!J7:J10)-1)*100 ) ) )</f>
        <v>3.9959312069219211</v>
      </c>
      <c r="K14" s="85">
        <f>IF(  $P14="I", ('Série Encadeada'!K14/'Série Encadeada'!K10-1)*100,  IF($P14="II", (AVERAGE('Série Encadeada'!K13:K14)/AVERAGE('Série Encadeada'!K9:K10)-1)*100,  IF($P14="III", (AVERAGE('Série Encadeada'!K12:K14)/AVERAGE('Série Encadeada'!K8:K10)-1)*100, (AVERAGE('Série Encadeada'!K11:K14)/AVERAGE('Série Encadeada'!K7:K10)-1)*100 ) ) )</f>
        <v>5.2358466825461303</v>
      </c>
      <c r="L14" s="86">
        <f>IF(  $P14="I", ('Série Encadeada'!L14/'Série Encadeada'!L10-1)*100,  IF($P14="II", (AVERAGE('Série Encadeada'!L13:L14)/AVERAGE('Série Encadeada'!L9:L10)-1)*100,  IF($P14="III", (AVERAGE('Série Encadeada'!L12:L14)/AVERAGE('Série Encadeada'!L8:L10)-1)*100, (AVERAGE('Série Encadeada'!L11:L14)/AVERAGE('Série Encadeada'!L7:L10)-1)*100 ) ) )</f>
        <v>5.5891593873366174</v>
      </c>
      <c r="M14" s="84">
        <f>IF(  $P14="I", ('Série Encadeada'!M14/'Série Encadeada'!M10-1)*100,  IF($P14="II", (AVERAGE('Série Encadeada'!M13:M14)/AVERAGE('Série Encadeada'!M9:M10)-1)*100,  IF($P14="III", (AVERAGE('Série Encadeada'!M12:M14)/AVERAGE('Série Encadeada'!M8:M10)-1)*100, (AVERAGE('Série Encadeada'!M11:M14)/AVERAGE('Série Encadeada'!M7:M10)-1)*100 ) ) )</f>
        <v>5.8208071474208367</v>
      </c>
      <c r="N14" s="83">
        <f>IF(  $P14="I", ('Série Encadeada'!N14/'Série Encadeada'!N10-1)*100,  IF($P14="II", (AVERAGE('Série Encadeada'!N13:N14)/AVERAGE('Série Encadeada'!N9:N10)-1)*100,  IF($P14="III", (AVERAGE('Série Encadeada'!N12:N14)/AVERAGE('Série Encadeada'!N8:N10)-1)*100, (AVERAGE('Série Encadeada'!N11:N14)/AVERAGE('Série Encadeada'!N7:N10)-1)*100 ) ) )</f>
        <v>3.2976598237533405</v>
      </c>
      <c r="O14" s="84">
        <f>IF(  $P14="I", ('Série Encadeada'!O14/'Série Encadeada'!O10-1)*100,  IF($P14="II", (AVERAGE('Série Encadeada'!O13:O14)/AVERAGE('Série Encadeada'!O9:O10)-1)*100,  IF($P14="III", (AVERAGE('Série Encadeada'!O12:O14)/AVERAGE('Série Encadeada'!O8:O10)-1)*100, (AVERAGE('Série Encadeada'!O11:O14)/AVERAGE('Série Encadeada'!O7:O10)-1)*100 ) ) )</f>
        <v>5.4588861687393742</v>
      </c>
      <c r="P14" s="126" t="s">
        <v>5</v>
      </c>
      <c r="Q14" s="126"/>
      <c r="S14" s="117"/>
    </row>
    <row r="15" spans="1:19" s="82" customFormat="1" ht="12.95" customHeight="1" x14ac:dyDescent="0.2">
      <c r="A15" s="14" t="s">
        <v>49</v>
      </c>
      <c r="B15" s="84">
        <f>IF(  $P15="I", ('Série Encadeada'!B15/'Série Encadeada'!B11-1)*100,  IF($P15="II", (AVERAGE('Série Encadeada'!B14:B15)/AVERAGE('Série Encadeada'!B10:B11)-1)*100,  IF($P15="III", (AVERAGE('Série Encadeada'!B13:B15)/AVERAGE('Série Encadeada'!B9:B11)-1)*100, (AVERAGE('Série Encadeada'!B12:B15)/AVERAGE('Série Encadeada'!B8:B11)-1)*100 ) ) )</f>
        <v>14.838857228560421</v>
      </c>
      <c r="C15" s="85">
        <f>IF(  $P15="I", ('Série Encadeada'!C15/'Série Encadeada'!C11-1)*100,  IF($P15="II", (AVERAGE('Série Encadeada'!C14:C15)/AVERAGE('Série Encadeada'!C10:C11)-1)*100,  IF($P15="III", (AVERAGE('Série Encadeada'!C13:C15)/AVERAGE('Série Encadeada'!C9:C11)-1)*100, (AVERAGE('Série Encadeada'!C12:C15)/AVERAGE('Série Encadeada'!C8:C11)-1)*100 ) ) )</f>
        <v>11.960840040369035</v>
      </c>
      <c r="D15" s="85">
        <f>IF(  $P15="I", ('Série Encadeada'!D15/'Série Encadeada'!D11-1)*100,  IF($P15="II", (AVERAGE('Série Encadeada'!D14:D15)/AVERAGE('Série Encadeada'!D10:D11)-1)*100,  IF($P15="III", (AVERAGE('Série Encadeada'!D13:D15)/AVERAGE('Série Encadeada'!D9:D11)-1)*100, (AVERAGE('Série Encadeada'!D12:D15)/AVERAGE('Série Encadeada'!D8:D11)-1)*100 ) ) )</f>
        <v>4.663989662830792</v>
      </c>
      <c r="E15" s="85">
        <f>IF(  $P15="I", ('Série Encadeada'!E15/'Série Encadeada'!E11-1)*100,  IF($P15="II", (AVERAGE('Série Encadeada'!E14:E15)/AVERAGE('Série Encadeada'!E10:E11)-1)*100,  IF($P15="III", (AVERAGE('Série Encadeada'!E13:E15)/AVERAGE('Série Encadeada'!E9:E11)-1)*100, (AVERAGE('Série Encadeada'!E12:E15)/AVERAGE('Série Encadeada'!E8:E11)-1)*100 ) ) )</f>
        <v>4.1584131337369268</v>
      </c>
      <c r="F15" s="85">
        <f>IF(  $P15="I", ('Série Encadeada'!F15/'Série Encadeada'!F11-1)*100,  IF($P15="II", (AVERAGE('Série Encadeada'!F14:F15)/AVERAGE('Série Encadeada'!F10:F11)-1)*100,  IF($P15="III", (AVERAGE('Série Encadeada'!F13:F15)/AVERAGE('Série Encadeada'!F9:F11)-1)*100, (AVERAGE('Série Encadeada'!F12:F15)/AVERAGE('Série Encadeada'!F8:F11)-1)*100 ) ) )</f>
        <v>5.528553216313048</v>
      </c>
      <c r="G15" s="86">
        <f>IF(  $P15="I", ('Série Encadeada'!G15/'Série Encadeada'!G11-1)*100,  IF($P15="II", (AVERAGE('Série Encadeada'!G14:G15)/AVERAGE('Série Encadeada'!G10:G11)-1)*100,  IF($P15="III", (AVERAGE('Série Encadeada'!G13:G15)/AVERAGE('Série Encadeada'!G9:G11)-1)*100, (AVERAGE('Série Encadeada'!G12:G15)/AVERAGE('Série Encadeada'!G8:G11)-1)*100 ) ) )</f>
        <v>5.2466056609603573</v>
      </c>
      <c r="H15" s="85">
        <f>IF(  $P15="I", ('Série Encadeada'!H15/'Série Encadeada'!H11-1)*100,  IF($P15="II", (AVERAGE('Série Encadeada'!H14:H15)/AVERAGE('Série Encadeada'!H10:H11)-1)*100,  IF($P15="III", (AVERAGE('Série Encadeada'!H13:H15)/AVERAGE('Série Encadeada'!H9:H11)-1)*100, (AVERAGE('Série Encadeada'!H12:H15)/AVERAGE('Série Encadeada'!H8:H11)-1)*100 ) ) )</f>
        <v>11.235831709069434</v>
      </c>
      <c r="I15" s="85">
        <f>IF(  $P15="I", ('Série Encadeada'!I15/'Série Encadeada'!I11-1)*100,  IF($P15="II", (AVERAGE('Série Encadeada'!I14:I15)/AVERAGE('Série Encadeada'!I10:I11)-1)*100,  IF($P15="III", (AVERAGE('Série Encadeada'!I13:I15)/AVERAGE('Série Encadeada'!I9:I11)-1)*100, (AVERAGE('Série Encadeada'!I12:I15)/AVERAGE('Série Encadeada'!I8:I11)-1)*100 ) ) )</f>
        <v>10.245769883242373</v>
      </c>
      <c r="J15" s="85">
        <f>IF(  $P15="I", ('Série Encadeada'!J15/'Série Encadeada'!J11-1)*100,  IF($P15="II", (AVERAGE('Série Encadeada'!J14:J15)/AVERAGE('Série Encadeada'!J10:J11)-1)*100,  IF($P15="III", (AVERAGE('Série Encadeada'!J13:J15)/AVERAGE('Série Encadeada'!J9:J11)-1)*100, (AVERAGE('Série Encadeada'!J12:J15)/AVERAGE('Série Encadeada'!J8:J11)-1)*100 ) ) )</f>
        <v>4.0967142504341414</v>
      </c>
      <c r="K15" s="85">
        <f>IF(  $P15="I", ('Série Encadeada'!K15/'Série Encadeada'!K11-1)*100,  IF($P15="II", (AVERAGE('Série Encadeada'!K14:K15)/AVERAGE('Série Encadeada'!K10:K11)-1)*100,  IF($P15="III", (AVERAGE('Série Encadeada'!K13:K15)/AVERAGE('Série Encadeada'!K9:K11)-1)*100, (AVERAGE('Série Encadeada'!K12:K15)/AVERAGE('Série Encadeada'!K8:K11)-1)*100 ) ) )</f>
        <v>4.6882115850480632</v>
      </c>
      <c r="L15" s="86">
        <f>IF(  $P15="I", ('Série Encadeada'!L15/'Série Encadeada'!L11-1)*100,  IF($P15="II", (AVERAGE('Série Encadeada'!L14:L15)/AVERAGE('Série Encadeada'!L10:L11)-1)*100,  IF($P15="III", (AVERAGE('Série Encadeada'!L13:L15)/AVERAGE('Série Encadeada'!L9:L11)-1)*100, (AVERAGE('Série Encadeada'!L12:L15)/AVERAGE('Série Encadeada'!L8:L11)-1)*100 ) ) )</f>
        <v>5.7196617650177028</v>
      </c>
      <c r="M15" s="84">
        <f>IF(  $P15="I", ('Série Encadeada'!M15/'Série Encadeada'!M11-1)*100,  IF($P15="II", (AVERAGE('Série Encadeada'!M14:M15)/AVERAGE('Série Encadeada'!M10:M11)-1)*100,  IF($P15="III", (AVERAGE('Série Encadeada'!M13:M15)/AVERAGE('Série Encadeada'!M9:M11)-1)*100, (AVERAGE('Série Encadeada'!M12:M15)/AVERAGE('Série Encadeada'!M8:M11)-1)*100 ) ) )</f>
        <v>6.2865988032907882</v>
      </c>
      <c r="N15" s="83">
        <f>IF(  $P15="I", ('Série Encadeada'!N15/'Série Encadeada'!N11-1)*100,  IF($P15="II", (AVERAGE('Série Encadeada'!N14:N15)/AVERAGE('Série Encadeada'!N10:N11)-1)*100,  IF($P15="III", (AVERAGE('Série Encadeada'!N13:N15)/AVERAGE('Série Encadeada'!N9:N11)-1)*100, (AVERAGE('Série Encadeada'!N12:N15)/AVERAGE('Série Encadeada'!N8:N11)-1)*100 ) ) )</f>
        <v>5.0013251990376428</v>
      </c>
      <c r="O15" s="84">
        <f>IF(  $P15="I", ('Série Encadeada'!O15/'Série Encadeada'!O11-1)*100,  IF($P15="II", (AVERAGE('Série Encadeada'!O14:O15)/AVERAGE('Série Encadeada'!O10:O11)-1)*100,  IF($P15="III", (AVERAGE('Série Encadeada'!O13:O15)/AVERAGE('Série Encadeada'!O9:O11)-1)*100, (AVERAGE('Série Encadeada'!O12:O15)/AVERAGE('Série Encadeada'!O8:O11)-1)*100 ) ) )</f>
        <v>6.1031432270868713</v>
      </c>
      <c r="P15" s="126" t="s">
        <v>6</v>
      </c>
      <c r="Q15" s="126"/>
      <c r="S15" s="117"/>
    </row>
    <row r="16" spans="1:19" s="82" customFormat="1" ht="12.95" customHeight="1" x14ac:dyDescent="0.2">
      <c r="A16" s="14" t="s">
        <v>61</v>
      </c>
      <c r="B16" s="84">
        <f>IF(  $P16="I", ('Série Encadeada'!B16/'Série Encadeada'!B12-1)*100,  IF($P16="II", (AVERAGE('Série Encadeada'!B15:B16)/AVERAGE('Série Encadeada'!B11:B12)-1)*100,  IF($P16="III", (AVERAGE('Série Encadeada'!B14:B16)/AVERAGE('Série Encadeada'!B10:B12)-1)*100, (AVERAGE('Série Encadeada'!B13:B16)/AVERAGE('Série Encadeada'!B9:B12)-1)*100 ) ) )</f>
        <v>13.687570000212634</v>
      </c>
      <c r="C16" s="85">
        <f>IF(  $P16="I", ('Série Encadeada'!C16/'Série Encadeada'!C12-1)*100,  IF($P16="II", (AVERAGE('Série Encadeada'!C15:C16)/AVERAGE('Série Encadeada'!C11:C12)-1)*100,  IF($P16="III", (AVERAGE('Série Encadeada'!C14:C16)/AVERAGE('Série Encadeada'!C10:C12)-1)*100, (AVERAGE('Série Encadeada'!C13:C16)/AVERAGE('Série Encadeada'!C9:C12)-1)*100 ) ) )</f>
        <v>11.163796164295992</v>
      </c>
      <c r="D16" s="85">
        <f>IF(  $P16="I", ('Série Encadeada'!D16/'Série Encadeada'!D12-1)*100,  IF($P16="II", (AVERAGE('Série Encadeada'!D15:D16)/AVERAGE('Série Encadeada'!D11:D12)-1)*100,  IF($P16="III", (AVERAGE('Série Encadeada'!D14:D16)/AVERAGE('Série Encadeada'!D10:D12)-1)*100, (AVERAGE('Série Encadeada'!D13:D16)/AVERAGE('Série Encadeada'!D9:D12)-1)*100 ) ) )</f>
        <v>4.9110814906285549</v>
      </c>
      <c r="E16" s="85">
        <f>IF(  $P16="I", ('Série Encadeada'!E16/'Série Encadeada'!E12-1)*100,  IF($P16="II", (AVERAGE('Série Encadeada'!E15:E16)/AVERAGE('Série Encadeada'!E11:E12)-1)*100,  IF($P16="III", (AVERAGE('Série Encadeada'!E14:E16)/AVERAGE('Série Encadeada'!E10:E12)-1)*100, (AVERAGE('Série Encadeada'!E13:E16)/AVERAGE('Série Encadeada'!E9:E12)-1)*100 ) ) )</f>
        <v>3.2475659796726397</v>
      </c>
      <c r="F16" s="85">
        <f>IF(  $P16="I", ('Série Encadeada'!F16/'Série Encadeada'!F12-1)*100,  IF($P16="II", (AVERAGE('Série Encadeada'!F15:F16)/AVERAGE('Série Encadeada'!F11:F12)-1)*100,  IF($P16="III", (AVERAGE('Série Encadeada'!F14:F16)/AVERAGE('Série Encadeada'!F10:F12)-1)*100, (AVERAGE('Série Encadeada'!F13:F16)/AVERAGE('Série Encadeada'!F9:F12)-1)*100 ) ) )</f>
        <v>6.1342790556832005</v>
      </c>
      <c r="G16" s="86">
        <f>IF(  $P16="I", ('Série Encadeada'!G16/'Série Encadeada'!G12-1)*100,  IF($P16="II", (AVERAGE('Série Encadeada'!G15:G16)/AVERAGE('Série Encadeada'!G11:G12)-1)*100,  IF($P16="III", (AVERAGE('Série Encadeada'!G14:G16)/AVERAGE('Série Encadeada'!G10:G12)-1)*100, (AVERAGE('Série Encadeada'!G13:G16)/AVERAGE('Série Encadeada'!G9:G12)-1)*100 ) ) )</f>
        <v>5.2533222970469584</v>
      </c>
      <c r="H16" s="85">
        <f>IF(  $P16="I", ('Série Encadeada'!H16/'Série Encadeada'!H12-1)*100,  IF($P16="II", (AVERAGE('Série Encadeada'!H15:H16)/AVERAGE('Série Encadeada'!H11:H12)-1)*100,  IF($P16="III", (AVERAGE('Série Encadeada'!H14:H16)/AVERAGE('Série Encadeada'!H10:H12)-1)*100, (AVERAGE('Série Encadeada'!H13:H16)/AVERAGE('Série Encadeada'!H9:H12)-1)*100 ) ) )</f>
        <v>10.747810433204808</v>
      </c>
      <c r="I16" s="85">
        <f>IF(  $P16="I", ('Série Encadeada'!I16/'Série Encadeada'!I12-1)*100,  IF($P16="II", (AVERAGE('Série Encadeada'!I15:I16)/AVERAGE('Série Encadeada'!I11:I12)-1)*100,  IF($P16="III", (AVERAGE('Série Encadeada'!I14:I16)/AVERAGE('Série Encadeada'!I10:I12)-1)*100, (AVERAGE('Série Encadeada'!I13:I16)/AVERAGE('Série Encadeada'!I9:I12)-1)*100 ) ) )</f>
        <v>9.1889579114680551</v>
      </c>
      <c r="J16" s="85">
        <f>IF(  $P16="I", ('Série Encadeada'!J16/'Série Encadeada'!J12-1)*100,  IF($P16="II", (AVERAGE('Série Encadeada'!J15:J16)/AVERAGE('Série Encadeada'!J11:J12)-1)*100,  IF($P16="III", (AVERAGE('Série Encadeada'!J14:J16)/AVERAGE('Série Encadeada'!J10:J12)-1)*100, (AVERAGE('Série Encadeada'!J13:J16)/AVERAGE('Série Encadeada'!J9:J12)-1)*100 ) ) )</f>
        <v>4.1380271858698636</v>
      </c>
      <c r="K16" s="85">
        <f>IF(  $P16="I", ('Série Encadeada'!K16/'Série Encadeada'!K12-1)*100,  IF($P16="II", (AVERAGE('Série Encadeada'!K15:K16)/AVERAGE('Série Encadeada'!K11:K12)-1)*100,  IF($P16="III", (AVERAGE('Série Encadeada'!K14:K16)/AVERAGE('Série Encadeada'!K10:K12)-1)*100, (AVERAGE('Série Encadeada'!K13:K16)/AVERAGE('Série Encadeada'!K9:K12)-1)*100 ) ) )</f>
        <v>4.3247706019102994</v>
      </c>
      <c r="L16" s="86">
        <f>IF(  $P16="I", ('Série Encadeada'!L16/'Série Encadeada'!L12-1)*100,  IF($P16="II", (AVERAGE('Série Encadeada'!L15:L16)/AVERAGE('Série Encadeada'!L11:L12)-1)*100,  IF($P16="III", (AVERAGE('Série Encadeada'!L14:L16)/AVERAGE('Série Encadeada'!L10:L12)-1)*100, (AVERAGE('Série Encadeada'!L13:L16)/AVERAGE('Série Encadeada'!L9:L12)-1)*100 ) ) )</f>
        <v>5.5132055402492552</v>
      </c>
      <c r="M16" s="84">
        <f>IF(  $P16="I", ('Série Encadeada'!M16/'Série Encadeada'!M12-1)*100,  IF($P16="II", (AVERAGE('Série Encadeada'!M15:M16)/AVERAGE('Série Encadeada'!M11:M12)-1)*100,  IF($P16="III", (AVERAGE('Série Encadeada'!M14:M16)/AVERAGE('Série Encadeada'!M10:M12)-1)*100, (AVERAGE('Série Encadeada'!M13:M16)/AVERAGE('Série Encadeada'!M9:M12)-1)*100 ) ) )</f>
        <v>5.9759120834348201</v>
      </c>
      <c r="N16" s="83">
        <f>IF(  $P16="I", ('Série Encadeada'!N16/'Série Encadeada'!N12-1)*100,  IF($P16="II", (AVERAGE('Série Encadeada'!N15:N16)/AVERAGE('Série Encadeada'!N11:N12)-1)*100,  IF($P16="III", (AVERAGE('Série Encadeada'!N14:N16)/AVERAGE('Série Encadeada'!N10:N12)-1)*100, (AVERAGE('Série Encadeada'!N13:N16)/AVERAGE('Série Encadeada'!N9:N12)-1)*100 ) ) )</f>
        <v>5.3474076302198803</v>
      </c>
      <c r="O16" s="84">
        <f>IF(  $P16="I", ('Série Encadeada'!O16/'Série Encadeada'!O12-1)*100,  IF($P16="II", (AVERAGE('Série Encadeada'!O15:O16)/AVERAGE('Série Encadeada'!O11:O12)-1)*100,  IF($P16="III", (AVERAGE('Série Encadeada'!O14:O16)/AVERAGE('Série Encadeada'!O10:O12)-1)*100, (AVERAGE('Série Encadeada'!O13:O16)/AVERAGE('Série Encadeada'!O9:O12)-1)*100 ) ) )</f>
        <v>5.8869897680954963</v>
      </c>
      <c r="P16" s="126"/>
      <c r="Q16" s="126"/>
      <c r="S16" s="117"/>
    </row>
    <row r="17" spans="1:19" s="82" customFormat="1" ht="12.95" customHeight="1" x14ac:dyDescent="0.2">
      <c r="A17" s="9" t="s">
        <v>25</v>
      </c>
      <c r="B17" s="10">
        <f>IF(  $P17="I", ('Série Encadeada'!B17/'Série Encadeada'!B13-1)*100,  IF($P17="II", (AVERAGE('Série Encadeada'!B16:B17)/AVERAGE('Série Encadeada'!B12:B13)-1)*100,  IF($P17="III", (AVERAGE('Série Encadeada'!B15:B17)/AVERAGE('Série Encadeada'!B11:B13)-1)*100, (AVERAGE('Série Encadeada'!B14:B17)/AVERAGE('Série Encadeada'!B10:B13)-1)*100 ) ) )</f>
        <v>-12.854682264650597</v>
      </c>
      <c r="C17" s="11">
        <f>IF(  $P17="I", ('Série Encadeada'!C17/'Série Encadeada'!C13-1)*100,  IF($P17="II", (AVERAGE('Série Encadeada'!C16:C17)/AVERAGE('Série Encadeada'!C12:C13)-1)*100,  IF($P17="III", (AVERAGE('Série Encadeada'!C15:C17)/AVERAGE('Série Encadeada'!C11:C13)-1)*100, (AVERAGE('Série Encadeada'!C14:C17)/AVERAGE('Série Encadeada'!C10:C13)-1)*100 ) ) )</f>
        <v>6.4941523644662213</v>
      </c>
      <c r="D17" s="11">
        <f>IF(  $P17="I", ('Série Encadeada'!D17/'Série Encadeada'!D13-1)*100,  IF($P17="II", (AVERAGE('Série Encadeada'!D16:D17)/AVERAGE('Série Encadeada'!D12:D13)-1)*100,  IF($P17="III", (AVERAGE('Série Encadeada'!D15:D17)/AVERAGE('Série Encadeada'!D11:D13)-1)*100, (AVERAGE('Série Encadeada'!D14:D17)/AVERAGE('Série Encadeada'!D10:D13)-1)*100 ) ) )</f>
        <v>6.82789257371339</v>
      </c>
      <c r="E17" s="11">
        <f>IF(  $P17="I", ('Série Encadeada'!E17/'Série Encadeada'!E13-1)*100,  IF($P17="II", (AVERAGE('Série Encadeada'!E16:E17)/AVERAGE('Série Encadeada'!E12:E13)-1)*100,  IF($P17="III", (AVERAGE('Série Encadeada'!E15:E17)/AVERAGE('Série Encadeada'!E11:E13)-1)*100, (AVERAGE('Série Encadeada'!E14:E17)/AVERAGE('Série Encadeada'!E10:E13)-1)*100 ) ) )</f>
        <v>4.465871045988945</v>
      </c>
      <c r="F17" s="11">
        <f>IF(  $P17="I", ('Série Encadeada'!F17/'Série Encadeada'!F13-1)*100,  IF($P17="II", (AVERAGE('Série Encadeada'!F16:F17)/AVERAGE('Série Encadeada'!F12:F13)-1)*100,  IF($P17="III", (AVERAGE('Série Encadeada'!F15:F17)/AVERAGE('Série Encadeada'!F11:F13)-1)*100, (AVERAGE('Série Encadeada'!F14:F17)/AVERAGE('Série Encadeada'!F10:F13)-1)*100 ) ) )</f>
        <v>1.7788683004048567</v>
      </c>
      <c r="G17" s="12">
        <f>IF(  $P17="I", ('Série Encadeada'!G17/'Série Encadeada'!G13-1)*100,  IF($P17="II", (AVERAGE('Série Encadeada'!G16:G17)/AVERAGE('Série Encadeada'!G12:G13)-1)*100,  IF($P17="III", (AVERAGE('Série Encadeada'!G15:G17)/AVERAGE('Série Encadeada'!G11:G13)-1)*100, (AVERAGE('Série Encadeada'!G14:G17)/AVERAGE('Série Encadeada'!G10:G13)-1)*100 ) ) )</f>
        <v>5.6404950545637655</v>
      </c>
      <c r="H17" s="11">
        <f>IF(  $P17="I", ('Série Encadeada'!H17/'Série Encadeada'!H13-1)*100,  IF($P17="II", (AVERAGE('Série Encadeada'!H16:H17)/AVERAGE('Série Encadeada'!H12:H13)-1)*100,  IF($P17="III", (AVERAGE('Série Encadeada'!H15:H17)/AVERAGE('Série Encadeada'!H11:H13)-1)*100, (AVERAGE('Série Encadeada'!H14:H17)/AVERAGE('Série Encadeada'!H10:H13)-1)*100 ) ) )</f>
        <v>4.3194161775082618</v>
      </c>
      <c r="I17" s="11">
        <f>IF(  $P17="I", ('Série Encadeada'!I17/'Série Encadeada'!I13-1)*100,  IF($P17="II", (AVERAGE('Série Encadeada'!I16:I17)/AVERAGE('Série Encadeada'!I12:I13)-1)*100,  IF($P17="III", (AVERAGE('Série Encadeada'!I15:I17)/AVERAGE('Série Encadeada'!I11:I13)-1)*100, (AVERAGE('Série Encadeada'!I14:I17)/AVERAGE('Série Encadeada'!I10:I13)-1)*100 ) ) )</f>
        <v>4.188965582216353</v>
      </c>
      <c r="J17" s="11">
        <f>IF(  $P17="I", ('Série Encadeada'!J17/'Série Encadeada'!J13-1)*100,  IF($P17="II", (AVERAGE('Série Encadeada'!J16:J17)/AVERAGE('Série Encadeada'!J12:J13)-1)*100,  IF($P17="III", (AVERAGE('Série Encadeada'!J15:J17)/AVERAGE('Série Encadeada'!J11:J13)-1)*100, (AVERAGE('Série Encadeada'!J14:J17)/AVERAGE('Série Encadeada'!J10:J13)-1)*100 ) ) )</f>
        <v>5.9502318086000372</v>
      </c>
      <c r="K17" s="11">
        <f>IF(  $P17="I", ('Série Encadeada'!K17/'Série Encadeada'!K13-1)*100,  IF($P17="II", (AVERAGE('Série Encadeada'!K16:K17)/AVERAGE('Série Encadeada'!K12:K13)-1)*100,  IF($P17="III", (AVERAGE('Série Encadeada'!K15:K17)/AVERAGE('Série Encadeada'!K11:K13)-1)*100, (AVERAGE('Série Encadeada'!K14:K17)/AVERAGE('Série Encadeada'!K10:K13)-1)*100 ) ) )</f>
        <v>-0.60858589583434597</v>
      </c>
      <c r="L17" s="12">
        <f>IF(  $P17="I", ('Série Encadeada'!L17/'Série Encadeada'!L13-1)*100,  IF($P17="II", (AVERAGE('Série Encadeada'!L16:L17)/AVERAGE('Série Encadeada'!L12:L13)-1)*100,  IF($P17="III", (AVERAGE('Série Encadeada'!L15:L17)/AVERAGE('Série Encadeada'!L11:L13)-1)*100, (AVERAGE('Série Encadeada'!L14:L17)/AVERAGE('Série Encadeada'!L10:L13)-1)*100 ) ) )</f>
        <v>3.8457353156199359</v>
      </c>
      <c r="M17" s="10">
        <f>IF(  $P17="I", ('Série Encadeada'!M17/'Série Encadeada'!M13-1)*100,  IF($P17="II", (AVERAGE('Série Encadeada'!M16:M17)/AVERAGE('Série Encadeada'!M12:M13)-1)*100,  IF($P17="III", (AVERAGE('Série Encadeada'!M15:M17)/AVERAGE('Série Encadeada'!M11:M13)-1)*100, (AVERAGE('Série Encadeada'!M14:M17)/AVERAGE('Série Encadeada'!M10:M13)-1)*100 ) ) )</f>
        <v>3.0972226866093244</v>
      </c>
      <c r="N17" s="13">
        <f>IF(  $P17="I", ('Série Encadeada'!N17/'Série Encadeada'!N13-1)*100,  IF($P17="II", (AVERAGE('Série Encadeada'!N16:N17)/AVERAGE('Série Encadeada'!N12:N13)-1)*100,  IF($P17="III", (AVERAGE('Série Encadeada'!N15:N17)/AVERAGE('Série Encadeada'!N11:N13)-1)*100, (AVERAGE('Série Encadeada'!N14:N17)/AVERAGE('Série Encadeada'!N10:N13)-1)*100 ) ) )</f>
        <v>5.8487359705472031</v>
      </c>
      <c r="O17" s="10">
        <f>IF(  $P17="I", ('Série Encadeada'!O17/'Série Encadeada'!O13-1)*100,  IF($P17="II", (AVERAGE('Série Encadeada'!O16:O17)/AVERAGE('Série Encadeada'!O12:O13)-1)*100,  IF($P17="III", (AVERAGE('Série Encadeada'!O15:O17)/AVERAGE('Série Encadeada'!O11:O13)-1)*100, (AVERAGE('Série Encadeada'!O14:O17)/AVERAGE('Série Encadeada'!O10:O13)-1)*100 ) ) )</f>
        <v>3.4714016855921681</v>
      </c>
      <c r="P17" s="126" t="s">
        <v>4</v>
      </c>
      <c r="Q17" s="126"/>
      <c r="S17" s="117"/>
    </row>
    <row r="18" spans="1:19" s="82" customFormat="1" ht="12.95" customHeight="1" x14ac:dyDescent="0.2">
      <c r="A18" s="9" t="s">
        <v>38</v>
      </c>
      <c r="B18" s="10">
        <f>IF(  $P18="I", ('Série Encadeada'!B18/'Série Encadeada'!B14-1)*100,  IF($P18="II", (AVERAGE('Série Encadeada'!B17:B18)/AVERAGE('Série Encadeada'!B13:B14)-1)*100,  IF($P18="III", (AVERAGE('Série Encadeada'!B16:B18)/AVERAGE('Série Encadeada'!B12:B14)-1)*100, (AVERAGE('Série Encadeada'!B15:B18)/AVERAGE('Série Encadeada'!B11:B14)-1)*100 ) ) )</f>
        <v>-2.6255141903868795</v>
      </c>
      <c r="C18" s="11">
        <f>IF(  $P18="I", ('Série Encadeada'!C18/'Série Encadeada'!C14-1)*100,  IF($P18="II", (AVERAGE('Série Encadeada'!C17:C18)/AVERAGE('Série Encadeada'!C13:C14)-1)*100,  IF($P18="III", (AVERAGE('Série Encadeada'!C16:C18)/AVERAGE('Série Encadeada'!C12:C14)-1)*100, (AVERAGE('Série Encadeada'!C15:C18)/AVERAGE('Série Encadeada'!C11:C14)-1)*100 ) ) )</f>
        <v>10.170958565195276</v>
      </c>
      <c r="D18" s="11">
        <f>IF(  $P18="I", ('Série Encadeada'!D18/'Série Encadeada'!D14-1)*100,  IF($P18="II", (AVERAGE('Série Encadeada'!D17:D18)/AVERAGE('Série Encadeada'!D13:D14)-1)*100,  IF($P18="III", (AVERAGE('Série Encadeada'!D16:D18)/AVERAGE('Série Encadeada'!D12:D14)-1)*100, (AVERAGE('Série Encadeada'!D15:D18)/AVERAGE('Série Encadeada'!D11:D14)-1)*100 ) ) )</f>
        <v>6.2862591944539359</v>
      </c>
      <c r="E18" s="11">
        <f>IF(  $P18="I", ('Série Encadeada'!E18/'Série Encadeada'!E14-1)*100,  IF($P18="II", (AVERAGE('Série Encadeada'!E17:E18)/AVERAGE('Série Encadeada'!E13:E14)-1)*100,  IF($P18="III", (AVERAGE('Série Encadeada'!E16:E18)/AVERAGE('Série Encadeada'!E12:E14)-1)*100, (AVERAGE('Série Encadeada'!E15:E18)/AVERAGE('Série Encadeada'!E11:E14)-1)*100 ) ) )</f>
        <v>3.4314260238368144</v>
      </c>
      <c r="F18" s="11">
        <f>IF(  $P18="I", ('Série Encadeada'!F18/'Série Encadeada'!F14-1)*100,  IF($P18="II", (AVERAGE('Série Encadeada'!F17:F18)/AVERAGE('Série Encadeada'!F13:F14)-1)*100,  IF($P18="III", (AVERAGE('Série Encadeada'!F16:F18)/AVERAGE('Série Encadeada'!F12:F14)-1)*100, (AVERAGE('Série Encadeada'!F15:F18)/AVERAGE('Série Encadeada'!F11:F14)-1)*100 ) ) )</f>
        <v>2.6050033447230891</v>
      </c>
      <c r="G18" s="12">
        <f>IF(  $P18="I", ('Série Encadeada'!G18/'Série Encadeada'!G14-1)*100,  IF($P18="II", (AVERAGE('Série Encadeada'!G17:G18)/AVERAGE('Série Encadeada'!G13:G14)-1)*100,  IF($P18="III", (AVERAGE('Série Encadeada'!G16:G18)/AVERAGE('Série Encadeada'!G12:G14)-1)*100, (AVERAGE('Série Encadeada'!G15:G18)/AVERAGE('Série Encadeada'!G11:G14)-1)*100 ) ) )</f>
        <v>5.6176584318655909</v>
      </c>
      <c r="H18" s="11">
        <f>IF(  $P18="I", ('Série Encadeada'!H18/'Série Encadeada'!H14-1)*100,  IF($P18="II", (AVERAGE('Série Encadeada'!H17:H18)/AVERAGE('Série Encadeada'!H13:H14)-1)*100,  IF($P18="III", (AVERAGE('Série Encadeada'!H16:H18)/AVERAGE('Série Encadeada'!H12:H14)-1)*100, (AVERAGE('Série Encadeada'!H15:H18)/AVERAGE('Série Encadeada'!H11:H14)-1)*100 ) ) )</f>
        <v>4.9341264687966735</v>
      </c>
      <c r="I18" s="11">
        <f>IF(  $P18="I", ('Série Encadeada'!I18/'Série Encadeada'!I14-1)*100,  IF($P18="II", (AVERAGE('Série Encadeada'!I17:I18)/AVERAGE('Série Encadeada'!I13:I14)-1)*100,  IF($P18="III", (AVERAGE('Série Encadeada'!I16:I18)/AVERAGE('Série Encadeada'!I12:I14)-1)*100, (AVERAGE('Série Encadeada'!I15:I18)/AVERAGE('Série Encadeada'!I11:I14)-1)*100 ) ) )</f>
        <v>4.668939977871811</v>
      </c>
      <c r="J18" s="11">
        <f>IF(  $P18="I", ('Série Encadeada'!J18/'Série Encadeada'!J14-1)*100,  IF($P18="II", (AVERAGE('Série Encadeada'!J17:J18)/AVERAGE('Série Encadeada'!J13:J14)-1)*100,  IF($P18="III", (AVERAGE('Série Encadeada'!J16:J18)/AVERAGE('Série Encadeada'!J12:J14)-1)*100, (AVERAGE('Série Encadeada'!J15:J18)/AVERAGE('Série Encadeada'!J11:J14)-1)*100 ) ) )</f>
        <v>5.9966565957393358</v>
      </c>
      <c r="K18" s="11">
        <f>IF(  $P18="I", ('Série Encadeada'!K18/'Série Encadeada'!K14-1)*100,  IF($P18="II", (AVERAGE('Série Encadeada'!K17:K18)/AVERAGE('Série Encadeada'!K13:K14)-1)*100,  IF($P18="III", (AVERAGE('Série Encadeada'!K16:K18)/AVERAGE('Série Encadeada'!K12:K14)-1)*100, (AVERAGE('Série Encadeada'!K15:K18)/AVERAGE('Série Encadeada'!K11:K14)-1)*100 ) ) )</f>
        <v>0.63105420932865197</v>
      </c>
      <c r="L18" s="12">
        <f>IF(  $P18="I", ('Série Encadeada'!L18/'Série Encadeada'!L14-1)*100,  IF($P18="II", (AVERAGE('Série Encadeada'!L17:L18)/AVERAGE('Série Encadeada'!L13:L14)-1)*100,  IF($P18="III", (AVERAGE('Série Encadeada'!L16:L18)/AVERAGE('Série Encadeada'!L12:L14)-1)*100, (AVERAGE('Série Encadeada'!L15:L18)/AVERAGE('Série Encadeada'!L11:L14)-1)*100 ) ) )</f>
        <v>4.4204395988960199</v>
      </c>
      <c r="M18" s="10">
        <f>IF(  $P18="I", ('Série Encadeada'!M18/'Série Encadeada'!M14-1)*100,  IF($P18="II", (AVERAGE('Série Encadeada'!M17:M18)/AVERAGE('Série Encadeada'!M13:M14)-1)*100,  IF($P18="III", (AVERAGE('Série Encadeada'!M16:M18)/AVERAGE('Série Encadeada'!M12:M14)-1)*100, (AVERAGE('Série Encadeada'!M15:M18)/AVERAGE('Série Encadeada'!M11:M14)-1)*100 ) ) )</f>
        <v>4.183093915504621</v>
      </c>
      <c r="N18" s="13">
        <f>IF(  $P18="I", ('Série Encadeada'!N18/'Série Encadeada'!N14-1)*100,  IF($P18="II", (AVERAGE('Série Encadeada'!N17:N18)/AVERAGE('Série Encadeada'!N13:N14)-1)*100,  IF($P18="III", (AVERAGE('Série Encadeada'!N16:N18)/AVERAGE('Série Encadeada'!N12:N14)-1)*100, (AVERAGE('Série Encadeada'!N15:N18)/AVERAGE('Série Encadeada'!N11:N14)-1)*100 ) ) )</f>
        <v>6.9910714848867572</v>
      </c>
      <c r="O18" s="10">
        <f>IF(  $P18="I", ('Série Encadeada'!O18/'Série Encadeada'!O14-1)*100,  IF($P18="II", (AVERAGE('Série Encadeada'!O17:O18)/AVERAGE('Série Encadeada'!O13:O14)-1)*100,  IF($P18="III", (AVERAGE('Série Encadeada'!O16:O18)/AVERAGE('Série Encadeada'!O12:O14)-1)*100, (AVERAGE('Série Encadeada'!O15:O18)/AVERAGE('Série Encadeada'!O11:O14)-1)*100 ) ) )</f>
        <v>4.568219999829104</v>
      </c>
      <c r="P18" s="126" t="s">
        <v>5</v>
      </c>
      <c r="Q18" s="126"/>
      <c r="S18" s="117"/>
    </row>
    <row r="19" spans="1:19" s="82" customFormat="1" ht="12.95" customHeight="1" x14ac:dyDescent="0.2">
      <c r="A19" s="9" t="s">
        <v>50</v>
      </c>
      <c r="B19" s="10">
        <f>IF(  $P19="I", ('Série Encadeada'!B19/'Série Encadeada'!B15-1)*100,  IF($P19="II", (AVERAGE('Série Encadeada'!B18:B19)/AVERAGE('Série Encadeada'!B14:B15)-1)*100,  IF($P19="III", (AVERAGE('Série Encadeada'!B17:B19)/AVERAGE('Série Encadeada'!B13:B15)-1)*100, (AVERAGE('Série Encadeada'!B16:B19)/AVERAGE('Série Encadeada'!B12:B15)-1)*100 ) ) )</f>
        <v>0.92557954510497087</v>
      </c>
      <c r="C19" s="11">
        <f>IF(  $P19="I", ('Série Encadeada'!C19/'Série Encadeada'!C15-1)*100,  IF($P19="II", (AVERAGE('Série Encadeada'!C18:C19)/AVERAGE('Série Encadeada'!C14:C15)-1)*100,  IF($P19="III", (AVERAGE('Série Encadeada'!C17:C19)/AVERAGE('Série Encadeada'!C13:C15)-1)*100, (AVERAGE('Série Encadeada'!C16:C19)/AVERAGE('Série Encadeada'!C12:C15)-1)*100 ) ) )</f>
        <v>9.5733691593148826</v>
      </c>
      <c r="D19" s="11">
        <f>IF(  $P19="I", ('Série Encadeada'!D19/'Série Encadeada'!D15-1)*100,  IF($P19="II", (AVERAGE('Série Encadeada'!D18:D19)/AVERAGE('Série Encadeada'!D14:D15)-1)*100,  IF($P19="III", (AVERAGE('Série Encadeada'!D17:D19)/AVERAGE('Série Encadeada'!D13:D15)-1)*100, (AVERAGE('Série Encadeada'!D16:D19)/AVERAGE('Série Encadeada'!D12:D15)-1)*100 ) ) )</f>
        <v>5.0148135673871552</v>
      </c>
      <c r="E19" s="11">
        <f>IF(  $P19="I", ('Série Encadeada'!E19/'Série Encadeada'!E15-1)*100,  IF($P19="II", (AVERAGE('Série Encadeada'!E18:E19)/AVERAGE('Série Encadeada'!E14:E15)-1)*100,  IF($P19="III", (AVERAGE('Série Encadeada'!E17:E19)/AVERAGE('Série Encadeada'!E13:E15)-1)*100, (AVERAGE('Série Encadeada'!E16:E19)/AVERAGE('Série Encadeada'!E12:E15)-1)*100 ) ) )</f>
        <v>3.0281014514875304</v>
      </c>
      <c r="F19" s="11">
        <f>IF(  $P19="I", ('Série Encadeada'!F19/'Série Encadeada'!F15-1)*100,  IF($P19="II", (AVERAGE('Série Encadeada'!F18:F19)/AVERAGE('Série Encadeada'!F14:F15)-1)*100,  IF($P19="III", (AVERAGE('Série Encadeada'!F17:F19)/AVERAGE('Série Encadeada'!F13:F15)-1)*100, (AVERAGE('Série Encadeada'!F16:F19)/AVERAGE('Série Encadeada'!F12:F15)-1)*100 ) ) )</f>
        <v>1.5472662813543092</v>
      </c>
      <c r="G19" s="12">
        <f>IF(  $P19="I", ('Série Encadeada'!G19/'Série Encadeada'!G15-1)*100,  IF($P19="II", (AVERAGE('Série Encadeada'!G18:G19)/AVERAGE('Série Encadeada'!G14:G15)-1)*100,  IF($P19="III", (AVERAGE('Série Encadeada'!G17:G19)/AVERAGE('Série Encadeada'!G13:G15)-1)*100, (AVERAGE('Série Encadeada'!G16:G19)/AVERAGE('Série Encadeada'!G12:G15)-1)*100 ) ) )</f>
        <v>4.6462208176000441</v>
      </c>
      <c r="H19" s="11">
        <f>IF(  $P19="I", ('Série Encadeada'!H19/'Série Encadeada'!H15-1)*100,  IF($P19="II", (AVERAGE('Série Encadeada'!H18:H19)/AVERAGE('Série Encadeada'!H14:H15)-1)*100,  IF($P19="III", (AVERAGE('Série Encadeada'!H17:H19)/AVERAGE('Série Encadeada'!H13:H15)-1)*100, (AVERAGE('Série Encadeada'!H16:H19)/AVERAGE('Série Encadeada'!H12:H15)-1)*100 ) ) )</f>
        <v>3.9961785860269883</v>
      </c>
      <c r="I19" s="11">
        <f>IF(  $P19="I", ('Série Encadeada'!I19/'Série Encadeada'!I15-1)*100,  IF($P19="II", (AVERAGE('Série Encadeada'!I18:I19)/AVERAGE('Série Encadeada'!I14:I15)-1)*100,  IF($P19="III", (AVERAGE('Série Encadeada'!I17:I19)/AVERAGE('Série Encadeada'!I13:I15)-1)*100, (AVERAGE('Série Encadeada'!I16:I19)/AVERAGE('Série Encadeada'!I12:I15)-1)*100 ) ) )</f>
        <v>3.3596601450486707</v>
      </c>
      <c r="J19" s="11">
        <f>IF(  $P19="I", ('Série Encadeada'!J19/'Série Encadeada'!J15-1)*100,  IF($P19="II", (AVERAGE('Série Encadeada'!J18:J19)/AVERAGE('Série Encadeada'!J14:J15)-1)*100,  IF($P19="III", (AVERAGE('Série Encadeada'!J17:J19)/AVERAGE('Série Encadeada'!J13:J15)-1)*100, (AVERAGE('Série Encadeada'!J16:J19)/AVERAGE('Série Encadeada'!J12:J15)-1)*100 ) ) )</f>
        <v>5.8376354390585972</v>
      </c>
      <c r="K19" s="11">
        <f>IF(  $P19="I", ('Série Encadeada'!K19/'Série Encadeada'!K15-1)*100,  IF($P19="II", (AVERAGE('Série Encadeada'!K18:K19)/AVERAGE('Série Encadeada'!K14:K15)-1)*100,  IF($P19="III", (AVERAGE('Série Encadeada'!K17:K19)/AVERAGE('Série Encadeada'!K13:K15)-1)*100, (AVERAGE('Série Encadeada'!K16:K19)/AVERAGE('Série Encadeada'!K12:K15)-1)*100 ) ) )</f>
        <v>0.8163097890447446</v>
      </c>
      <c r="L19" s="12">
        <f>IF(  $P19="I", ('Série Encadeada'!L19/'Série Encadeada'!L15-1)*100,  IF($P19="II", (AVERAGE('Série Encadeada'!L18:L19)/AVERAGE('Série Encadeada'!L14:L15)-1)*100,  IF($P19="III", (AVERAGE('Série Encadeada'!L17:L19)/AVERAGE('Série Encadeada'!L13:L15)-1)*100, (AVERAGE('Série Encadeada'!L16:L19)/AVERAGE('Série Encadeada'!L12:L15)-1)*100 ) ) )</f>
        <v>4.1394734856431858</v>
      </c>
      <c r="M19" s="10">
        <f>IF(  $P19="I", ('Série Encadeada'!M19/'Série Encadeada'!M15-1)*100,  IF($P19="II", (AVERAGE('Série Encadeada'!M18:M19)/AVERAGE('Série Encadeada'!M14:M15)-1)*100,  IF($P19="III", (AVERAGE('Série Encadeada'!M17:M19)/AVERAGE('Série Encadeada'!M13:M15)-1)*100, (AVERAGE('Série Encadeada'!M16:M19)/AVERAGE('Série Encadeada'!M12:M15)-1)*100 ) ) )</f>
        <v>4.0971976727580017</v>
      </c>
      <c r="N19" s="13">
        <f>IF(  $P19="I", ('Série Encadeada'!N19/'Série Encadeada'!N15-1)*100,  IF($P19="II", (AVERAGE('Série Encadeada'!N18:N19)/AVERAGE('Série Encadeada'!N14:N15)-1)*100,  IF($P19="III", (AVERAGE('Série Encadeada'!N17:N19)/AVERAGE('Série Encadeada'!N13:N15)-1)*100, (AVERAGE('Série Encadeada'!N16:N19)/AVERAGE('Série Encadeada'!N12:N15)-1)*100 ) ) )</f>
        <v>6.0422068816126329</v>
      </c>
      <c r="O19" s="10">
        <f>IF(  $P19="I", ('Série Encadeada'!O19/'Série Encadeada'!O15-1)*100,  IF($P19="II", (AVERAGE('Série Encadeada'!O18:O19)/AVERAGE('Série Encadeada'!O14:O15)-1)*100,  IF($P19="III", (AVERAGE('Série Encadeada'!O17:O19)/AVERAGE('Série Encadeada'!O13:O15)-1)*100, (AVERAGE('Série Encadeada'!O16:O19)/AVERAGE('Série Encadeada'!O12:O15)-1)*100 ) ) )</f>
        <v>4.3633837325498304</v>
      </c>
      <c r="P19" s="126" t="s">
        <v>6</v>
      </c>
      <c r="Q19" s="126"/>
      <c r="S19" s="117"/>
    </row>
    <row r="20" spans="1:19" s="82" customFormat="1" ht="12.95" customHeight="1" x14ac:dyDescent="0.2">
      <c r="A20" s="9" t="s">
        <v>62</v>
      </c>
      <c r="B20" s="88">
        <f>IF(  $P20="I", ('Série Encadeada'!B20/'Série Encadeada'!B16-1)*100,  IF($P20="II", (AVERAGE('Série Encadeada'!B19:B20)/AVERAGE('Série Encadeada'!B15:B16)-1)*100,  IF($P20="III", (AVERAGE('Série Encadeada'!B18:B20)/AVERAGE('Série Encadeada'!B14:B16)-1)*100, (AVERAGE('Série Encadeada'!B17:B20)/AVERAGE('Série Encadeada'!B13:B16)-1)*100 ) ) )</f>
        <v>1.0026503725062197</v>
      </c>
      <c r="C20" s="89">
        <f>IF(  $P20="I", ('Série Encadeada'!C20/'Série Encadeada'!C16-1)*100,  IF($P20="II", (AVERAGE('Série Encadeada'!C19:C20)/AVERAGE('Série Encadeada'!C15:C16)-1)*100,  IF($P20="III", (AVERAGE('Série Encadeada'!C18:C20)/AVERAGE('Série Encadeada'!C14:C16)-1)*100, (AVERAGE('Série Encadeada'!C17:C20)/AVERAGE('Série Encadeada'!C13:C16)-1)*100 ) ) )</f>
        <v>9.0415319913319969</v>
      </c>
      <c r="D20" s="89">
        <f>IF(  $P20="I", ('Série Encadeada'!D20/'Série Encadeada'!D16-1)*100,  IF($P20="II", (AVERAGE('Série Encadeada'!D19:D20)/AVERAGE('Série Encadeada'!D15:D16)-1)*100,  IF($P20="III", (AVERAGE('Série Encadeada'!D18:D20)/AVERAGE('Série Encadeada'!D14:D16)-1)*100, (AVERAGE('Série Encadeada'!D17:D20)/AVERAGE('Série Encadeada'!D13:D16)-1)*100 ) ) )</f>
        <v>4.4886538774776996</v>
      </c>
      <c r="E20" s="89">
        <f>IF(  $P20="I", ('Série Encadeada'!E20/'Série Encadeada'!E16-1)*100,  IF($P20="II", (AVERAGE('Série Encadeada'!E19:E20)/AVERAGE('Série Encadeada'!E15:E16)-1)*100,  IF($P20="III", (AVERAGE('Série Encadeada'!E18:E20)/AVERAGE('Série Encadeada'!E14:E16)-1)*100, (AVERAGE('Série Encadeada'!E17:E20)/AVERAGE('Série Encadeada'!E13:E16)-1)*100 ) ) )</f>
        <v>3.3330963278340953</v>
      </c>
      <c r="F20" s="89">
        <f>IF(  $P20="I", ('Série Encadeada'!F20/'Série Encadeada'!F16-1)*100,  IF($P20="II", (AVERAGE('Série Encadeada'!F19:F20)/AVERAGE('Série Encadeada'!F15:F16)-1)*100,  IF($P20="III", (AVERAGE('Série Encadeada'!F18:F20)/AVERAGE('Série Encadeada'!F14:F16)-1)*100, (AVERAGE('Série Encadeada'!F17:F20)/AVERAGE('Série Encadeada'!F13:F16)-1)*100 ) ) )</f>
        <v>1.8067523606578817</v>
      </c>
      <c r="G20" s="90">
        <f>IF(  $P20="I", ('Série Encadeada'!G20/'Série Encadeada'!G16-1)*100,  IF($P20="II", (AVERAGE('Série Encadeada'!G19:G20)/AVERAGE('Série Encadeada'!G15:G16)-1)*100,  IF($P20="III", (AVERAGE('Série Encadeada'!G18:G20)/AVERAGE('Série Encadeada'!G14:G16)-1)*100, (AVERAGE('Série Encadeada'!G17:G20)/AVERAGE('Série Encadeada'!G13:G16)-1)*100 ) ) )</f>
        <v>4.3565476996854979</v>
      </c>
      <c r="H20" s="89">
        <f>IF(  $P20="I", ('Série Encadeada'!H20/'Série Encadeada'!H16-1)*100,  IF($P20="II", (AVERAGE('Série Encadeada'!H19:H20)/AVERAGE('Série Encadeada'!H15:H16)-1)*100,  IF($P20="III", (AVERAGE('Série Encadeada'!H18:H20)/AVERAGE('Série Encadeada'!H14:H16)-1)*100, (AVERAGE('Série Encadeada'!H17:H20)/AVERAGE('Série Encadeada'!H13:H16)-1)*100 ) ) )</f>
        <v>3.8113172809032259</v>
      </c>
      <c r="I20" s="89">
        <f>IF(  $P20="I", ('Série Encadeada'!I20/'Série Encadeada'!I16-1)*100,  IF($P20="II", (AVERAGE('Série Encadeada'!I19:I20)/AVERAGE('Série Encadeada'!I15:I16)-1)*100,  IF($P20="III", (AVERAGE('Série Encadeada'!I18:I20)/AVERAGE('Série Encadeada'!I14:I16)-1)*100, (AVERAGE('Série Encadeada'!I17:I20)/AVERAGE('Série Encadeada'!I13:I16)-1)*100 ) ) )</f>
        <v>2.2525810541550229</v>
      </c>
      <c r="J20" s="89">
        <f>IF(  $P20="I", ('Série Encadeada'!J20/'Série Encadeada'!J16-1)*100,  IF($P20="II", (AVERAGE('Série Encadeada'!J19:J20)/AVERAGE('Série Encadeada'!J15:J16)-1)*100,  IF($P20="III", (AVERAGE('Série Encadeada'!J18:J20)/AVERAGE('Série Encadeada'!J14:J16)-1)*100, (AVERAGE('Série Encadeada'!J17:J20)/AVERAGE('Série Encadeada'!J13:J16)-1)*100 ) ) )</f>
        <v>5.6569585635320552</v>
      </c>
      <c r="K20" s="89">
        <f>IF(  $P20="I", ('Série Encadeada'!K20/'Série Encadeada'!K16-1)*100,  IF($P20="II", (AVERAGE('Série Encadeada'!K19:K20)/AVERAGE('Série Encadeada'!K15:K16)-1)*100,  IF($P20="III", (AVERAGE('Série Encadeada'!K18:K20)/AVERAGE('Série Encadeada'!K14:K16)-1)*100, (AVERAGE('Série Encadeada'!K17:K20)/AVERAGE('Série Encadeada'!K13:K16)-1)*100 ) ) )</f>
        <v>0.74963966255130465</v>
      </c>
      <c r="L20" s="90">
        <f>IF(  $P20="I", ('Série Encadeada'!L20/'Série Encadeada'!L16-1)*100,  IF($P20="II", (AVERAGE('Série Encadeada'!L19:L20)/AVERAGE('Série Encadeada'!L15:L16)-1)*100,  IF($P20="III", (AVERAGE('Série Encadeada'!L18:L20)/AVERAGE('Série Encadeada'!L14:L16)-1)*100, (AVERAGE('Série Encadeada'!L17:L20)/AVERAGE('Série Encadeada'!L13:L16)-1)*100 ) ) )</f>
        <v>3.9542643152805868</v>
      </c>
      <c r="M20" s="88">
        <f>IF(  $P20="I", ('Série Encadeada'!M20/'Série Encadeada'!M16-1)*100,  IF($P20="II", (AVERAGE('Série Encadeada'!M19:M20)/AVERAGE('Série Encadeada'!M15:M16)-1)*100,  IF($P20="III", (AVERAGE('Série Encadeada'!M18:M20)/AVERAGE('Série Encadeada'!M14:M16)-1)*100, (AVERAGE('Série Encadeada'!M17:M20)/AVERAGE('Série Encadeada'!M13:M16)-1)*100 ) ) )</f>
        <v>3.8675320662484136</v>
      </c>
      <c r="N20" s="91">
        <f>IF(  $P20="I", ('Série Encadeada'!N20/'Série Encadeada'!N16-1)*100,  IF($P20="II", (AVERAGE('Série Encadeada'!N19:N20)/AVERAGE('Série Encadeada'!N15:N16)-1)*100,  IF($P20="III", (AVERAGE('Série Encadeada'!N18:N20)/AVERAGE('Série Encadeada'!N14:N16)-1)*100, (AVERAGE('Série Encadeada'!N17:N20)/AVERAGE('Série Encadeada'!N13:N16)-1)*100 ) ) )</f>
        <v>5.0306546721138545</v>
      </c>
      <c r="O20" s="88">
        <f>IF(  $P20="I", ('Série Encadeada'!O20/'Série Encadeada'!O16-1)*100,  IF($P20="II", (AVERAGE('Série Encadeada'!O19:O20)/AVERAGE('Série Encadeada'!O15:O16)-1)*100,  IF($P20="III", (AVERAGE('Série Encadeada'!O18:O20)/AVERAGE('Série Encadeada'!O14:O16)-1)*100, (AVERAGE('Série Encadeada'!O17:O20)/AVERAGE('Série Encadeada'!O13:O16)-1)*100 ) ) )</f>
        <v>4.0214063606810457</v>
      </c>
      <c r="P20" s="126"/>
      <c r="Q20" s="126"/>
      <c r="S20" s="117"/>
    </row>
    <row r="21" spans="1:19" s="82" customFormat="1" ht="12.95" customHeight="1" x14ac:dyDescent="0.2">
      <c r="A21" s="14" t="s">
        <v>26</v>
      </c>
      <c r="B21" s="84">
        <f>IF(  $P21="I", ('Série Encadeada'!B21/'Série Encadeada'!B17-1)*100,  IF($P21="II", (AVERAGE('Série Encadeada'!B20:B21)/AVERAGE('Série Encadeada'!B16:B17)-1)*100,  IF($P21="III", (AVERAGE('Série Encadeada'!B19:B21)/AVERAGE('Série Encadeada'!B15:B17)-1)*100, (AVERAGE('Série Encadeada'!B18:B21)/AVERAGE('Série Encadeada'!B14:B17)-1)*100 ) ) )</f>
        <v>-0.12037101985129528</v>
      </c>
      <c r="C21" s="85">
        <f>IF(  $P21="I", ('Série Encadeada'!C21/'Série Encadeada'!C17-1)*100,  IF($P21="II", (AVERAGE('Série Encadeada'!C20:C21)/AVERAGE('Série Encadeada'!C16:C17)-1)*100,  IF($P21="III", (AVERAGE('Série Encadeada'!C19:C21)/AVERAGE('Série Encadeada'!C15:C17)-1)*100, (AVERAGE('Série Encadeada'!C18:C21)/AVERAGE('Série Encadeada'!C14:C17)-1)*100 ) ) )</f>
        <v>15.729670906251037</v>
      </c>
      <c r="D21" s="85">
        <f>IF(  $P21="I", ('Série Encadeada'!D21/'Série Encadeada'!D17-1)*100,  IF($P21="II", (AVERAGE('Série Encadeada'!D20:D21)/AVERAGE('Série Encadeada'!D16:D17)-1)*100,  IF($P21="III", (AVERAGE('Série Encadeada'!D19:D21)/AVERAGE('Série Encadeada'!D15:D17)-1)*100, (AVERAGE('Série Encadeada'!D18:D21)/AVERAGE('Série Encadeada'!D14:D17)-1)*100 ) ) )</f>
        <v>2.701563689493236</v>
      </c>
      <c r="E21" s="85">
        <f>IF(  $P21="I", ('Série Encadeada'!E21/'Série Encadeada'!E17-1)*100,  IF($P21="II", (AVERAGE('Série Encadeada'!E20:E21)/AVERAGE('Série Encadeada'!E16:E17)-1)*100,  IF($P21="III", (AVERAGE('Série Encadeada'!E19:E21)/AVERAGE('Série Encadeada'!E15:E17)-1)*100, (AVERAGE('Série Encadeada'!E18:E21)/AVERAGE('Série Encadeada'!E14:E17)-1)*100 ) ) )</f>
        <v>6.0477763026450582</v>
      </c>
      <c r="F21" s="85">
        <f>IF(  $P21="I", ('Série Encadeada'!F21/'Série Encadeada'!F17-1)*100,  IF($P21="II", (AVERAGE('Série Encadeada'!F20:F21)/AVERAGE('Série Encadeada'!F16:F17)-1)*100,  IF($P21="III", (AVERAGE('Série Encadeada'!F19:F21)/AVERAGE('Série Encadeada'!F15:F17)-1)*100, (AVERAGE('Série Encadeada'!F18:F21)/AVERAGE('Série Encadeada'!F14:F17)-1)*100 ) ) )</f>
        <v>2.3862460309291622</v>
      </c>
      <c r="G21" s="86">
        <f>IF(  $P21="I", ('Série Encadeada'!G21/'Série Encadeada'!G17-1)*100,  IF($P21="II", (AVERAGE('Série Encadeada'!G20:G21)/AVERAGE('Série Encadeada'!G16:G17)-1)*100,  IF($P21="III", (AVERAGE('Série Encadeada'!G19:G21)/AVERAGE('Série Encadeada'!G15:G17)-1)*100, (AVERAGE('Série Encadeada'!G18:G21)/AVERAGE('Série Encadeada'!G14:G17)-1)*100 ) ) )</f>
        <v>4.5045800796950086</v>
      </c>
      <c r="H21" s="85">
        <f>IF(  $P21="I", ('Série Encadeada'!H21/'Série Encadeada'!H17-1)*100,  IF($P21="II", (AVERAGE('Série Encadeada'!H20:H21)/AVERAGE('Série Encadeada'!H16:H17)-1)*100,  IF($P21="III", (AVERAGE('Série Encadeada'!H19:H21)/AVERAGE('Série Encadeada'!H15:H17)-1)*100, (AVERAGE('Série Encadeada'!H18:H21)/AVERAGE('Série Encadeada'!H14:H17)-1)*100 ) ) )</f>
        <v>6.0068595245938106</v>
      </c>
      <c r="I21" s="85">
        <f>IF(  $P21="I", ('Série Encadeada'!I21/'Série Encadeada'!I17-1)*100,  IF($P21="II", (AVERAGE('Série Encadeada'!I20:I21)/AVERAGE('Série Encadeada'!I16:I17)-1)*100,  IF($P21="III", (AVERAGE('Série Encadeada'!I19:I21)/AVERAGE('Série Encadeada'!I15:I17)-1)*100, (AVERAGE('Série Encadeada'!I18:I21)/AVERAGE('Série Encadeada'!I14:I17)-1)*100 ) ) )</f>
        <v>4.6984874410823219</v>
      </c>
      <c r="J21" s="85">
        <f>IF(  $P21="I", ('Série Encadeada'!J21/'Série Encadeada'!J17-1)*100,  IF($P21="II", (AVERAGE('Série Encadeada'!J20:J21)/AVERAGE('Série Encadeada'!J16:J17)-1)*100,  IF($P21="III", (AVERAGE('Série Encadeada'!J19:J21)/AVERAGE('Série Encadeada'!J15:J17)-1)*100, (AVERAGE('Série Encadeada'!J18:J21)/AVERAGE('Série Encadeada'!J14:J17)-1)*100 ) ) )</f>
        <v>3.230615214602417</v>
      </c>
      <c r="K21" s="85">
        <f>IF(  $P21="I", ('Série Encadeada'!K21/'Série Encadeada'!K17-1)*100,  IF($P21="II", (AVERAGE('Série Encadeada'!K20:K21)/AVERAGE('Série Encadeada'!K16:K17)-1)*100,  IF($P21="III", (AVERAGE('Série Encadeada'!K19:K21)/AVERAGE('Série Encadeada'!K15:K17)-1)*100, (AVERAGE('Série Encadeada'!K18:K21)/AVERAGE('Série Encadeada'!K14:K17)-1)*100 ) ) )</f>
        <v>2.676635814631334</v>
      </c>
      <c r="L21" s="86">
        <f>IF(  $P21="I", ('Série Encadeada'!L21/'Série Encadeada'!L17-1)*100,  IF($P21="II", (AVERAGE('Série Encadeada'!L20:L21)/AVERAGE('Série Encadeada'!L16:L17)-1)*100,  IF($P21="III", (AVERAGE('Série Encadeada'!L19:L21)/AVERAGE('Série Encadeada'!L15:L17)-1)*100, (AVERAGE('Série Encadeada'!L18:L21)/AVERAGE('Série Encadeada'!L14:L17)-1)*100 ) ) )</f>
        <v>3.5403359366192433</v>
      </c>
      <c r="M21" s="84">
        <f>IF(  $P21="I", ('Série Encadeada'!M21/'Série Encadeada'!M17-1)*100,  IF($P21="II", (AVERAGE('Série Encadeada'!M20:M21)/AVERAGE('Série Encadeada'!M16:M17)-1)*100,  IF($P21="III", (AVERAGE('Série Encadeada'!M19:M21)/AVERAGE('Série Encadeada'!M15:M17)-1)*100, (AVERAGE('Série Encadeada'!M18:M21)/AVERAGE('Série Encadeada'!M14:M17)-1)*100 ) ) )</f>
        <v>3.9798358946466994</v>
      </c>
      <c r="N21" s="83">
        <f>IF(  $P21="I", ('Série Encadeada'!N21/'Série Encadeada'!N17-1)*100,  IF($P21="II", (AVERAGE('Série Encadeada'!N20:N21)/AVERAGE('Série Encadeada'!N16:N17)-1)*100,  IF($P21="III", (AVERAGE('Série Encadeada'!N19:N21)/AVERAGE('Série Encadeada'!N15:N17)-1)*100, (AVERAGE('Série Encadeada'!N18:N21)/AVERAGE('Série Encadeada'!N14:N17)-1)*100 ) ) )</f>
        <v>6.6507943500167421</v>
      </c>
      <c r="O21" s="84">
        <f>IF(  $P21="I", ('Série Encadeada'!O21/'Série Encadeada'!O17-1)*100,  IF($P21="II", (AVERAGE('Série Encadeada'!O20:O21)/AVERAGE('Série Encadeada'!O16:O17)-1)*100,  IF($P21="III", (AVERAGE('Série Encadeada'!O19:O21)/AVERAGE('Série Encadeada'!O15:O17)-1)*100, (AVERAGE('Série Encadeada'!O18:O21)/AVERAGE('Série Encadeada'!O14:O17)-1)*100 ) ) )</f>
        <v>4.3624566629443473</v>
      </c>
      <c r="P21" s="126" t="s">
        <v>4</v>
      </c>
      <c r="Q21" s="126"/>
      <c r="S21" s="117"/>
    </row>
    <row r="22" spans="1:19" s="82" customFormat="1" ht="12.95" customHeight="1" x14ac:dyDescent="0.2">
      <c r="A22" s="14" t="s">
        <v>39</v>
      </c>
      <c r="B22" s="84">
        <f>IF(  $P22="I", ('Série Encadeada'!B22/'Série Encadeada'!B18-1)*100,  IF($P22="II", (AVERAGE('Série Encadeada'!B21:B22)/AVERAGE('Série Encadeada'!B17:B18)-1)*100,  IF($P22="III", (AVERAGE('Série Encadeada'!B20:B22)/AVERAGE('Série Encadeada'!B16:B18)-1)*100, (AVERAGE('Série Encadeada'!B19:B22)/AVERAGE('Série Encadeada'!B15:B18)-1)*100 ) ) )</f>
        <v>-0.46060725112738732</v>
      </c>
      <c r="C22" s="85">
        <f>IF(  $P22="I", ('Série Encadeada'!C22/'Série Encadeada'!C18-1)*100,  IF($P22="II", (AVERAGE('Série Encadeada'!C21:C22)/AVERAGE('Série Encadeada'!C17:C18)-1)*100,  IF($P22="III", (AVERAGE('Série Encadeada'!C20:C22)/AVERAGE('Série Encadeada'!C16:C18)-1)*100, (AVERAGE('Série Encadeada'!C19:C22)/AVERAGE('Série Encadeada'!C15:C18)-1)*100 ) ) )</f>
        <v>12.279714309479338</v>
      </c>
      <c r="D22" s="85">
        <f>IF(  $P22="I", ('Série Encadeada'!D22/'Série Encadeada'!D18-1)*100,  IF($P22="II", (AVERAGE('Série Encadeada'!D21:D22)/AVERAGE('Série Encadeada'!D17:D18)-1)*100,  IF($P22="III", (AVERAGE('Série Encadeada'!D20:D22)/AVERAGE('Série Encadeada'!D16:D18)-1)*100, (AVERAGE('Série Encadeada'!D19:D22)/AVERAGE('Série Encadeada'!D15:D18)-1)*100 ) ) )</f>
        <v>2.083500308854247</v>
      </c>
      <c r="E22" s="85">
        <f>IF(  $P22="I", ('Série Encadeada'!E22/'Série Encadeada'!E18-1)*100,  IF($P22="II", (AVERAGE('Série Encadeada'!E21:E22)/AVERAGE('Série Encadeada'!E17:E18)-1)*100,  IF($P22="III", (AVERAGE('Série Encadeada'!E20:E22)/AVERAGE('Série Encadeada'!E16:E18)-1)*100, (AVERAGE('Série Encadeada'!E19:E22)/AVERAGE('Série Encadeada'!E15:E18)-1)*100 ) ) )</f>
        <v>1.3679367973972179</v>
      </c>
      <c r="F22" s="85">
        <f>IF(  $P22="I", ('Série Encadeada'!F22/'Série Encadeada'!F18-1)*100,  IF($P22="II", (AVERAGE('Série Encadeada'!F21:F22)/AVERAGE('Série Encadeada'!F17:F18)-1)*100,  IF($P22="III", (AVERAGE('Série Encadeada'!F20:F22)/AVERAGE('Série Encadeada'!F16:F18)-1)*100, (AVERAGE('Série Encadeada'!F19:F22)/AVERAGE('Série Encadeada'!F15:F18)-1)*100 ) ) )</f>
        <v>0.79093758369481737</v>
      </c>
      <c r="G22" s="86">
        <f>IF(  $P22="I", ('Série Encadeada'!G22/'Série Encadeada'!G18-1)*100,  IF($P22="II", (AVERAGE('Série Encadeada'!G21:G22)/AVERAGE('Série Encadeada'!G17:G18)-1)*100,  IF($P22="III", (AVERAGE('Série Encadeada'!G20:G22)/AVERAGE('Série Encadeada'!G16:G18)-1)*100, (AVERAGE('Série Encadeada'!G19:G22)/AVERAGE('Série Encadeada'!G15:G18)-1)*100 ) ) )</f>
        <v>2.7320886833344993</v>
      </c>
      <c r="H22" s="85">
        <f>IF(  $P22="I", ('Série Encadeada'!H22/'Série Encadeada'!H18-1)*100,  IF($P22="II", (AVERAGE('Série Encadeada'!H21:H22)/AVERAGE('Série Encadeada'!H17:H18)-1)*100,  IF($P22="III", (AVERAGE('Série Encadeada'!H20:H22)/AVERAGE('Série Encadeada'!H16:H18)-1)*100, (AVERAGE('Série Encadeada'!H19:H22)/AVERAGE('Série Encadeada'!H15:H18)-1)*100 ) ) )</f>
        <v>4.8071700028735398</v>
      </c>
      <c r="I22" s="85">
        <f>IF(  $P22="I", ('Série Encadeada'!I22/'Série Encadeada'!I18-1)*100,  IF($P22="II", (AVERAGE('Série Encadeada'!I21:I22)/AVERAGE('Série Encadeada'!I17:I18)-1)*100,  IF($P22="III", (AVERAGE('Série Encadeada'!I20:I22)/AVERAGE('Série Encadeada'!I16:I18)-1)*100, (AVERAGE('Série Encadeada'!I19:I22)/AVERAGE('Série Encadeada'!I15:I18)-1)*100 ) ) )</f>
        <v>3.8900569703510079</v>
      </c>
      <c r="J22" s="85">
        <f>IF(  $P22="I", ('Série Encadeada'!J22/'Série Encadeada'!J18-1)*100,  IF($P22="II", (AVERAGE('Série Encadeada'!J21:J22)/AVERAGE('Série Encadeada'!J17:J18)-1)*100,  IF($P22="III", (AVERAGE('Série Encadeada'!J20:J22)/AVERAGE('Série Encadeada'!J16:J18)-1)*100, (AVERAGE('Série Encadeada'!J19:J22)/AVERAGE('Série Encadeada'!J15:J18)-1)*100 ) ) )</f>
        <v>3.212387426924046</v>
      </c>
      <c r="K22" s="85">
        <f>IF(  $P22="I", ('Série Encadeada'!K22/'Série Encadeada'!K18-1)*100,  IF($P22="II", (AVERAGE('Série Encadeada'!K21:K22)/AVERAGE('Série Encadeada'!K17:K18)-1)*100,  IF($P22="III", (AVERAGE('Série Encadeada'!K20:K22)/AVERAGE('Série Encadeada'!K16:K18)-1)*100, (AVERAGE('Série Encadeada'!K19:K22)/AVERAGE('Série Encadeada'!K15:K18)-1)*100 ) ) )</f>
        <v>2.6892991962380375</v>
      </c>
      <c r="L22" s="86">
        <f>IF(  $P22="I", ('Série Encadeada'!L22/'Série Encadeada'!L18-1)*100,  IF($P22="II", (AVERAGE('Série Encadeada'!L21:L22)/AVERAGE('Série Encadeada'!L17:L18)-1)*100,  IF($P22="III", (AVERAGE('Série Encadeada'!L20:L22)/AVERAGE('Série Encadeada'!L16:L18)-1)*100, (AVERAGE('Série Encadeada'!L19:L22)/AVERAGE('Série Encadeada'!L15:L18)-1)*100 ) ) )</f>
        <v>3.3152667880520514</v>
      </c>
      <c r="M22" s="84">
        <f>IF(  $P22="I", ('Série Encadeada'!M22/'Série Encadeada'!M18-1)*100,  IF($P22="II", (AVERAGE('Série Encadeada'!M21:M22)/AVERAGE('Série Encadeada'!M17:M18)-1)*100,  IF($P22="III", (AVERAGE('Série Encadeada'!M20:M22)/AVERAGE('Série Encadeada'!M16:M18)-1)*100, (AVERAGE('Série Encadeada'!M19:M22)/AVERAGE('Série Encadeada'!M15:M18)-1)*100 ) ) )</f>
        <v>2.7962139371187966</v>
      </c>
      <c r="N22" s="83">
        <f>IF(  $P22="I", ('Série Encadeada'!N22/'Série Encadeada'!N18-1)*100,  IF($P22="II", (AVERAGE('Série Encadeada'!N21:N22)/AVERAGE('Série Encadeada'!N17:N18)-1)*100,  IF($P22="III", (AVERAGE('Série Encadeada'!N20:N22)/AVERAGE('Série Encadeada'!N16:N18)-1)*100, (AVERAGE('Série Encadeada'!N19:N22)/AVERAGE('Série Encadeada'!N15:N18)-1)*100 ) ) )</f>
        <v>5.0401448730736487</v>
      </c>
      <c r="O22" s="84">
        <f>IF(  $P22="I", ('Série Encadeada'!O22/'Série Encadeada'!O18-1)*100,  IF($P22="II", (AVERAGE('Série Encadeada'!O21:O22)/AVERAGE('Série Encadeada'!O17:O18)-1)*100,  IF($P22="III", (AVERAGE('Série Encadeada'!O20:O22)/AVERAGE('Série Encadeada'!O16:O18)-1)*100, (AVERAGE('Série Encadeada'!O19:O22)/AVERAGE('Série Encadeada'!O15:O18)-1)*100 ) ) )</f>
        <v>3.1162989271314556</v>
      </c>
      <c r="P22" s="126" t="s">
        <v>5</v>
      </c>
      <c r="Q22" s="126"/>
      <c r="S22" s="117"/>
    </row>
    <row r="23" spans="1:19" s="82" customFormat="1" ht="12.95" customHeight="1" x14ac:dyDescent="0.2">
      <c r="A23" s="14" t="s">
        <v>51</v>
      </c>
      <c r="B23" s="84">
        <f>IF(  $P23="I", ('Série Encadeada'!B23/'Série Encadeada'!B19-1)*100,  IF($P23="II", (AVERAGE('Série Encadeada'!B22:B23)/AVERAGE('Série Encadeada'!B18:B19)-1)*100,  IF($P23="III", (AVERAGE('Série Encadeada'!B21:B23)/AVERAGE('Série Encadeada'!B17:B19)-1)*100, (AVERAGE('Série Encadeada'!B20:B23)/AVERAGE('Série Encadeada'!B16:B19)-1)*100 ) ) )</f>
        <v>5.9646287070021176</v>
      </c>
      <c r="C23" s="85">
        <f>IF(  $P23="I", ('Série Encadeada'!C23/'Série Encadeada'!C19-1)*100,  IF($P23="II", (AVERAGE('Série Encadeada'!C22:C23)/AVERAGE('Série Encadeada'!C18:C19)-1)*100,  IF($P23="III", (AVERAGE('Série Encadeada'!C21:C23)/AVERAGE('Série Encadeada'!C17:C19)-1)*100, (AVERAGE('Série Encadeada'!C20:C23)/AVERAGE('Série Encadeada'!C16:C19)-1)*100 ) ) )</f>
        <v>10.920015706107522</v>
      </c>
      <c r="D23" s="85">
        <f>IF(  $P23="I", ('Série Encadeada'!D23/'Série Encadeada'!D19-1)*100,  IF($P23="II", (AVERAGE('Série Encadeada'!D22:D23)/AVERAGE('Série Encadeada'!D18:D19)-1)*100,  IF($P23="III", (AVERAGE('Série Encadeada'!D21:D23)/AVERAGE('Série Encadeada'!D17:D19)-1)*100, (AVERAGE('Série Encadeada'!D20:D23)/AVERAGE('Série Encadeada'!D16:D19)-1)*100 ) ) )</f>
        <v>1.1762135049680378</v>
      </c>
      <c r="E23" s="85">
        <f>IF(  $P23="I", ('Série Encadeada'!E23/'Série Encadeada'!E19-1)*100,  IF($P23="II", (AVERAGE('Série Encadeada'!E22:E23)/AVERAGE('Série Encadeada'!E18:E19)-1)*100,  IF($P23="III", (AVERAGE('Série Encadeada'!E21:E23)/AVERAGE('Série Encadeada'!E17:E19)-1)*100, (AVERAGE('Série Encadeada'!E20:E23)/AVERAGE('Série Encadeada'!E16:E19)-1)*100 ) ) )</f>
        <v>2.0830128549972349</v>
      </c>
      <c r="F23" s="85">
        <f>IF(  $P23="I", ('Série Encadeada'!F23/'Série Encadeada'!F19-1)*100,  IF($P23="II", (AVERAGE('Série Encadeada'!F22:F23)/AVERAGE('Série Encadeada'!F18:F19)-1)*100,  IF($P23="III", (AVERAGE('Série Encadeada'!F21:F23)/AVERAGE('Série Encadeada'!F17:F19)-1)*100, (AVERAGE('Série Encadeada'!F20:F23)/AVERAGE('Série Encadeada'!F16:F19)-1)*100 ) ) )</f>
        <v>1.1126459665169453</v>
      </c>
      <c r="G23" s="86">
        <f>IF(  $P23="I", ('Série Encadeada'!G23/'Série Encadeada'!G19-1)*100,  IF($P23="II", (AVERAGE('Série Encadeada'!G22:G23)/AVERAGE('Série Encadeada'!G18:G19)-1)*100,  IF($P23="III", (AVERAGE('Série Encadeada'!G21:G23)/AVERAGE('Série Encadeada'!G17:G19)-1)*100, (AVERAGE('Série Encadeada'!G20:G23)/AVERAGE('Série Encadeada'!G16:G19)-1)*100 ) ) )</f>
        <v>2.206774403934153</v>
      </c>
      <c r="H23" s="85">
        <f>IF(  $P23="I", ('Série Encadeada'!H23/'Série Encadeada'!H19-1)*100,  IF($P23="II", (AVERAGE('Série Encadeada'!H22:H23)/AVERAGE('Série Encadeada'!H18:H19)-1)*100,  IF($P23="III", (AVERAGE('Série Encadeada'!H21:H23)/AVERAGE('Série Encadeada'!H17:H19)-1)*100, (AVERAGE('Série Encadeada'!H20:H23)/AVERAGE('Série Encadeada'!H16:H19)-1)*100 ) ) )</f>
        <v>5.2586110080101722</v>
      </c>
      <c r="I23" s="85">
        <f>IF(  $P23="I", ('Série Encadeada'!I23/'Série Encadeada'!I19-1)*100,  IF($P23="II", (AVERAGE('Série Encadeada'!I22:I23)/AVERAGE('Série Encadeada'!I18:I19)-1)*100,  IF($P23="III", (AVERAGE('Série Encadeada'!I21:I23)/AVERAGE('Série Encadeada'!I17:I19)-1)*100, (AVERAGE('Série Encadeada'!I20:I23)/AVERAGE('Série Encadeada'!I16:I19)-1)*100 ) ) )</f>
        <v>3.8994988775037376</v>
      </c>
      <c r="J23" s="85">
        <f>IF(  $P23="I", ('Série Encadeada'!J23/'Série Encadeada'!J19-1)*100,  IF($P23="II", (AVERAGE('Série Encadeada'!J22:J23)/AVERAGE('Série Encadeada'!J18:J19)-1)*100,  IF($P23="III", (AVERAGE('Série Encadeada'!J21:J23)/AVERAGE('Série Encadeada'!J17:J19)-1)*100, (AVERAGE('Série Encadeada'!J20:J23)/AVERAGE('Série Encadeada'!J16:J19)-1)*100 ) ) )</f>
        <v>3.3566531906878527</v>
      </c>
      <c r="K23" s="85">
        <f>IF(  $P23="I", ('Série Encadeada'!K23/'Série Encadeada'!K19-1)*100,  IF($P23="II", (AVERAGE('Série Encadeada'!K22:K23)/AVERAGE('Série Encadeada'!K18:K19)-1)*100,  IF($P23="III", (AVERAGE('Série Encadeada'!K21:K23)/AVERAGE('Série Encadeada'!K17:K19)-1)*100, (AVERAGE('Série Encadeada'!K20:K23)/AVERAGE('Série Encadeada'!K16:K19)-1)*100 ) ) )</f>
        <v>2.7569225211308668</v>
      </c>
      <c r="L23" s="86">
        <f>IF(  $P23="I", ('Série Encadeada'!L23/'Série Encadeada'!L19-1)*100,  IF($P23="II", (AVERAGE('Série Encadeada'!L22:L23)/AVERAGE('Série Encadeada'!L18:L19)-1)*100,  IF($P23="III", (AVERAGE('Série Encadeada'!L21:L23)/AVERAGE('Série Encadeada'!L17:L19)-1)*100, (AVERAGE('Série Encadeada'!L20:L23)/AVERAGE('Série Encadeada'!L16:L19)-1)*100 ) ) )</f>
        <v>3.528009389088238</v>
      </c>
      <c r="M23" s="84">
        <f>IF(  $P23="I", ('Série Encadeada'!M23/'Série Encadeada'!M19-1)*100,  IF($P23="II", (AVERAGE('Série Encadeada'!M22:M23)/AVERAGE('Série Encadeada'!M18:M19)-1)*100,  IF($P23="III", (AVERAGE('Série Encadeada'!M21:M23)/AVERAGE('Série Encadeada'!M17:M19)-1)*100, (AVERAGE('Série Encadeada'!M20:M23)/AVERAGE('Série Encadeada'!M16:M19)-1)*100 ) ) )</f>
        <v>3.1775632986751567</v>
      </c>
      <c r="N23" s="83">
        <f>IF(  $P23="I", ('Série Encadeada'!N23/'Série Encadeada'!N19-1)*100,  IF($P23="II", (AVERAGE('Série Encadeada'!N22:N23)/AVERAGE('Série Encadeada'!N18:N19)-1)*100,  IF($P23="III", (AVERAGE('Série Encadeada'!N21:N23)/AVERAGE('Série Encadeada'!N17:N19)-1)*100, (AVERAGE('Série Encadeada'!N20:N23)/AVERAGE('Série Encadeada'!N16:N19)-1)*100 ) ) )</f>
        <v>5.3675779977892191</v>
      </c>
      <c r="O23" s="84">
        <f>IF(  $P23="I", ('Série Encadeada'!O23/'Série Encadeada'!O19-1)*100,  IF($P23="II", (AVERAGE('Série Encadeada'!O22:O23)/AVERAGE('Série Encadeada'!O18:O19)-1)*100,  IF($P23="III", (AVERAGE('Série Encadeada'!O21:O23)/AVERAGE('Série Encadeada'!O17:O19)-1)*100, (AVERAGE('Série Encadeada'!O20:O23)/AVERAGE('Série Encadeada'!O16:O19)-1)*100 ) ) )</f>
        <v>3.4894163924091393</v>
      </c>
      <c r="P23" s="126" t="s">
        <v>6</v>
      </c>
      <c r="Q23" s="126"/>
      <c r="S23" s="117"/>
    </row>
    <row r="24" spans="1:19" s="82" customFormat="1" ht="12.95" customHeight="1" x14ac:dyDescent="0.2">
      <c r="A24" s="14" t="s">
        <v>63</v>
      </c>
      <c r="B24" s="84">
        <f>IF(  $P24="I", ('Série Encadeada'!B24/'Série Encadeada'!B20-1)*100,  IF($P24="II", (AVERAGE('Série Encadeada'!B23:B24)/AVERAGE('Série Encadeada'!B19:B20)-1)*100,  IF($P24="III", (AVERAGE('Série Encadeada'!B22:B24)/AVERAGE('Série Encadeada'!B18:B20)-1)*100, (AVERAGE('Série Encadeada'!B21:B24)/AVERAGE('Série Encadeada'!B17:B20)-1)*100 ) ) )</f>
        <v>7.4493266537408731</v>
      </c>
      <c r="C24" s="85">
        <f>IF(  $P24="I", ('Série Encadeada'!C24/'Série Encadeada'!C20-1)*100,  IF($P24="II", (AVERAGE('Série Encadeada'!C23:C24)/AVERAGE('Série Encadeada'!C19:C20)-1)*100,  IF($P24="III", (AVERAGE('Série Encadeada'!C22:C24)/AVERAGE('Série Encadeada'!C18:C20)-1)*100, (AVERAGE('Série Encadeada'!C21:C24)/AVERAGE('Série Encadeada'!C17:C20)-1)*100 ) ) )</f>
        <v>10.834314298976055</v>
      </c>
      <c r="D24" s="85">
        <f>IF(  $P24="I", ('Série Encadeada'!D24/'Série Encadeada'!D20-1)*100,  IF($P24="II", (AVERAGE('Série Encadeada'!D23:D24)/AVERAGE('Série Encadeada'!D19:D20)-1)*100,  IF($P24="III", (AVERAGE('Série Encadeada'!D22:D24)/AVERAGE('Série Encadeada'!D18:D20)-1)*100, (AVERAGE('Série Encadeada'!D21:D24)/AVERAGE('Série Encadeada'!D17:D20)-1)*100 ) ) )</f>
        <v>1.2554289187327816</v>
      </c>
      <c r="E24" s="85">
        <f>IF(  $P24="I", ('Série Encadeada'!E24/'Série Encadeada'!E20-1)*100,  IF($P24="II", (AVERAGE('Série Encadeada'!E23:E24)/AVERAGE('Série Encadeada'!E19:E20)-1)*100,  IF($P24="III", (AVERAGE('Série Encadeada'!E22:E24)/AVERAGE('Série Encadeada'!E18:E20)-1)*100, (AVERAGE('Série Encadeada'!E21:E24)/AVERAGE('Série Encadeada'!E17:E20)-1)*100 ) ) )</f>
        <v>1.315757545904872</v>
      </c>
      <c r="F24" s="85">
        <f>IF(  $P24="I", ('Série Encadeada'!F24/'Série Encadeada'!F20-1)*100,  IF($P24="II", (AVERAGE('Série Encadeada'!F23:F24)/AVERAGE('Série Encadeada'!F19:F20)-1)*100,  IF($P24="III", (AVERAGE('Série Encadeada'!F22:F24)/AVERAGE('Série Encadeada'!F18:F20)-1)*100, (AVERAGE('Série Encadeada'!F21:F24)/AVERAGE('Série Encadeada'!F17:F20)-1)*100 ) ) )</f>
        <v>0.83423083959959232</v>
      </c>
      <c r="G24" s="86">
        <f>IF(  $P24="I", ('Série Encadeada'!G24/'Série Encadeada'!G20-1)*100,  IF($P24="II", (AVERAGE('Série Encadeada'!G23:G24)/AVERAGE('Série Encadeada'!G19:G20)-1)*100,  IF($P24="III", (AVERAGE('Série Encadeada'!G22:G24)/AVERAGE('Série Encadeada'!G18:G20)-1)*100, (AVERAGE('Série Encadeada'!G21:G24)/AVERAGE('Série Encadeada'!G17:G20)-1)*100 ) ) )</f>
        <v>2.0767399734380021</v>
      </c>
      <c r="H24" s="85">
        <f>IF(  $P24="I", ('Série Encadeada'!H24/'Série Encadeada'!H20-1)*100,  IF($P24="II", (AVERAGE('Série Encadeada'!H23:H24)/AVERAGE('Série Encadeada'!H19:H20)-1)*100,  IF($P24="III", (AVERAGE('Série Encadeada'!H22:H24)/AVERAGE('Série Encadeada'!H18:H20)-1)*100, (AVERAGE('Série Encadeada'!H21:H24)/AVERAGE('Série Encadeada'!H17:H20)-1)*100 ) ) )</f>
        <v>5.9604211485172032</v>
      </c>
      <c r="I24" s="85">
        <f>IF(  $P24="I", ('Série Encadeada'!I24/'Série Encadeada'!I20-1)*100,  IF($P24="II", (AVERAGE('Série Encadeada'!I23:I24)/AVERAGE('Série Encadeada'!I19:I20)-1)*100,  IF($P24="III", (AVERAGE('Série Encadeada'!I22:I24)/AVERAGE('Série Encadeada'!I18:I20)-1)*100, (AVERAGE('Série Encadeada'!I21:I24)/AVERAGE('Série Encadeada'!I17:I20)-1)*100 ) ) )</f>
        <v>4.5447273682136968</v>
      </c>
      <c r="J24" s="85">
        <f>IF(  $P24="I", ('Série Encadeada'!J24/'Série Encadeada'!J20-1)*100,  IF($P24="II", (AVERAGE('Série Encadeada'!J23:J24)/AVERAGE('Série Encadeada'!J19:J20)-1)*100,  IF($P24="III", (AVERAGE('Série Encadeada'!J22:J24)/AVERAGE('Série Encadeada'!J18:J20)-1)*100, (AVERAGE('Série Encadeada'!J21:J24)/AVERAGE('Série Encadeada'!J17:J20)-1)*100 ) ) )</f>
        <v>3.6182480635919445</v>
      </c>
      <c r="K24" s="85">
        <f>IF(  $P24="I", ('Série Encadeada'!K24/'Série Encadeada'!K20-1)*100,  IF($P24="II", (AVERAGE('Série Encadeada'!K23:K24)/AVERAGE('Série Encadeada'!K19:K20)-1)*100,  IF($P24="III", (AVERAGE('Série Encadeada'!K22:K24)/AVERAGE('Série Encadeada'!K18:K20)-1)*100, (AVERAGE('Série Encadeada'!K21:K24)/AVERAGE('Série Encadeada'!K17:K20)-1)*100 ) ) )</f>
        <v>2.974240893236102</v>
      </c>
      <c r="L24" s="86">
        <f>IF(  $P24="I", ('Série Encadeada'!L24/'Série Encadeada'!L20-1)*100,  IF($P24="II", (AVERAGE('Série Encadeada'!L23:L24)/AVERAGE('Série Encadeada'!L19:L20)-1)*100,  IF($P24="III", (AVERAGE('Série Encadeada'!L22:L24)/AVERAGE('Série Encadeada'!L18:L20)-1)*100, (AVERAGE('Série Encadeada'!L21:L24)/AVERAGE('Série Encadeada'!L17:L20)-1)*100 ) ) )</f>
        <v>3.9036182211309001</v>
      </c>
      <c r="M24" s="84">
        <f>IF(  $P24="I", ('Série Encadeada'!M24/'Série Encadeada'!M20-1)*100,  IF($P24="II", (AVERAGE('Série Encadeada'!M23:M24)/AVERAGE('Série Encadeada'!M19:M20)-1)*100,  IF($P24="III", (AVERAGE('Série Encadeada'!M22:M24)/AVERAGE('Série Encadeada'!M18:M20)-1)*100, (AVERAGE('Série Encadeada'!M21:M24)/AVERAGE('Série Encadeada'!M17:M20)-1)*100 ) ) )</f>
        <v>3.5490152730933699</v>
      </c>
      <c r="N24" s="83">
        <f>IF(  $P24="I", ('Série Encadeada'!N24/'Série Encadeada'!N20-1)*100,  IF($P24="II", (AVERAGE('Série Encadeada'!N23:N24)/AVERAGE('Série Encadeada'!N19:N20)-1)*100,  IF($P24="III", (AVERAGE('Série Encadeada'!N22:N24)/AVERAGE('Série Encadeada'!N18:N20)-1)*100, (AVERAGE('Série Encadeada'!N21:N24)/AVERAGE('Série Encadeada'!N17:N20)-1)*100 ) ) )</f>
        <v>6.0779736119992656</v>
      </c>
      <c r="O24" s="84">
        <f>IF(  $P24="I", ('Série Encadeada'!O24/'Série Encadeada'!O20-1)*100,  IF($P24="II", (AVERAGE('Série Encadeada'!O23:O24)/AVERAGE('Série Encadeada'!O19:O20)-1)*100,  IF($P24="III", (AVERAGE('Série Encadeada'!O22:O24)/AVERAGE('Série Encadeada'!O18:O20)-1)*100, (AVERAGE('Série Encadeada'!O21:O24)/AVERAGE('Série Encadeada'!O17:O20)-1)*100 ) ) )</f>
        <v>3.9096346273781668</v>
      </c>
      <c r="P24" s="126"/>
      <c r="Q24" s="126"/>
      <c r="S24" s="117"/>
    </row>
    <row r="25" spans="1:19" s="82" customFormat="1" ht="12.95" customHeight="1" x14ac:dyDescent="0.2">
      <c r="A25" s="9" t="s">
        <v>27</v>
      </c>
      <c r="B25" s="10">
        <f>IF(  $P25="I", ('Série Encadeada'!B25/'Série Encadeada'!B21-1)*100,  IF($P25="II", (AVERAGE('Série Encadeada'!B24:B25)/AVERAGE('Série Encadeada'!B20:B21)-1)*100,  IF($P25="III", (AVERAGE('Série Encadeada'!B23:B25)/AVERAGE('Série Encadeada'!B19:B21)-1)*100, (AVERAGE('Série Encadeada'!B22:B25)/AVERAGE('Série Encadeada'!B18:B21)-1)*100 ) ) )</f>
        <v>-4.4963417524285347</v>
      </c>
      <c r="C25" s="11">
        <f>IF(  $P25="I", ('Série Encadeada'!C25/'Série Encadeada'!C21-1)*100,  IF($P25="II", (AVERAGE('Série Encadeada'!C24:C25)/AVERAGE('Série Encadeada'!C20:C21)-1)*100,  IF($P25="III", (AVERAGE('Série Encadeada'!C23:C25)/AVERAGE('Série Encadeada'!C19:C21)-1)*100, (AVERAGE('Série Encadeada'!C22:C25)/AVERAGE('Série Encadeada'!C18:C21)-1)*100 ) ) )</f>
        <v>6.2114682765928464</v>
      </c>
      <c r="D25" s="11">
        <f>IF(  $P25="I", ('Série Encadeada'!D25/'Série Encadeada'!D21-1)*100,  IF($P25="II", (AVERAGE('Série Encadeada'!D24:D25)/AVERAGE('Série Encadeada'!D20:D21)-1)*100,  IF($P25="III", (AVERAGE('Série Encadeada'!D23:D25)/AVERAGE('Série Encadeada'!D19:D21)-1)*100, (AVERAGE('Série Encadeada'!D22:D25)/AVERAGE('Série Encadeada'!D18:D21)-1)*100 ) ) )</f>
        <v>5.7859102151283759</v>
      </c>
      <c r="E25" s="11">
        <f>IF(  $P25="I", ('Série Encadeada'!E25/'Série Encadeada'!E21-1)*100,  IF($P25="II", (AVERAGE('Série Encadeada'!E24:E25)/AVERAGE('Série Encadeada'!E20:E21)-1)*100,  IF($P25="III", (AVERAGE('Série Encadeada'!E23:E25)/AVERAGE('Série Encadeada'!E19:E21)-1)*100, (AVERAGE('Série Encadeada'!E22:E25)/AVERAGE('Série Encadeada'!E18:E21)-1)*100 ) ) )</f>
        <v>1.6821087237379295</v>
      </c>
      <c r="F25" s="11">
        <f>IF(  $P25="I", ('Série Encadeada'!F25/'Série Encadeada'!F21-1)*100,  IF($P25="II", (AVERAGE('Série Encadeada'!F24:F25)/AVERAGE('Série Encadeada'!F20:F21)-1)*100,  IF($P25="III", (AVERAGE('Série Encadeada'!F23:F25)/AVERAGE('Série Encadeada'!F19:F21)-1)*100, (AVERAGE('Série Encadeada'!F22:F25)/AVERAGE('Série Encadeada'!F18:F21)-1)*100 ) ) )</f>
        <v>17.881530643227105</v>
      </c>
      <c r="G25" s="12">
        <f>IF(  $P25="I", ('Série Encadeada'!G25/'Série Encadeada'!G21-1)*100,  IF($P25="II", (AVERAGE('Série Encadeada'!G24:G25)/AVERAGE('Série Encadeada'!G20:G21)-1)*100,  IF($P25="III", (AVERAGE('Série Encadeada'!G23:G25)/AVERAGE('Série Encadeada'!G19:G21)-1)*100, (AVERAGE('Série Encadeada'!G22:G25)/AVERAGE('Série Encadeada'!G18:G21)-1)*100 ) ) )</f>
        <v>6.449685133089611</v>
      </c>
      <c r="H25" s="11">
        <f>IF(  $P25="I", ('Série Encadeada'!H25/'Série Encadeada'!H21-1)*100,  IF($P25="II", (AVERAGE('Série Encadeada'!H24:H25)/AVERAGE('Série Encadeada'!H20:H21)-1)*100,  IF($P25="III", (AVERAGE('Série Encadeada'!H23:H25)/AVERAGE('Série Encadeada'!H19:H21)-1)*100, (AVERAGE('Série Encadeada'!H22:H25)/AVERAGE('Série Encadeada'!H18:H21)-1)*100 ) ) )</f>
        <v>5.4707008130262746</v>
      </c>
      <c r="I25" s="11">
        <f>IF(  $P25="I", ('Série Encadeada'!I25/'Série Encadeada'!I21-1)*100,  IF($P25="II", (AVERAGE('Série Encadeada'!I24:I25)/AVERAGE('Série Encadeada'!I20:I21)-1)*100,  IF($P25="III", (AVERAGE('Série Encadeada'!I23:I25)/AVERAGE('Série Encadeada'!I19:I21)-1)*100, (AVERAGE('Série Encadeada'!I22:I25)/AVERAGE('Série Encadeada'!I18:I21)-1)*100 ) ) )</f>
        <v>3.9819114271516742</v>
      </c>
      <c r="J25" s="11">
        <f>IF(  $P25="I", ('Série Encadeada'!J25/'Série Encadeada'!J21-1)*100,  IF($P25="II", (AVERAGE('Série Encadeada'!J24:J25)/AVERAGE('Série Encadeada'!J20:J21)-1)*100,  IF($P25="III", (AVERAGE('Série Encadeada'!J23:J25)/AVERAGE('Série Encadeada'!J19:J21)-1)*100, (AVERAGE('Série Encadeada'!J22:J25)/AVERAGE('Série Encadeada'!J18:J21)-1)*100 ) ) )</f>
        <v>5.0030572354404335</v>
      </c>
      <c r="K25" s="11">
        <f>IF(  $P25="I", ('Série Encadeada'!K25/'Série Encadeada'!K21-1)*100,  IF($P25="II", (AVERAGE('Série Encadeada'!K24:K25)/AVERAGE('Série Encadeada'!K20:K21)-1)*100,  IF($P25="III", (AVERAGE('Série Encadeada'!K23:K25)/AVERAGE('Série Encadeada'!K19:K21)-1)*100, (AVERAGE('Série Encadeada'!K22:K25)/AVERAGE('Série Encadeada'!K18:K21)-1)*100 ) ) )</f>
        <v>2.9970971599561524</v>
      </c>
      <c r="L25" s="12">
        <f>IF(  $P25="I", ('Série Encadeada'!L25/'Série Encadeada'!L21-1)*100,  IF($P25="II", (AVERAGE('Série Encadeada'!L24:L25)/AVERAGE('Série Encadeada'!L20:L21)-1)*100,  IF($P25="III", (AVERAGE('Série Encadeada'!L23:L25)/AVERAGE('Série Encadeada'!L19:L21)-1)*100, (AVERAGE('Série Encadeada'!L22:L25)/AVERAGE('Série Encadeada'!L18:L21)-1)*100 ) ) )</f>
        <v>4.3870802447220747</v>
      </c>
      <c r="M25" s="10">
        <f>IF(  $P25="I", ('Série Encadeada'!M25/'Série Encadeada'!M21-1)*100,  IF($P25="II", (AVERAGE('Série Encadeada'!M24:M25)/AVERAGE('Série Encadeada'!M20:M21)-1)*100,  IF($P25="III", (AVERAGE('Série Encadeada'!M23:M25)/AVERAGE('Série Encadeada'!M19:M21)-1)*100, (AVERAGE('Série Encadeada'!M22:M25)/AVERAGE('Série Encadeada'!M18:M21)-1)*100 ) ) )</f>
        <v>4.6127880054337211</v>
      </c>
      <c r="N25" s="13">
        <f>IF(  $P25="I", ('Série Encadeada'!N25/'Série Encadeada'!N21-1)*100,  IF($P25="II", (AVERAGE('Série Encadeada'!N24:N25)/AVERAGE('Série Encadeada'!N20:N21)-1)*100,  IF($P25="III", (AVERAGE('Série Encadeada'!N23:N25)/AVERAGE('Série Encadeada'!N19:N21)-1)*100, (AVERAGE('Série Encadeada'!N22:N25)/AVERAGE('Série Encadeada'!N18:N21)-1)*100 ) ) )</f>
        <v>6.9716733164643996</v>
      </c>
      <c r="O25" s="10">
        <f>IF(  $P25="I", ('Série Encadeada'!O25/'Série Encadeada'!O21-1)*100,  IF($P25="II", (AVERAGE('Série Encadeada'!O24:O25)/AVERAGE('Série Encadeada'!O20:O21)-1)*100,  IF($P25="III", (AVERAGE('Série Encadeada'!O23:O25)/AVERAGE('Série Encadeada'!O19:O21)-1)*100, (AVERAGE('Série Encadeada'!O22:O25)/AVERAGE('Série Encadeada'!O18:O21)-1)*100 ) ) )</f>
        <v>4.929894547519087</v>
      </c>
      <c r="P25" s="126" t="s">
        <v>4</v>
      </c>
      <c r="Q25" s="126"/>
      <c r="S25" s="117"/>
    </row>
    <row r="26" spans="1:19" s="82" customFormat="1" ht="12.95" customHeight="1" x14ac:dyDescent="0.2">
      <c r="A26" s="9" t="s">
        <v>40</v>
      </c>
      <c r="B26" s="10">
        <f>IF(  $P26="I", ('Série Encadeada'!B26/'Série Encadeada'!B22-1)*100,  IF($P26="II", (AVERAGE('Série Encadeada'!B25:B26)/AVERAGE('Série Encadeada'!B21:B22)-1)*100,  IF($P26="III", (AVERAGE('Série Encadeada'!B24:B26)/AVERAGE('Série Encadeada'!B20:B22)-1)*100, (AVERAGE('Série Encadeada'!B23:B26)/AVERAGE('Série Encadeada'!B19:B22)-1)*100 ) ) )</f>
        <v>-9.1074279562457292</v>
      </c>
      <c r="C26" s="11">
        <f>IF(  $P26="I", ('Série Encadeada'!C26/'Série Encadeada'!C22-1)*100,  IF($P26="II", (AVERAGE('Série Encadeada'!C25:C26)/AVERAGE('Série Encadeada'!C21:C22)-1)*100,  IF($P26="III", (AVERAGE('Série Encadeada'!C24:C26)/AVERAGE('Série Encadeada'!C20:C22)-1)*100, (AVERAGE('Série Encadeada'!C23:C26)/AVERAGE('Série Encadeada'!C19:C22)-1)*100 ) ) )</f>
        <v>9.4342218144831023</v>
      </c>
      <c r="D26" s="11">
        <f>IF(  $P26="I", ('Série Encadeada'!D26/'Série Encadeada'!D22-1)*100,  IF($P26="II", (AVERAGE('Série Encadeada'!D25:D26)/AVERAGE('Série Encadeada'!D21:D22)-1)*100,  IF($P26="III", (AVERAGE('Série Encadeada'!D24:D26)/AVERAGE('Série Encadeada'!D20:D22)-1)*100, (AVERAGE('Série Encadeada'!D23:D26)/AVERAGE('Série Encadeada'!D19:D22)-1)*100 ) ) )</f>
        <v>7.0818108028464222</v>
      </c>
      <c r="E26" s="11">
        <f>IF(  $P26="I", ('Série Encadeada'!E26/'Série Encadeada'!E22-1)*100,  IF($P26="II", (AVERAGE('Série Encadeada'!E25:E26)/AVERAGE('Série Encadeada'!E21:E22)-1)*100,  IF($P26="III", (AVERAGE('Série Encadeada'!E24:E26)/AVERAGE('Série Encadeada'!E20:E22)-1)*100, (AVERAGE('Série Encadeada'!E23:E26)/AVERAGE('Série Encadeada'!E19:E22)-1)*100 ) ) )</f>
        <v>3.1471228478793245</v>
      </c>
      <c r="F26" s="11">
        <f>IF(  $P26="I", ('Série Encadeada'!F26/'Série Encadeada'!F22-1)*100,  IF($P26="II", (AVERAGE('Série Encadeada'!F25:F26)/AVERAGE('Série Encadeada'!F21:F22)-1)*100,  IF($P26="III", (AVERAGE('Série Encadeada'!F24:F26)/AVERAGE('Série Encadeada'!F20:F22)-1)*100, (AVERAGE('Série Encadeada'!F23:F26)/AVERAGE('Série Encadeada'!F19:F22)-1)*100 ) ) )</f>
        <v>19.664473101577439</v>
      </c>
      <c r="G26" s="12">
        <f>IF(  $P26="I", ('Série Encadeada'!G26/'Série Encadeada'!G22-1)*100,  IF($P26="II", (AVERAGE('Série Encadeada'!G25:G26)/AVERAGE('Série Encadeada'!G21:G22)-1)*100,  IF($P26="III", (AVERAGE('Série Encadeada'!G24:G26)/AVERAGE('Série Encadeada'!G20:G22)-1)*100, (AVERAGE('Série Encadeada'!G23:G26)/AVERAGE('Série Encadeada'!G19:G22)-1)*100 ) ) )</f>
        <v>7.9695839610169683</v>
      </c>
      <c r="H26" s="11">
        <f>IF(  $P26="I", ('Série Encadeada'!H26/'Série Encadeada'!H22-1)*100,  IF($P26="II", (AVERAGE('Série Encadeada'!H25:H26)/AVERAGE('Série Encadeada'!H21:H22)-1)*100,  IF($P26="III", (AVERAGE('Série Encadeada'!H24:H26)/AVERAGE('Série Encadeada'!H20:H22)-1)*100, (AVERAGE('Série Encadeada'!H23:H26)/AVERAGE('Série Encadeada'!H19:H22)-1)*100 ) ) )</f>
        <v>6.5477698846519994</v>
      </c>
      <c r="I26" s="11">
        <f>IF(  $P26="I", ('Série Encadeada'!I26/'Série Encadeada'!I22-1)*100,  IF($P26="II", (AVERAGE('Série Encadeada'!I25:I26)/AVERAGE('Série Encadeada'!I21:I22)-1)*100,  IF($P26="III", (AVERAGE('Série Encadeada'!I24:I26)/AVERAGE('Série Encadeada'!I20:I22)-1)*100, (AVERAGE('Série Encadeada'!I23:I26)/AVERAGE('Série Encadeada'!I19:I22)-1)*100 ) ) )</f>
        <v>3.076072357106252</v>
      </c>
      <c r="J26" s="11">
        <f>IF(  $P26="I", ('Série Encadeada'!J26/'Série Encadeada'!J22-1)*100,  IF($P26="II", (AVERAGE('Série Encadeada'!J25:J26)/AVERAGE('Série Encadeada'!J21:J22)-1)*100,  IF($P26="III", (AVERAGE('Série Encadeada'!J24:J26)/AVERAGE('Série Encadeada'!J20:J22)-1)*100, (AVERAGE('Série Encadeada'!J23:J26)/AVERAGE('Série Encadeada'!J19:J22)-1)*100 ) ) )</f>
        <v>5.2440889984649797</v>
      </c>
      <c r="K26" s="11">
        <f>IF(  $P26="I", ('Série Encadeada'!K26/'Série Encadeada'!K22-1)*100,  IF($P26="II", (AVERAGE('Série Encadeada'!K25:K26)/AVERAGE('Série Encadeada'!K21:K22)-1)*100,  IF($P26="III", (AVERAGE('Série Encadeada'!K24:K26)/AVERAGE('Série Encadeada'!K20:K22)-1)*100, (AVERAGE('Série Encadeada'!K23:K26)/AVERAGE('Série Encadeada'!K19:K22)-1)*100 ) ) )</f>
        <v>2.745641242382213</v>
      </c>
      <c r="L26" s="12">
        <f>IF(  $P26="I", ('Série Encadeada'!L26/'Série Encadeada'!L22-1)*100,  IF($P26="II", (AVERAGE('Série Encadeada'!L25:L26)/AVERAGE('Série Encadeada'!L21:L22)-1)*100,  IF($P26="III", (AVERAGE('Série Encadeada'!L24:L26)/AVERAGE('Série Encadeada'!L20:L22)-1)*100, (AVERAGE('Série Encadeada'!L23:L26)/AVERAGE('Série Encadeada'!L19:L22)-1)*100 ) ) )</f>
        <v>4.6495117391555096</v>
      </c>
      <c r="M26" s="10">
        <f>IF(  $P26="I", ('Série Encadeada'!M26/'Série Encadeada'!M22-1)*100,  IF($P26="II", (AVERAGE('Série Encadeada'!M25:M26)/AVERAGE('Série Encadeada'!M21:M22)-1)*100,  IF($P26="III", (AVERAGE('Série Encadeada'!M24:M26)/AVERAGE('Série Encadeada'!M20:M22)-1)*100, (AVERAGE('Série Encadeada'!M23:M26)/AVERAGE('Série Encadeada'!M19:M22)-1)*100 ) ) )</f>
        <v>4.7725015230690726</v>
      </c>
      <c r="N26" s="13">
        <f>IF(  $P26="I", ('Série Encadeada'!N26/'Série Encadeada'!N22-1)*100,  IF($P26="II", (AVERAGE('Série Encadeada'!N25:N26)/AVERAGE('Série Encadeada'!N21:N22)-1)*100,  IF($P26="III", (AVERAGE('Série Encadeada'!N24:N26)/AVERAGE('Série Encadeada'!N20:N22)-1)*100, (AVERAGE('Série Encadeada'!N23:N26)/AVERAGE('Série Encadeada'!N19:N22)-1)*100 ) ) )</f>
        <v>7.1571676082993196</v>
      </c>
      <c r="O26" s="10">
        <f>IF(  $P26="I", ('Série Encadeada'!O26/'Série Encadeada'!O22-1)*100,  IF($P26="II", (AVERAGE('Série Encadeada'!O25:O26)/AVERAGE('Série Encadeada'!O21:O22)-1)*100,  IF($P26="III", (AVERAGE('Série Encadeada'!O24:O26)/AVERAGE('Série Encadeada'!O20:O22)-1)*100, (AVERAGE('Série Encadeada'!O23:O26)/AVERAGE('Série Encadeada'!O19:O22)-1)*100 ) ) )</f>
        <v>5.0975764081010455</v>
      </c>
      <c r="P26" s="126" t="s">
        <v>5</v>
      </c>
      <c r="Q26" s="126"/>
      <c r="S26" s="117"/>
    </row>
    <row r="27" spans="1:19" s="82" customFormat="1" ht="12.95" customHeight="1" x14ac:dyDescent="0.2">
      <c r="A27" s="9" t="s">
        <v>52</v>
      </c>
      <c r="B27" s="10">
        <f>IF(  $P27="I", ('Série Encadeada'!B27/'Série Encadeada'!B23-1)*100,  IF($P27="II", (AVERAGE('Série Encadeada'!B26:B27)/AVERAGE('Série Encadeada'!B22:B23)-1)*100,  IF($P27="III", (AVERAGE('Série Encadeada'!B25:B27)/AVERAGE('Série Encadeada'!B21:B23)-1)*100, (AVERAGE('Série Encadeada'!B24:B27)/AVERAGE('Série Encadeada'!B20:B23)-1)*100 ) ) )</f>
        <v>-8.2237076288828597</v>
      </c>
      <c r="C27" s="11">
        <f>IF(  $P27="I", ('Série Encadeada'!C27/'Série Encadeada'!C23-1)*100,  IF($P27="II", (AVERAGE('Série Encadeada'!C26:C27)/AVERAGE('Série Encadeada'!C22:C23)-1)*100,  IF($P27="III", (AVERAGE('Série Encadeada'!C25:C27)/AVERAGE('Série Encadeada'!C21:C23)-1)*100, (AVERAGE('Série Encadeada'!C24:C27)/AVERAGE('Série Encadeada'!C20:C23)-1)*100 ) ) )</f>
        <v>10.520889424373191</v>
      </c>
      <c r="D27" s="11">
        <f>IF(  $P27="I", ('Série Encadeada'!D27/'Série Encadeada'!D23-1)*100,  IF($P27="II", (AVERAGE('Série Encadeada'!D26:D27)/AVERAGE('Série Encadeada'!D22:D23)-1)*100,  IF($P27="III", (AVERAGE('Série Encadeada'!D25:D27)/AVERAGE('Série Encadeada'!D21:D23)-1)*100, (AVERAGE('Série Encadeada'!D24:D27)/AVERAGE('Série Encadeada'!D20:D23)-1)*100 ) ) )</f>
        <v>7.7549820362853294</v>
      </c>
      <c r="E27" s="11">
        <f>IF(  $P27="I", ('Série Encadeada'!E27/'Série Encadeada'!E23-1)*100,  IF($P27="II", (AVERAGE('Série Encadeada'!E26:E27)/AVERAGE('Série Encadeada'!E22:E23)-1)*100,  IF($P27="III", (AVERAGE('Série Encadeada'!E25:E27)/AVERAGE('Série Encadeada'!E21:E23)-1)*100, (AVERAGE('Série Encadeada'!E24:E27)/AVERAGE('Série Encadeada'!E20:E23)-1)*100 ) ) )</f>
        <v>3.3132050250314071</v>
      </c>
      <c r="F27" s="11">
        <f>IF(  $P27="I", ('Série Encadeada'!F27/'Série Encadeada'!F23-1)*100,  IF($P27="II", (AVERAGE('Série Encadeada'!F26:F27)/AVERAGE('Série Encadeada'!F22:F23)-1)*100,  IF($P27="III", (AVERAGE('Série Encadeada'!F25:F27)/AVERAGE('Série Encadeada'!F21:F23)-1)*100, (AVERAGE('Série Encadeada'!F24:F27)/AVERAGE('Série Encadeada'!F20:F23)-1)*100 ) ) )</f>
        <v>19.500559884291402</v>
      </c>
      <c r="G27" s="12">
        <f>IF(  $P27="I", ('Série Encadeada'!G27/'Série Encadeada'!G23-1)*100,  IF($P27="II", (AVERAGE('Série Encadeada'!G26:G27)/AVERAGE('Série Encadeada'!G22:G23)-1)*100,  IF($P27="III", (AVERAGE('Série Encadeada'!G25:G27)/AVERAGE('Série Encadeada'!G21:G23)-1)*100, (AVERAGE('Série Encadeada'!G24:G27)/AVERAGE('Série Encadeada'!G20:G23)-1)*100 ) ) )</f>
        <v>8.504233572325127</v>
      </c>
      <c r="H27" s="11">
        <f>IF(  $P27="I", ('Série Encadeada'!H27/'Série Encadeada'!H23-1)*100,  IF($P27="II", (AVERAGE('Série Encadeada'!H26:H27)/AVERAGE('Série Encadeada'!H22:H23)-1)*100,  IF($P27="III", (AVERAGE('Série Encadeada'!H25:H27)/AVERAGE('Série Encadeada'!H21:H23)-1)*100, (AVERAGE('Série Encadeada'!H24:H27)/AVERAGE('Série Encadeada'!H20:H23)-1)*100 ) ) )</f>
        <v>6.7766840227413638</v>
      </c>
      <c r="I27" s="11">
        <f>IF(  $P27="I", ('Série Encadeada'!I27/'Série Encadeada'!I23-1)*100,  IF($P27="II", (AVERAGE('Série Encadeada'!I26:I27)/AVERAGE('Série Encadeada'!I22:I23)-1)*100,  IF($P27="III", (AVERAGE('Série Encadeada'!I25:I27)/AVERAGE('Série Encadeada'!I21:I23)-1)*100, (AVERAGE('Série Encadeada'!I24:I27)/AVERAGE('Série Encadeada'!I20:I23)-1)*100 ) ) )</f>
        <v>3.0418275216868906</v>
      </c>
      <c r="J27" s="11">
        <f>IF(  $P27="I", ('Série Encadeada'!J27/'Série Encadeada'!J23-1)*100,  IF($P27="II", (AVERAGE('Série Encadeada'!J26:J27)/AVERAGE('Série Encadeada'!J22:J23)-1)*100,  IF($P27="III", (AVERAGE('Série Encadeada'!J25:J27)/AVERAGE('Série Encadeada'!J21:J23)-1)*100, (AVERAGE('Série Encadeada'!J24:J27)/AVERAGE('Série Encadeada'!J20:J23)-1)*100 ) ) )</f>
        <v>5.2363431262915983</v>
      </c>
      <c r="K27" s="11">
        <f>IF(  $P27="I", ('Série Encadeada'!K27/'Série Encadeada'!K23-1)*100,  IF($P27="II", (AVERAGE('Série Encadeada'!K26:K27)/AVERAGE('Série Encadeada'!K22:K23)-1)*100,  IF($P27="III", (AVERAGE('Série Encadeada'!K25:K27)/AVERAGE('Série Encadeada'!K21:K23)-1)*100, (AVERAGE('Série Encadeada'!K24:K27)/AVERAGE('Série Encadeada'!K20:K23)-1)*100 ) ) )</f>
        <v>2.5836258795936873</v>
      </c>
      <c r="L27" s="12">
        <f>IF(  $P27="I", ('Série Encadeada'!L27/'Série Encadeada'!L23-1)*100,  IF($P27="II", (AVERAGE('Série Encadeada'!L26:L27)/AVERAGE('Série Encadeada'!L22:L23)-1)*100,  IF($P27="III", (AVERAGE('Série Encadeada'!L25:L27)/AVERAGE('Série Encadeada'!L21:L23)-1)*100, (AVERAGE('Série Encadeada'!L24:L27)/AVERAGE('Série Encadeada'!L20:L23)-1)*100 ) ) )</f>
        <v>4.6804847562777807</v>
      </c>
      <c r="M27" s="10">
        <f>IF(  $P27="I", ('Série Encadeada'!M27/'Série Encadeada'!M23-1)*100,  IF($P27="II", (AVERAGE('Série Encadeada'!M26:M27)/AVERAGE('Série Encadeada'!M22:M23)-1)*100,  IF($P27="III", (AVERAGE('Série Encadeada'!M25:M27)/AVERAGE('Série Encadeada'!M21:M23)-1)*100, (AVERAGE('Série Encadeada'!M24:M27)/AVERAGE('Série Encadeada'!M20:M23)-1)*100 ) ) )</f>
        <v>4.9394191571748403</v>
      </c>
      <c r="N27" s="13">
        <f>IF(  $P27="I", ('Série Encadeada'!N27/'Série Encadeada'!N23-1)*100,  IF($P27="II", (AVERAGE('Série Encadeada'!N26:N27)/AVERAGE('Série Encadeada'!N22:N23)-1)*100,  IF($P27="III", (AVERAGE('Série Encadeada'!N25:N27)/AVERAGE('Série Encadeada'!N21:N23)-1)*100, (AVERAGE('Série Encadeada'!N24:N27)/AVERAGE('Série Encadeada'!N20:N23)-1)*100 ) ) )</f>
        <v>7.5063153040753727</v>
      </c>
      <c r="O27" s="10">
        <f>IF(  $P27="I", ('Série Encadeada'!O27/'Série Encadeada'!O23-1)*100,  IF($P27="II", (AVERAGE('Série Encadeada'!O26:O27)/AVERAGE('Série Encadeada'!O22:O23)-1)*100,  IF($P27="III", (AVERAGE('Série Encadeada'!O25:O27)/AVERAGE('Série Encadeada'!O21:O23)-1)*100, (AVERAGE('Série Encadeada'!O24:O27)/AVERAGE('Série Encadeada'!O20:O23)-1)*100 ) ) )</f>
        <v>5.2897144907997129</v>
      </c>
      <c r="P27" s="126" t="s">
        <v>6</v>
      </c>
      <c r="Q27" s="126"/>
      <c r="S27" s="117"/>
    </row>
    <row r="28" spans="1:19" s="82" customFormat="1" ht="12.95" customHeight="1" x14ac:dyDescent="0.2">
      <c r="A28" s="9" t="s">
        <v>64</v>
      </c>
      <c r="B28" s="88">
        <f>IF(  $P28="I", ('Série Encadeada'!B28/'Série Encadeada'!B24-1)*100,  IF($P28="II", (AVERAGE('Série Encadeada'!B27:B28)/AVERAGE('Série Encadeada'!B23:B24)-1)*100,  IF($P28="III", (AVERAGE('Série Encadeada'!B26:B28)/AVERAGE('Série Encadeada'!B22:B24)-1)*100, (AVERAGE('Série Encadeada'!B25:B28)/AVERAGE('Série Encadeada'!B21:B24)-1)*100 ) ) )</f>
        <v>-7.840094580097368</v>
      </c>
      <c r="C28" s="89">
        <f>IF(  $P28="I", ('Série Encadeada'!C28/'Série Encadeada'!C24-1)*100,  IF($P28="II", (AVERAGE('Série Encadeada'!C27:C28)/AVERAGE('Série Encadeada'!C23:C24)-1)*100,  IF($P28="III", (AVERAGE('Série Encadeada'!C26:C28)/AVERAGE('Série Encadeada'!C22:C24)-1)*100, (AVERAGE('Série Encadeada'!C25:C28)/AVERAGE('Série Encadeada'!C21:C24)-1)*100 ) ) )</f>
        <v>12.923649956333193</v>
      </c>
      <c r="D28" s="89">
        <f>IF(  $P28="I", ('Série Encadeada'!D28/'Série Encadeada'!D24-1)*100,  IF($P28="II", (AVERAGE('Série Encadeada'!D27:D28)/AVERAGE('Série Encadeada'!D23:D24)-1)*100,  IF($P28="III", (AVERAGE('Série Encadeada'!D26:D28)/AVERAGE('Série Encadeada'!D22:D24)-1)*100, (AVERAGE('Série Encadeada'!D25:D28)/AVERAGE('Série Encadeada'!D21:D24)-1)*100 ) ) )</f>
        <v>7.8075225700728446</v>
      </c>
      <c r="E28" s="89">
        <f>IF(  $P28="I", ('Série Encadeada'!E28/'Série Encadeada'!E24-1)*100,  IF($P28="II", (AVERAGE('Série Encadeada'!E27:E28)/AVERAGE('Série Encadeada'!E23:E24)-1)*100,  IF($P28="III", (AVERAGE('Série Encadeada'!E26:E28)/AVERAGE('Série Encadeada'!E22:E24)-1)*100, (AVERAGE('Série Encadeada'!E25:E28)/AVERAGE('Série Encadeada'!E21:E24)-1)*100 ) ) )</f>
        <v>4.4535890770623254</v>
      </c>
      <c r="F28" s="89">
        <f>IF(  $P28="I", ('Série Encadeada'!F28/'Série Encadeada'!F24-1)*100,  IF($P28="II", (AVERAGE('Série Encadeada'!F27:F28)/AVERAGE('Série Encadeada'!F23:F24)-1)*100,  IF($P28="III", (AVERAGE('Série Encadeada'!F26:F28)/AVERAGE('Série Encadeada'!F22:F24)-1)*100, (AVERAGE('Série Encadeada'!F25:F28)/AVERAGE('Série Encadeada'!F21:F24)-1)*100 ) ) )</f>
        <v>19.252264954173338</v>
      </c>
      <c r="G28" s="90">
        <f>IF(  $P28="I", ('Série Encadeada'!G28/'Série Encadeada'!G24-1)*100,  IF($P28="II", (AVERAGE('Série Encadeada'!G27:G28)/AVERAGE('Série Encadeada'!G23:G24)-1)*100,  IF($P28="III", (AVERAGE('Série Encadeada'!G26:G28)/AVERAGE('Série Encadeada'!G22:G24)-1)*100, (AVERAGE('Série Encadeada'!G25:G28)/AVERAGE('Série Encadeada'!G21:G24)-1)*100 ) ) )</f>
        <v>8.9226945477915756</v>
      </c>
      <c r="H28" s="89">
        <f>IF(  $P28="I", ('Série Encadeada'!H28/'Série Encadeada'!H24-1)*100,  IF($P28="II", (AVERAGE('Série Encadeada'!H27:H28)/AVERAGE('Série Encadeada'!H23:H24)-1)*100,  IF($P28="III", (AVERAGE('Série Encadeada'!H26:H28)/AVERAGE('Série Encadeada'!H22:H24)-1)*100, (AVERAGE('Série Encadeada'!H25:H28)/AVERAGE('Série Encadeada'!H21:H24)-1)*100 ) ) )</f>
        <v>6.7829300038383611</v>
      </c>
      <c r="I28" s="89">
        <f>IF(  $P28="I", ('Série Encadeada'!I28/'Série Encadeada'!I24-1)*100,  IF($P28="II", (AVERAGE('Série Encadeada'!I27:I28)/AVERAGE('Série Encadeada'!I23:I24)-1)*100,  IF($P28="III", (AVERAGE('Série Encadeada'!I26:I28)/AVERAGE('Série Encadeada'!I22:I24)-1)*100, (AVERAGE('Série Encadeada'!I25:I28)/AVERAGE('Série Encadeada'!I21:I24)-1)*100 ) ) )</f>
        <v>3.9064961094691819</v>
      </c>
      <c r="J28" s="89">
        <f>IF(  $P28="I", ('Série Encadeada'!J28/'Série Encadeada'!J24-1)*100,  IF($P28="II", (AVERAGE('Série Encadeada'!J27:J28)/AVERAGE('Série Encadeada'!J23:J24)-1)*100,  IF($P28="III", (AVERAGE('Série Encadeada'!J26:J28)/AVERAGE('Série Encadeada'!J22:J24)-1)*100, (AVERAGE('Série Encadeada'!J25:J28)/AVERAGE('Série Encadeada'!J21:J24)-1)*100 ) ) )</f>
        <v>5.1520664371094593</v>
      </c>
      <c r="K28" s="89">
        <f>IF(  $P28="I", ('Série Encadeada'!K28/'Série Encadeada'!K24-1)*100,  IF($P28="II", (AVERAGE('Série Encadeada'!K27:K28)/AVERAGE('Série Encadeada'!K23:K24)-1)*100,  IF($P28="III", (AVERAGE('Série Encadeada'!K26:K28)/AVERAGE('Série Encadeada'!K22:K24)-1)*100, (AVERAGE('Série Encadeada'!K25:K28)/AVERAGE('Série Encadeada'!K21:K24)-1)*100 ) ) )</f>
        <v>2.3224912730845926</v>
      </c>
      <c r="L28" s="90">
        <f>IF(  $P28="I", ('Série Encadeada'!L28/'Série Encadeada'!L24-1)*100,  IF($P28="II", (AVERAGE('Série Encadeada'!L27:L28)/AVERAGE('Série Encadeada'!L23:L24)-1)*100,  IF($P28="III", (AVERAGE('Série Encadeada'!L26:L28)/AVERAGE('Série Encadeada'!L22:L24)-1)*100, (AVERAGE('Série Encadeada'!L25:L28)/AVERAGE('Série Encadeada'!L21:L24)-1)*100 ) ) )</f>
        <v>4.6658359142610628</v>
      </c>
      <c r="M28" s="88">
        <f>IF(  $P28="I", ('Série Encadeada'!M28/'Série Encadeada'!M24-1)*100,  IF($P28="II", (AVERAGE('Série Encadeada'!M27:M28)/AVERAGE('Série Encadeada'!M23:M24)-1)*100,  IF($P28="III", (AVERAGE('Série Encadeada'!M26:M28)/AVERAGE('Série Encadeada'!M22:M24)-1)*100, (AVERAGE('Série Encadeada'!M25:M28)/AVERAGE('Série Encadeada'!M21:M24)-1)*100 ) ) )</f>
        <v>5.1582968478407265</v>
      </c>
      <c r="N28" s="91">
        <f>IF(  $P28="I", ('Série Encadeada'!N28/'Série Encadeada'!N24-1)*100,  IF($P28="II", (AVERAGE('Série Encadeada'!N27:N28)/AVERAGE('Série Encadeada'!N23:N24)-1)*100,  IF($P28="III", (AVERAGE('Série Encadeada'!N26:N28)/AVERAGE('Série Encadeada'!N22:N24)-1)*100, (AVERAGE('Série Encadeada'!N25:N28)/AVERAGE('Série Encadeada'!N21:N24)-1)*100 ) ) )</f>
        <v>7.8697160408979672</v>
      </c>
      <c r="O28" s="88">
        <f>IF(  $P28="I", ('Série Encadeada'!O28/'Série Encadeada'!O24-1)*100,  IF($P28="II", (AVERAGE('Série Encadeada'!O27:O28)/AVERAGE('Série Encadeada'!O23:O24)-1)*100,  IF($P28="III", (AVERAGE('Série Encadeada'!O26:O28)/AVERAGE('Série Encadeada'!O22:O24)-1)*100, (AVERAGE('Série Encadeada'!O25:O28)/AVERAGE('Série Encadeada'!O21:O24)-1)*100 ) ) )</f>
        <v>5.5249148749756616</v>
      </c>
      <c r="P28" s="126"/>
      <c r="Q28" s="126"/>
      <c r="S28" s="117"/>
    </row>
    <row r="29" spans="1:19" s="82" customFormat="1" ht="12.95" customHeight="1" x14ac:dyDescent="0.2">
      <c r="A29" s="14" t="s">
        <v>28</v>
      </c>
      <c r="B29" s="84">
        <f>IF(  $P29="I", ('Série Encadeada'!B29/'Série Encadeada'!B25-1)*100,  IF($P29="II", (AVERAGE('Série Encadeada'!B28:B29)/AVERAGE('Série Encadeada'!B24:B25)-1)*100,  IF($P29="III", (AVERAGE('Série Encadeada'!B27:B29)/AVERAGE('Série Encadeada'!B23:B25)-1)*100, (AVERAGE('Série Encadeada'!B26:B29)/AVERAGE('Série Encadeada'!B22:B25)-1)*100 ) ) )</f>
        <v>19.663711937454288</v>
      </c>
      <c r="C29" s="85">
        <f>IF(  $P29="I", ('Série Encadeada'!C29/'Série Encadeada'!C25-1)*100,  IF($P29="II", (AVERAGE('Série Encadeada'!C28:C29)/AVERAGE('Série Encadeada'!C24:C25)-1)*100,  IF($P29="III", (AVERAGE('Série Encadeada'!C27:C29)/AVERAGE('Série Encadeada'!C23:C25)-1)*100, (AVERAGE('Série Encadeada'!C26:C29)/AVERAGE('Série Encadeada'!C22:C25)-1)*100 ) ) )</f>
        <v>12.628780556965879</v>
      </c>
      <c r="D29" s="85">
        <f>IF(  $P29="I", ('Série Encadeada'!D29/'Série Encadeada'!D25-1)*100,  IF($P29="II", (AVERAGE('Série Encadeada'!D28:D29)/AVERAGE('Série Encadeada'!D24:D25)-1)*100,  IF($P29="III", (AVERAGE('Série Encadeada'!D27:D29)/AVERAGE('Série Encadeada'!D23:D25)-1)*100, (AVERAGE('Série Encadeada'!D26:D29)/AVERAGE('Série Encadeada'!D22:D25)-1)*100 ) ) )</f>
        <v>6.581581268047465</v>
      </c>
      <c r="E29" s="85">
        <f>IF(  $P29="I", ('Série Encadeada'!E29/'Série Encadeada'!E25-1)*100,  IF($P29="II", (AVERAGE('Série Encadeada'!E28:E29)/AVERAGE('Série Encadeada'!E24:E25)-1)*100,  IF($P29="III", (AVERAGE('Série Encadeada'!E27:E29)/AVERAGE('Série Encadeada'!E23:E25)-1)*100, (AVERAGE('Série Encadeada'!E26:E29)/AVERAGE('Série Encadeada'!E22:E25)-1)*100 ) ) )</f>
        <v>-0.7759960903113261</v>
      </c>
      <c r="F29" s="85">
        <f>IF(  $P29="I", ('Série Encadeada'!F29/'Série Encadeada'!F25-1)*100,  IF($P29="II", (AVERAGE('Série Encadeada'!F28:F29)/AVERAGE('Série Encadeada'!F24:F25)-1)*100,  IF($P29="III", (AVERAGE('Série Encadeada'!F27:F29)/AVERAGE('Série Encadeada'!F23:F25)-1)*100, (AVERAGE('Série Encadeada'!F26:F29)/AVERAGE('Série Encadeada'!F22:F25)-1)*100 ) ) )</f>
        <v>-3.6810799733494992</v>
      </c>
      <c r="G29" s="86">
        <f>IF(  $P29="I", ('Série Encadeada'!G29/'Série Encadeada'!G25-1)*100,  IF($P29="II", (AVERAGE('Série Encadeada'!G28:G29)/AVERAGE('Série Encadeada'!G24:G25)-1)*100,  IF($P29="III", (AVERAGE('Série Encadeada'!G27:G29)/AVERAGE('Série Encadeada'!G23:G25)-1)*100, (AVERAGE('Série Encadeada'!G26:G29)/AVERAGE('Série Encadeada'!G22:G25)-1)*100 ) ) )</f>
        <v>4.0889847592591178</v>
      </c>
      <c r="H29" s="85">
        <f>IF(  $P29="I", ('Série Encadeada'!H29/'Série Encadeada'!H25-1)*100,  IF($P29="II", (AVERAGE('Série Encadeada'!H28:H29)/AVERAGE('Série Encadeada'!H24:H25)-1)*100,  IF($P29="III", (AVERAGE('Série Encadeada'!H27:H29)/AVERAGE('Série Encadeada'!H23:H25)-1)*100, (AVERAGE('Série Encadeada'!H26:H29)/AVERAGE('Série Encadeada'!H22:H25)-1)*100 ) ) )</f>
        <v>6.3125027214271379</v>
      </c>
      <c r="I29" s="85">
        <f>IF(  $P29="I", ('Série Encadeada'!I29/'Série Encadeada'!I25-1)*100,  IF($P29="II", (AVERAGE('Série Encadeada'!I28:I29)/AVERAGE('Série Encadeada'!I24:I25)-1)*100,  IF($P29="III", (AVERAGE('Série Encadeada'!I27:I29)/AVERAGE('Série Encadeada'!I23:I25)-1)*100, (AVERAGE('Série Encadeada'!I26:I29)/AVERAGE('Série Encadeada'!I22:I25)-1)*100 ) ) )</f>
        <v>5.6542090892382157</v>
      </c>
      <c r="J29" s="85">
        <f>IF(  $P29="I", ('Série Encadeada'!J29/'Série Encadeada'!J25-1)*100,  IF($P29="II", (AVERAGE('Série Encadeada'!J28:J29)/AVERAGE('Série Encadeada'!J24:J25)-1)*100,  IF($P29="III", (AVERAGE('Série Encadeada'!J27:J29)/AVERAGE('Série Encadeada'!J23:J25)-1)*100, (AVERAGE('Série Encadeada'!J26:J29)/AVERAGE('Série Encadeada'!J22:J25)-1)*100 ) ) )</f>
        <v>6.1360919511398881</v>
      </c>
      <c r="K29" s="85">
        <f>IF(  $P29="I", ('Série Encadeada'!K29/'Série Encadeada'!K25-1)*100,  IF($P29="II", (AVERAGE('Série Encadeada'!K28:K29)/AVERAGE('Série Encadeada'!K24:K25)-1)*100,  IF($P29="III", (AVERAGE('Série Encadeada'!K27:K29)/AVERAGE('Série Encadeada'!K23:K25)-1)*100, (AVERAGE('Série Encadeada'!K26:K29)/AVERAGE('Série Encadeada'!K22:K25)-1)*100 ) ) )</f>
        <v>0.59939728438933582</v>
      </c>
      <c r="L29" s="86">
        <f>IF(  $P29="I", ('Série Encadeada'!L29/'Série Encadeada'!L25-1)*100,  IF($P29="II", (AVERAGE('Série Encadeada'!L28:L29)/AVERAGE('Série Encadeada'!L24:L25)-1)*100,  IF($P29="III", (AVERAGE('Série Encadeada'!L27:L29)/AVERAGE('Série Encadeada'!L23:L25)-1)*100, (AVERAGE('Série Encadeada'!L26:L29)/AVERAGE('Série Encadeada'!L22:L25)-1)*100 ) ) )</f>
        <v>4.7886506388311156</v>
      </c>
      <c r="M29" s="84">
        <f>IF(  $P29="I", ('Série Encadeada'!M29/'Série Encadeada'!M25-1)*100,  IF($P29="II", (AVERAGE('Série Encadeada'!M28:M29)/AVERAGE('Série Encadeada'!M24:M25)-1)*100,  IF($P29="III", (AVERAGE('Série Encadeada'!M27:M29)/AVERAGE('Série Encadeada'!M23:M25)-1)*100, (AVERAGE('Série Encadeada'!M26:M29)/AVERAGE('Série Encadeada'!M22:M25)-1)*100 ) ) )</f>
        <v>5.263320419929407</v>
      </c>
      <c r="N29" s="83">
        <f>IF(  $P29="I", ('Série Encadeada'!N29/'Série Encadeada'!N25-1)*100,  IF($P29="II", (AVERAGE('Série Encadeada'!N28:N29)/AVERAGE('Série Encadeada'!N24:N25)-1)*100,  IF($P29="III", (AVERAGE('Série Encadeada'!N27:N29)/AVERAGE('Série Encadeada'!N23:N25)-1)*100, (AVERAGE('Série Encadeada'!N26:N29)/AVERAGE('Série Encadeada'!N22:N25)-1)*100 ) ) )</f>
        <v>7.3535384383871305</v>
      </c>
      <c r="O29" s="84">
        <f>IF(  $P29="I", ('Série Encadeada'!O29/'Série Encadeada'!O25-1)*100,  IF($P29="II", (AVERAGE('Série Encadeada'!O28:O29)/AVERAGE('Série Encadeada'!O24:O25)-1)*100,  IF($P29="III", (AVERAGE('Série Encadeada'!O27:O29)/AVERAGE('Série Encadeada'!O23:O25)-1)*100, (AVERAGE('Série Encadeada'!O26:O29)/AVERAGE('Série Encadeada'!O22:O25)-1)*100 ) ) )</f>
        <v>5.5490897719147059</v>
      </c>
      <c r="P29" s="126" t="s">
        <v>4</v>
      </c>
      <c r="Q29" s="126"/>
      <c r="S29" s="117"/>
    </row>
    <row r="30" spans="1:19" s="82" customFormat="1" ht="12.95" customHeight="1" x14ac:dyDescent="0.2">
      <c r="A30" s="14" t="s">
        <v>41</v>
      </c>
      <c r="B30" s="84">
        <f>IF(  $P30="I", ('Série Encadeada'!B30/'Série Encadeada'!B26-1)*100,  IF($P30="II", (AVERAGE('Série Encadeada'!B29:B30)/AVERAGE('Série Encadeada'!B25:B26)-1)*100,  IF($P30="III", (AVERAGE('Série Encadeada'!B28:B30)/AVERAGE('Série Encadeada'!B24:B26)-1)*100, (AVERAGE('Série Encadeada'!B27:B30)/AVERAGE('Série Encadeada'!B23:B26)-1)*100 ) ) )</f>
        <v>23.330411984576394</v>
      </c>
      <c r="C30" s="85">
        <f>IF(  $P30="I", ('Série Encadeada'!C30/'Série Encadeada'!C26-1)*100,  IF($P30="II", (AVERAGE('Série Encadeada'!C29:C30)/AVERAGE('Série Encadeada'!C25:C26)-1)*100,  IF($P30="III", (AVERAGE('Série Encadeada'!C28:C30)/AVERAGE('Série Encadeada'!C24:C26)-1)*100, (AVERAGE('Série Encadeada'!C27:C30)/AVERAGE('Série Encadeada'!C23:C26)-1)*100 ) ) )</f>
        <v>8.4969006242135094</v>
      </c>
      <c r="D30" s="85">
        <f>IF(  $P30="I", ('Série Encadeada'!D30/'Série Encadeada'!D26-1)*100,  IF($P30="II", (AVERAGE('Série Encadeada'!D29:D30)/AVERAGE('Série Encadeada'!D25:D26)-1)*100,  IF($P30="III", (AVERAGE('Série Encadeada'!D28:D30)/AVERAGE('Série Encadeada'!D24:D26)-1)*100, (AVERAGE('Série Encadeada'!D27:D30)/AVERAGE('Série Encadeada'!D23:D26)-1)*100 ) ) )</f>
        <v>6.2592830506929209</v>
      </c>
      <c r="E30" s="85">
        <f>IF(  $P30="I", ('Série Encadeada'!E30/'Série Encadeada'!E26-1)*100,  IF($P30="II", (AVERAGE('Série Encadeada'!E29:E30)/AVERAGE('Série Encadeada'!E25:E26)-1)*100,  IF($P30="III", (AVERAGE('Série Encadeada'!E28:E30)/AVERAGE('Série Encadeada'!E24:E26)-1)*100, (AVERAGE('Série Encadeada'!E27:E30)/AVERAGE('Série Encadeada'!E23:E26)-1)*100 ) ) )</f>
        <v>2.4566411473686545</v>
      </c>
      <c r="F30" s="85">
        <f>IF(  $P30="I", ('Série Encadeada'!F30/'Série Encadeada'!F26-1)*100,  IF($P30="II", (AVERAGE('Série Encadeada'!F29:F30)/AVERAGE('Série Encadeada'!F25:F26)-1)*100,  IF($P30="III", (AVERAGE('Série Encadeada'!F28:F30)/AVERAGE('Série Encadeada'!F24:F26)-1)*100, (AVERAGE('Série Encadeada'!F27:F30)/AVERAGE('Série Encadeada'!F23:F26)-1)*100 ) ) )</f>
        <v>-3.0206471381692745</v>
      </c>
      <c r="G30" s="86">
        <f>IF(  $P30="I", ('Série Encadeada'!G30/'Série Encadeada'!G26-1)*100,  IF($P30="II", (AVERAGE('Série Encadeada'!G29:G30)/AVERAGE('Série Encadeada'!G25:G26)-1)*100,  IF($P30="III", (AVERAGE('Série Encadeada'!G28:G30)/AVERAGE('Série Encadeada'!G24:G26)-1)*100, (AVERAGE('Série Encadeada'!G27:G30)/AVERAGE('Série Encadeada'!G23:G26)-1)*100 ) ) )</f>
        <v>4.3141368468777586</v>
      </c>
      <c r="H30" s="85">
        <f>IF(  $P30="I", ('Série Encadeada'!H30/'Série Encadeada'!H26-1)*100,  IF($P30="II", (AVERAGE('Série Encadeada'!H29:H30)/AVERAGE('Série Encadeada'!H25:H26)-1)*100,  IF($P30="III", (AVERAGE('Série Encadeada'!H28:H30)/AVERAGE('Série Encadeada'!H24:H26)-1)*100, (AVERAGE('Série Encadeada'!H27:H30)/AVERAGE('Série Encadeada'!H23:H26)-1)*100 ) ) )</f>
        <v>6.0819470223981265</v>
      </c>
      <c r="I30" s="85">
        <f>IF(  $P30="I", ('Série Encadeada'!I30/'Série Encadeada'!I26-1)*100,  IF($P30="II", (AVERAGE('Série Encadeada'!I29:I30)/AVERAGE('Série Encadeada'!I25:I26)-1)*100,  IF($P30="III", (AVERAGE('Série Encadeada'!I28:I30)/AVERAGE('Série Encadeada'!I24:I26)-1)*100, (AVERAGE('Série Encadeada'!I27:I30)/AVERAGE('Série Encadeada'!I23:I26)-1)*100 ) ) )</f>
        <v>7.6209071089853087</v>
      </c>
      <c r="J30" s="85">
        <f>IF(  $P30="I", ('Série Encadeada'!J30/'Série Encadeada'!J26-1)*100,  IF($P30="II", (AVERAGE('Série Encadeada'!J29:J30)/AVERAGE('Série Encadeada'!J25:J26)-1)*100,  IF($P30="III", (AVERAGE('Série Encadeada'!J28:J30)/AVERAGE('Série Encadeada'!J24:J26)-1)*100, (AVERAGE('Série Encadeada'!J27:J30)/AVERAGE('Série Encadeada'!J23:J26)-1)*100 ) ) )</f>
        <v>6.0560013125543488</v>
      </c>
      <c r="K30" s="85">
        <f>IF(  $P30="I", ('Série Encadeada'!K30/'Série Encadeada'!K26-1)*100,  IF($P30="II", (AVERAGE('Série Encadeada'!K29:K30)/AVERAGE('Série Encadeada'!K25:K26)-1)*100,  IF($P30="III", (AVERAGE('Série Encadeada'!K28:K30)/AVERAGE('Série Encadeada'!K24:K26)-1)*100, (AVERAGE('Série Encadeada'!K27:K30)/AVERAGE('Série Encadeada'!K23:K26)-1)*100 ) ) )</f>
        <v>1.3381223993767399</v>
      </c>
      <c r="L30" s="86">
        <f>IF(  $P30="I", ('Série Encadeada'!L30/'Série Encadeada'!L26-1)*100,  IF($P30="II", (AVERAGE('Série Encadeada'!L29:L30)/AVERAGE('Série Encadeada'!L25:L26)-1)*100,  IF($P30="III", (AVERAGE('Série Encadeada'!L28:L30)/AVERAGE('Série Encadeada'!L24:L26)-1)*100, (AVERAGE('Série Encadeada'!L27:L30)/AVERAGE('Série Encadeada'!L23:L26)-1)*100 ) ) )</f>
        <v>5.075374560258461</v>
      </c>
      <c r="M30" s="84">
        <f>IF(  $P30="I", ('Série Encadeada'!M30/'Série Encadeada'!M26-1)*100,  IF($P30="II", (AVERAGE('Série Encadeada'!M29:M30)/AVERAGE('Série Encadeada'!M25:M26)-1)*100,  IF($P30="III", (AVERAGE('Série Encadeada'!M28:M30)/AVERAGE('Série Encadeada'!M24:M26)-1)*100, (AVERAGE('Série Encadeada'!M27:M30)/AVERAGE('Série Encadeada'!M23:M26)-1)*100 ) ) )</f>
        <v>5.9550790455505043</v>
      </c>
      <c r="N30" s="83">
        <f>IF(  $P30="I", ('Série Encadeada'!N30/'Série Encadeada'!N26-1)*100,  IF($P30="II", (AVERAGE('Série Encadeada'!N29:N30)/AVERAGE('Série Encadeada'!N25:N26)-1)*100,  IF($P30="III", (AVERAGE('Série Encadeada'!N28:N30)/AVERAGE('Série Encadeada'!N24:N26)-1)*100, (AVERAGE('Série Encadeada'!N27:N30)/AVERAGE('Série Encadeada'!N23:N26)-1)*100 ) ) )</f>
        <v>7.8796612255156884</v>
      </c>
      <c r="O30" s="84">
        <f>IF(  $P30="I", ('Série Encadeada'!O30/'Série Encadeada'!O26-1)*100,  IF($P30="II", (AVERAGE('Série Encadeada'!O29:O30)/AVERAGE('Série Encadeada'!O25:O26)-1)*100,  IF($P30="III", (AVERAGE('Série Encadeada'!O28:O30)/AVERAGE('Série Encadeada'!O24:O26)-1)*100, (AVERAGE('Série Encadeada'!O27:O30)/AVERAGE('Série Encadeada'!O23:O26)-1)*100 ) ) )</f>
        <v>6.2162263245236549</v>
      </c>
      <c r="P30" s="126" t="s">
        <v>5</v>
      </c>
      <c r="Q30" s="126"/>
      <c r="S30" s="117"/>
    </row>
    <row r="31" spans="1:19" s="82" customFormat="1" ht="12.95" customHeight="1" x14ac:dyDescent="0.2">
      <c r="A31" s="14" t="s">
        <v>53</v>
      </c>
      <c r="B31" s="84">
        <f>IF(  $P31="I", ('Série Encadeada'!B31/'Série Encadeada'!B27-1)*100,  IF($P31="II", (AVERAGE('Série Encadeada'!B30:B31)/AVERAGE('Série Encadeada'!B26:B27)-1)*100,  IF($P31="III", (AVERAGE('Série Encadeada'!B29:B31)/AVERAGE('Série Encadeada'!B25:B27)-1)*100, (AVERAGE('Série Encadeada'!B28:B31)/AVERAGE('Série Encadeada'!B24:B27)-1)*100 ) ) )</f>
        <v>21.398670822758348</v>
      </c>
      <c r="C31" s="85">
        <f>IF(  $P31="I", ('Série Encadeada'!C31/'Série Encadeada'!C27-1)*100,  IF($P31="II", (AVERAGE('Série Encadeada'!C30:C31)/AVERAGE('Série Encadeada'!C26:C27)-1)*100,  IF($P31="III", (AVERAGE('Série Encadeada'!C29:C31)/AVERAGE('Série Encadeada'!C25:C27)-1)*100, (AVERAGE('Série Encadeada'!C28:C31)/AVERAGE('Série Encadeada'!C24:C27)-1)*100 ) ) )</f>
        <v>9.0107843144369149</v>
      </c>
      <c r="D31" s="85">
        <f>IF(  $P31="I", ('Série Encadeada'!D31/'Série Encadeada'!D27-1)*100,  IF($P31="II", (AVERAGE('Série Encadeada'!D30:D31)/AVERAGE('Série Encadeada'!D26:D27)-1)*100,  IF($P31="III", (AVERAGE('Série Encadeada'!D29:D31)/AVERAGE('Série Encadeada'!D25:D27)-1)*100, (AVERAGE('Série Encadeada'!D28:D31)/AVERAGE('Série Encadeada'!D24:D27)-1)*100 ) ) )</f>
        <v>6.5830549212652967</v>
      </c>
      <c r="E31" s="85">
        <f>IF(  $P31="I", ('Série Encadeada'!E31/'Série Encadeada'!E27-1)*100,  IF($P31="II", (AVERAGE('Série Encadeada'!E30:E31)/AVERAGE('Série Encadeada'!E26:E27)-1)*100,  IF($P31="III", (AVERAGE('Série Encadeada'!E29:E31)/AVERAGE('Série Encadeada'!E25:E27)-1)*100, (AVERAGE('Série Encadeada'!E28:E31)/AVERAGE('Série Encadeada'!E24:E27)-1)*100 ) ) )</f>
        <v>3.9501104383512065</v>
      </c>
      <c r="F31" s="85">
        <f>IF(  $P31="I", ('Série Encadeada'!F31/'Série Encadeada'!F27-1)*100,  IF($P31="II", (AVERAGE('Série Encadeada'!F30:F31)/AVERAGE('Série Encadeada'!F26:F27)-1)*100,  IF($P31="III", (AVERAGE('Série Encadeada'!F29:F31)/AVERAGE('Série Encadeada'!F25:F27)-1)*100, (AVERAGE('Série Encadeada'!F28:F31)/AVERAGE('Série Encadeada'!F24:F27)-1)*100 ) ) )</f>
        <v>-2.0120686834451118</v>
      </c>
      <c r="G31" s="86">
        <f>IF(  $P31="I", ('Série Encadeada'!G31/'Série Encadeada'!G27-1)*100,  IF($P31="II", (AVERAGE('Série Encadeada'!G30:G31)/AVERAGE('Série Encadeada'!G26:G27)-1)*100,  IF($P31="III", (AVERAGE('Série Encadeada'!G29:G31)/AVERAGE('Série Encadeada'!G25:G27)-1)*100, (AVERAGE('Série Encadeada'!G28:G31)/AVERAGE('Série Encadeada'!G24:G27)-1)*100 ) ) )</f>
        <v>4.9569625262346539</v>
      </c>
      <c r="H31" s="85">
        <f>IF(  $P31="I", ('Série Encadeada'!H31/'Série Encadeada'!H27-1)*100,  IF($P31="II", (AVERAGE('Série Encadeada'!H30:H31)/AVERAGE('Série Encadeada'!H26:H27)-1)*100,  IF($P31="III", (AVERAGE('Série Encadeada'!H29:H31)/AVERAGE('Série Encadeada'!H25:H27)-1)*100, (AVERAGE('Série Encadeada'!H28:H31)/AVERAGE('Série Encadeada'!H24:H27)-1)*100 ) ) )</f>
        <v>6.368732493645668</v>
      </c>
      <c r="I31" s="85">
        <f>IF(  $P31="I", ('Série Encadeada'!I31/'Série Encadeada'!I27-1)*100,  IF($P31="II", (AVERAGE('Série Encadeada'!I30:I31)/AVERAGE('Série Encadeada'!I26:I27)-1)*100,  IF($P31="III", (AVERAGE('Série Encadeada'!I29:I31)/AVERAGE('Série Encadeada'!I25:I27)-1)*100, (AVERAGE('Série Encadeada'!I28:I31)/AVERAGE('Série Encadeada'!I24:I27)-1)*100 ) ) )</f>
        <v>7.4861408718557731</v>
      </c>
      <c r="J31" s="85">
        <f>IF(  $P31="I", ('Série Encadeada'!J31/'Série Encadeada'!J27-1)*100,  IF($P31="II", (AVERAGE('Série Encadeada'!J30:J31)/AVERAGE('Série Encadeada'!J26:J27)-1)*100,  IF($P31="III", (AVERAGE('Série Encadeada'!J29:J31)/AVERAGE('Série Encadeada'!J25:J27)-1)*100, (AVERAGE('Série Encadeada'!J28:J31)/AVERAGE('Série Encadeada'!J24:J27)-1)*100 ) ) )</f>
        <v>6.1519805708670328</v>
      </c>
      <c r="K31" s="85">
        <f>IF(  $P31="I", ('Série Encadeada'!K31/'Série Encadeada'!K27-1)*100,  IF($P31="II", (AVERAGE('Série Encadeada'!K30:K31)/AVERAGE('Série Encadeada'!K26:K27)-1)*100,  IF($P31="III", (AVERAGE('Série Encadeada'!K29:K31)/AVERAGE('Série Encadeada'!K25:K27)-1)*100, (AVERAGE('Série Encadeada'!K28:K31)/AVERAGE('Série Encadeada'!K24:K27)-1)*100 ) ) )</f>
        <v>1.634946393527259</v>
      </c>
      <c r="L31" s="86">
        <f>IF(  $P31="I", ('Série Encadeada'!L31/'Série Encadeada'!L27-1)*100,  IF($P31="II", (AVERAGE('Série Encadeada'!L30:L31)/AVERAGE('Série Encadeada'!L26:L27)-1)*100,  IF($P31="III", (AVERAGE('Série Encadeada'!L29:L31)/AVERAGE('Série Encadeada'!L25:L27)-1)*100, (AVERAGE('Série Encadeada'!L28:L31)/AVERAGE('Série Encadeada'!L24:L27)-1)*100 ) ) )</f>
        <v>5.2717971849997269</v>
      </c>
      <c r="M31" s="84">
        <f>IF(  $P31="I", ('Série Encadeada'!M31/'Série Encadeada'!M27-1)*100,  IF($P31="II", (AVERAGE('Série Encadeada'!M30:M31)/AVERAGE('Série Encadeada'!M26:M27)-1)*100,  IF($P31="III", (AVERAGE('Série Encadeada'!M29:M31)/AVERAGE('Série Encadeada'!M25:M27)-1)*100, (AVERAGE('Série Encadeada'!M28:M31)/AVERAGE('Série Encadeada'!M24:M27)-1)*100 ) ) )</f>
        <v>6.2365275780828622</v>
      </c>
      <c r="N31" s="83">
        <f>IF(  $P31="I", ('Série Encadeada'!N31/'Série Encadeada'!N27-1)*100,  IF($P31="II", (AVERAGE('Série Encadeada'!N30:N31)/AVERAGE('Série Encadeada'!N26:N27)-1)*100,  IF($P31="III", (AVERAGE('Série Encadeada'!N29:N31)/AVERAGE('Série Encadeada'!N25:N27)-1)*100, (AVERAGE('Série Encadeada'!N28:N31)/AVERAGE('Série Encadeada'!N24:N27)-1)*100 ) ) )</f>
        <v>8.2511633613667978</v>
      </c>
      <c r="O31" s="84">
        <f>IF(  $P31="I", ('Série Encadeada'!O31/'Série Encadeada'!O27-1)*100,  IF($P31="II", (AVERAGE('Série Encadeada'!O30:O31)/AVERAGE('Série Encadeada'!O26:O27)-1)*100,  IF($P31="III", (AVERAGE('Série Encadeada'!O29:O31)/AVERAGE('Série Encadeada'!O25:O27)-1)*100, (AVERAGE('Série Encadeada'!O28:O31)/AVERAGE('Série Encadeada'!O24:O27)-1)*100 ) ) )</f>
        <v>6.5098869843589702</v>
      </c>
      <c r="P31" s="126" t="s">
        <v>6</v>
      </c>
      <c r="Q31" s="126"/>
      <c r="S31" s="117"/>
    </row>
    <row r="32" spans="1:19" s="82" customFormat="1" ht="12.95" customHeight="1" x14ac:dyDescent="0.2">
      <c r="A32" s="14" t="s">
        <v>65</v>
      </c>
      <c r="B32" s="84">
        <f>IF(  $P32="I", ('Série Encadeada'!B32/'Série Encadeada'!B28-1)*100,  IF($P32="II", (AVERAGE('Série Encadeada'!B31:B32)/AVERAGE('Série Encadeada'!B27:B28)-1)*100,  IF($P32="III", (AVERAGE('Série Encadeada'!B30:B32)/AVERAGE('Série Encadeada'!B26:B28)-1)*100, (AVERAGE('Série Encadeada'!B29:B32)/AVERAGE('Série Encadeada'!B25:B28)-1)*100 ) ) )</f>
        <v>18.813425150566832</v>
      </c>
      <c r="C32" s="85">
        <f>IF(  $P32="I", ('Série Encadeada'!C32/'Série Encadeada'!C28-1)*100,  IF($P32="II", (AVERAGE('Série Encadeada'!C31:C32)/AVERAGE('Série Encadeada'!C27:C28)-1)*100,  IF($P32="III", (AVERAGE('Série Encadeada'!C30:C32)/AVERAGE('Série Encadeada'!C26:C28)-1)*100, (AVERAGE('Série Encadeada'!C29:C32)/AVERAGE('Série Encadeada'!C25:C28)-1)*100 ) ) )</f>
        <v>0.40672118107436539</v>
      </c>
      <c r="D32" s="85">
        <f>IF(  $P32="I", ('Série Encadeada'!D32/'Série Encadeada'!D28-1)*100,  IF($P32="II", (AVERAGE('Série Encadeada'!D31:D32)/AVERAGE('Série Encadeada'!D27:D28)-1)*100,  IF($P32="III", (AVERAGE('Série Encadeada'!D30:D32)/AVERAGE('Série Encadeada'!D26:D28)-1)*100, (AVERAGE('Série Encadeada'!D29:D32)/AVERAGE('Série Encadeada'!D25:D28)-1)*100 ) ) )</f>
        <v>2.2598822574896538</v>
      </c>
      <c r="E32" s="85">
        <f>IF(  $P32="I", ('Série Encadeada'!E32/'Série Encadeada'!E28-1)*100,  IF($P32="II", (AVERAGE('Série Encadeada'!E31:E32)/AVERAGE('Série Encadeada'!E27:E28)-1)*100,  IF($P32="III", (AVERAGE('Série Encadeada'!E30:E32)/AVERAGE('Série Encadeada'!E26:E28)-1)*100, (AVERAGE('Série Encadeada'!E29:E32)/AVERAGE('Série Encadeada'!E25:E28)-1)*100 ) ) )</f>
        <v>3.0226016071252637</v>
      </c>
      <c r="F32" s="85">
        <f>IF(  $P32="I", ('Série Encadeada'!F32/'Série Encadeada'!F28-1)*100,  IF($P32="II", (AVERAGE('Série Encadeada'!F31:F32)/AVERAGE('Série Encadeada'!F27:F28)-1)*100,  IF($P32="III", (AVERAGE('Série Encadeada'!F30:F32)/AVERAGE('Série Encadeada'!F26:F28)-1)*100, (AVERAGE('Série Encadeada'!F29:F32)/AVERAGE('Série Encadeada'!F25:F28)-1)*100 ) ) )</f>
        <v>-2.3320452388903012</v>
      </c>
      <c r="G32" s="86">
        <f>IF(  $P32="I", ('Série Encadeada'!G32/'Série Encadeada'!G28-1)*100,  IF($P32="II", (AVERAGE('Série Encadeada'!G31:G32)/AVERAGE('Série Encadeada'!G27:G28)-1)*100,  IF($P32="III", (AVERAGE('Série Encadeada'!G30:G32)/AVERAGE('Série Encadeada'!G26:G28)-1)*100, (AVERAGE('Série Encadeada'!G29:G32)/AVERAGE('Série Encadeada'!G25:G28)-1)*100 ) ) )</f>
        <v>1.6171343335682709</v>
      </c>
      <c r="H32" s="85">
        <f>IF(  $P32="I", ('Série Encadeada'!H32/'Série Encadeada'!H28-1)*100,  IF($P32="II", (AVERAGE('Série Encadeada'!H31:H32)/AVERAGE('Série Encadeada'!H27:H28)-1)*100,  IF($P32="III", (AVERAGE('Série Encadeada'!H30:H32)/AVERAGE('Série Encadeada'!H26:H28)-1)*100, (AVERAGE('Série Encadeada'!H29:H32)/AVERAGE('Série Encadeada'!H25:H28)-1)*100 ) ) )</f>
        <v>3.6850411851907516</v>
      </c>
      <c r="I32" s="85">
        <f>IF(  $P32="I", ('Série Encadeada'!I32/'Série Encadeada'!I28-1)*100,  IF($P32="II", (AVERAGE('Série Encadeada'!I31:I32)/AVERAGE('Série Encadeada'!I27:I28)-1)*100,  IF($P32="III", (AVERAGE('Série Encadeada'!I30:I32)/AVERAGE('Série Encadeada'!I26:I28)-1)*100, (AVERAGE('Série Encadeada'!I29:I32)/AVERAGE('Série Encadeada'!I25:I28)-1)*100 ) ) )</f>
        <v>4.6313996180006978</v>
      </c>
      <c r="J32" s="85">
        <f>IF(  $P32="I", ('Série Encadeada'!J32/'Série Encadeada'!J28-1)*100,  IF($P32="II", (AVERAGE('Série Encadeada'!J31:J32)/AVERAGE('Série Encadeada'!J27:J28)-1)*100,  IF($P32="III", (AVERAGE('Série Encadeada'!J30:J32)/AVERAGE('Série Encadeada'!J26:J28)-1)*100, (AVERAGE('Série Encadeada'!J29:J32)/AVERAGE('Série Encadeada'!J25:J28)-1)*100 ) ) )</f>
        <v>6.0436628936356485</v>
      </c>
      <c r="K32" s="85">
        <f>IF(  $P32="I", ('Série Encadeada'!K32/'Série Encadeada'!K28-1)*100,  IF($P32="II", (AVERAGE('Série Encadeada'!K31:K32)/AVERAGE('Série Encadeada'!K27:K28)-1)*100,  IF($P32="III", (AVERAGE('Série Encadeada'!K30:K32)/AVERAGE('Série Encadeada'!K26:K28)-1)*100, (AVERAGE('Série Encadeada'!K29:K32)/AVERAGE('Série Encadeada'!K25:K28)-1)*100 ) ) )</f>
        <v>1.8354990749990474</v>
      </c>
      <c r="L32" s="86">
        <f>IF(  $P32="I", ('Série Encadeada'!L32/'Série Encadeada'!L28-1)*100,  IF($P32="II", (AVERAGE('Série Encadeada'!L31:L32)/AVERAGE('Série Encadeada'!L27:L28)-1)*100,  IF($P32="III", (AVERAGE('Série Encadeada'!L30:L32)/AVERAGE('Série Encadeada'!L26:L28)-1)*100, (AVERAGE('Série Encadeada'!L29:L32)/AVERAGE('Série Encadeada'!L25:L28)-1)*100 ) ) )</f>
        <v>4.4654749723175513</v>
      </c>
      <c r="M32" s="84">
        <f>IF(  $P32="I", ('Série Encadeada'!M32/'Série Encadeada'!M28-1)*100,  IF($P32="II", (AVERAGE('Série Encadeada'!M31:M32)/AVERAGE('Série Encadeada'!M27:M28)-1)*100,  IF($P32="III", (AVERAGE('Série Encadeada'!M30:M32)/AVERAGE('Série Encadeada'!M26:M28)-1)*100, (AVERAGE('Série Encadeada'!M29:M32)/AVERAGE('Série Encadeada'!M25:M28)-1)*100 ) ) )</f>
        <v>4.442116723251166</v>
      </c>
      <c r="N32" s="83">
        <f>IF(  $P32="I", ('Série Encadeada'!N32/'Série Encadeada'!N28-1)*100,  IF($P32="II", (AVERAGE('Série Encadeada'!N31:N32)/AVERAGE('Série Encadeada'!N27:N28)-1)*100,  IF($P32="III", (AVERAGE('Série Encadeada'!N30:N32)/AVERAGE('Série Encadeada'!N26:N28)-1)*100, (AVERAGE('Série Encadeada'!N29:N32)/AVERAGE('Série Encadeada'!N25:N28)-1)*100 ) ) )</f>
        <v>6.1760509034822997</v>
      </c>
      <c r="O32" s="84">
        <f>IF(  $P32="I", ('Série Encadeada'!O32/'Série Encadeada'!O28-1)*100,  IF($P32="II", (AVERAGE('Série Encadeada'!O31:O32)/AVERAGE('Série Encadeada'!O27:O28)-1)*100,  IF($P32="III", (AVERAGE('Série Encadeada'!O30:O32)/AVERAGE('Série Encadeada'!O26:O28)-1)*100, (AVERAGE('Série Encadeada'!O29:O32)/AVERAGE('Série Encadeada'!O25:O28)-1)*100 ) ) )</f>
        <v>4.6788565918910452</v>
      </c>
      <c r="P32" s="126"/>
      <c r="Q32" s="126"/>
      <c r="S32" s="117"/>
    </row>
    <row r="33" spans="1:19" s="82" customFormat="1" ht="12.95" customHeight="1" x14ac:dyDescent="0.2">
      <c r="A33" s="9" t="s">
        <v>29</v>
      </c>
      <c r="B33" s="10">
        <f>IF(  $P33="I", ('Série Encadeada'!B33/'Série Encadeada'!B29-1)*100,  IF($P33="II", (AVERAGE('Série Encadeada'!B32:B33)/AVERAGE('Série Encadeada'!B28:B29)-1)*100,  IF($P33="III", (AVERAGE('Série Encadeada'!B31:B33)/AVERAGE('Série Encadeada'!B27:B29)-1)*100, (AVERAGE('Série Encadeada'!B30:B33)/AVERAGE('Série Encadeada'!B26:B29)-1)*100 ) ) )</f>
        <v>-0.2581440929129708</v>
      </c>
      <c r="C33" s="11">
        <f>IF(  $P33="I", ('Série Encadeada'!C33/'Série Encadeada'!C29-1)*100,  IF($P33="II", (AVERAGE('Série Encadeada'!C32:C33)/AVERAGE('Série Encadeada'!C28:C29)-1)*100,  IF($P33="III", (AVERAGE('Série Encadeada'!C31:C33)/AVERAGE('Série Encadeada'!C27:C29)-1)*100, (AVERAGE('Série Encadeada'!C30:C33)/AVERAGE('Série Encadeada'!C26:C29)-1)*100 ) ) )</f>
        <v>-44.529958296436369</v>
      </c>
      <c r="D33" s="11">
        <f>IF(  $P33="I", ('Série Encadeada'!D33/'Série Encadeada'!D29-1)*100,  IF($P33="II", (AVERAGE('Série Encadeada'!D32:D33)/AVERAGE('Série Encadeada'!D28:D29)-1)*100,  IF($P33="III", (AVERAGE('Série Encadeada'!D31:D33)/AVERAGE('Série Encadeada'!D27:D29)-1)*100, (AVERAGE('Série Encadeada'!D30:D33)/AVERAGE('Série Encadeada'!D26:D29)-1)*100 ) ) )</f>
        <v>-27.47645119283797</v>
      </c>
      <c r="E33" s="11">
        <f>IF(  $P33="I", ('Série Encadeada'!E33/'Série Encadeada'!E29-1)*100,  IF($P33="II", (AVERAGE('Série Encadeada'!E32:E33)/AVERAGE('Série Encadeada'!E28:E29)-1)*100,  IF($P33="III", (AVERAGE('Série Encadeada'!E31:E33)/AVERAGE('Série Encadeada'!E27:E29)-1)*100, (AVERAGE('Série Encadeada'!E30:E33)/AVERAGE('Série Encadeada'!E26:E29)-1)*100 ) ) )</f>
        <v>5.353147134636882</v>
      </c>
      <c r="F33" s="11">
        <f>IF(  $P33="I", ('Série Encadeada'!F33/'Série Encadeada'!F29-1)*100,  IF($P33="II", (AVERAGE('Série Encadeada'!F32:F33)/AVERAGE('Série Encadeada'!F28:F29)-1)*100,  IF($P33="III", (AVERAGE('Série Encadeada'!F31:F33)/AVERAGE('Série Encadeada'!F27:F29)-1)*100, (AVERAGE('Série Encadeada'!F30:F33)/AVERAGE('Série Encadeada'!F26:F29)-1)*100 ) ) )</f>
        <v>7.1225644115119113</v>
      </c>
      <c r="G33" s="12">
        <f>IF(  $P33="I", ('Série Encadeada'!G33/'Série Encadeada'!G29-1)*100,  IF($P33="II", (AVERAGE('Série Encadeada'!G32:G33)/AVERAGE('Série Encadeada'!G28:G29)-1)*100,  IF($P33="III", (AVERAGE('Série Encadeada'!G31:G33)/AVERAGE('Série Encadeada'!G27:G29)-1)*100, (AVERAGE('Série Encadeada'!G30:G33)/AVERAGE('Série Encadeada'!G26:G29)-1)*100 ) ) )</f>
        <v>-19.912290636773356</v>
      </c>
      <c r="H33" s="11">
        <f>IF(  $P33="I", ('Série Encadeada'!H33/'Série Encadeada'!H29-1)*100,  IF($P33="II", (AVERAGE('Série Encadeada'!H32:H33)/AVERAGE('Série Encadeada'!H28:H29)-1)*100,  IF($P33="III", (AVERAGE('Série Encadeada'!H31:H33)/AVERAGE('Série Encadeada'!H27:H29)-1)*100, (AVERAGE('Série Encadeada'!H30:H33)/AVERAGE('Série Encadeada'!H26:H29)-1)*100 ) ) )</f>
        <v>-6.4334906113373442</v>
      </c>
      <c r="I33" s="11">
        <f>IF(  $P33="I", ('Série Encadeada'!I33/'Série Encadeada'!I29-1)*100,  IF($P33="II", (AVERAGE('Série Encadeada'!I32:I33)/AVERAGE('Série Encadeada'!I28:I29)-1)*100,  IF($P33="III", (AVERAGE('Série Encadeada'!I31:I33)/AVERAGE('Série Encadeada'!I27:I29)-1)*100, (AVERAGE('Série Encadeada'!I30:I33)/AVERAGE('Série Encadeada'!I26:I29)-1)*100 ) ) )</f>
        <v>-11.585669323125336</v>
      </c>
      <c r="J33" s="11">
        <f>IF(  $P33="I", ('Série Encadeada'!J33/'Série Encadeada'!J29-1)*100,  IF($P33="II", (AVERAGE('Série Encadeada'!J32:J33)/AVERAGE('Série Encadeada'!J28:J29)-1)*100,  IF($P33="III", (AVERAGE('Série Encadeada'!J31:J33)/AVERAGE('Série Encadeada'!J27:J29)-1)*100, (AVERAGE('Série Encadeada'!J30:J33)/AVERAGE('Série Encadeada'!J26:J29)-1)*100 ) ) )</f>
        <v>1.4691992724535918</v>
      </c>
      <c r="K33" s="11">
        <f>IF(  $P33="I", ('Série Encadeada'!K33/'Série Encadeada'!K29-1)*100,  IF($P33="II", (AVERAGE('Série Encadeada'!K32:K33)/AVERAGE('Série Encadeada'!K28:K29)-1)*100,  IF($P33="III", (AVERAGE('Série Encadeada'!K31:K33)/AVERAGE('Série Encadeada'!K27:K29)-1)*100, (AVERAGE('Série Encadeada'!K30:K33)/AVERAGE('Série Encadeada'!K26:K29)-1)*100 ) ) )</f>
        <v>4.0385076557125421</v>
      </c>
      <c r="L33" s="12">
        <f>IF(  $P33="I", ('Série Encadeada'!L33/'Série Encadeada'!L29-1)*100,  IF($P33="II", (AVERAGE('Série Encadeada'!L32:L33)/AVERAGE('Série Encadeada'!L28:L29)-1)*100,  IF($P33="III", (AVERAGE('Série Encadeada'!L31:L33)/AVERAGE('Série Encadeada'!L27:L29)-1)*100, (AVERAGE('Série Encadeada'!L30:L33)/AVERAGE('Série Encadeada'!L26:L29)-1)*100 ) ) )</f>
        <v>-0.85110759316717743</v>
      </c>
      <c r="M33" s="10">
        <f>IF(  $P33="I", ('Série Encadeada'!M33/'Série Encadeada'!M29-1)*100,  IF($P33="II", (AVERAGE('Série Encadeada'!M32:M33)/AVERAGE('Série Encadeada'!M28:M29)-1)*100,  IF($P33="III", (AVERAGE('Série Encadeada'!M31:M33)/AVERAGE('Série Encadeada'!M27:M29)-1)*100, (AVERAGE('Série Encadeada'!M30:M33)/AVERAGE('Série Encadeada'!M26:M29)-1)*100 ) ) )</f>
        <v>-6.8226043028432271</v>
      </c>
      <c r="N33" s="13">
        <f>IF(  $P33="I", ('Série Encadeada'!N33/'Série Encadeada'!N29-1)*100,  IF($P33="II", (AVERAGE('Série Encadeada'!N32:N33)/AVERAGE('Série Encadeada'!N28:N29)-1)*100,  IF($P33="III", (AVERAGE('Série Encadeada'!N31:N33)/AVERAGE('Série Encadeada'!N27:N29)-1)*100, (AVERAGE('Série Encadeada'!N30:N33)/AVERAGE('Série Encadeada'!N26:N29)-1)*100 ) ) )</f>
        <v>-9.640514518192834</v>
      </c>
      <c r="O33" s="10">
        <f>IF(  $P33="I", ('Série Encadeada'!O33/'Série Encadeada'!O29-1)*100,  IF($P33="II", (AVERAGE('Série Encadeada'!O32:O33)/AVERAGE('Série Encadeada'!O28:O29)-1)*100,  IF($P33="III", (AVERAGE('Série Encadeada'!O31:O33)/AVERAGE('Série Encadeada'!O27:O29)-1)*100, (AVERAGE('Série Encadeada'!O30:O33)/AVERAGE('Série Encadeada'!O26:O29)-1)*100 ) ) )</f>
        <v>-7.2192769713747884</v>
      </c>
      <c r="P33" s="126" t="s">
        <v>4</v>
      </c>
      <c r="Q33" s="126"/>
      <c r="S33" s="117"/>
    </row>
    <row r="34" spans="1:19" s="82" customFormat="1" ht="12.95" customHeight="1" x14ac:dyDescent="0.2">
      <c r="A34" s="9" t="s">
        <v>42</v>
      </c>
      <c r="B34" s="10">
        <f>IF(  $P34="I", ('Série Encadeada'!B34/'Série Encadeada'!B30-1)*100,  IF($P34="II", (AVERAGE('Série Encadeada'!B33:B34)/AVERAGE('Série Encadeada'!B29:B30)-1)*100,  IF($P34="III", (AVERAGE('Série Encadeada'!B32:B34)/AVERAGE('Série Encadeada'!B28:B30)-1)*100, (AVERAGE('Série Encadeada'!B31:B34)/AVERAGE('Série Encadeada'!B27:B30)-1)*100 ) ) )</f>
        <v>-7.9321089695587599</v>
      </c>
      <c r="C34" s="11">
        <f>IF(  $P34="I", ('Série Encadeada'!C34/'Série Encadeada'!C30-1)*100,  IF($P34="II", (AVERAGE('Série Encadeada'!C33:C34)/AVERAGE('Série Encadeada'!C29:C30)-1)*100,  IF($P34="III", (AVERAGE('Série Encadeada'!C32:C34)/AVERAGE('Série Encadeada'!C28:C30)-1)*100, (AVERAGE('Série Encadeada'!C31:C34)/AVERAGE('Série Encadeada'!C27:C30)-1)*100 ) ) )</f>
        <v>-35.838260178051961</v>
      </c>
      <c r="D34" s="11">
        <f>IF(  $P34="I", ('Série Encadeada'!D34/'Série Encadeada'!D30-1)*100,  IF($P34="II", (AVERAGE('Série Encadeada'!D33:D34)/AVERAGE('Série Encadeada'!D29:D30)-1)*100,  IF($P34="III", (AVERAGE('Série Encadeada'!D32:D34)/AVERAGE('Série Encadeada'!D28:D30)-1)*100, (AVERAGE('Série Encadeada'!D31:D34)/AVERAGE('Série Encadeada'!D27:D30)-1)*100 ) ) )</f>
        <v>-25.157081342137168</v>
      </c>
      <c r="E34" s="11">
        <f>IF(  $P34="I", ('Série Encadeada'!E34/'Série Encadeada'!E30-1)*100,  IF($P34="II", (AVERAGE('Série Encadeada'!E33:E34)/AVERAGE('Série Encadeada'!E29:E30)-1)*100,  IF($P34="III", (AVERAGE('Série Encadeada'!E32:E34)/AVERAGE('Série Encadeada'!E28:E30)-1)*100, (AVERAGE('Série Encadeada'!E31:E34)/AVERAGE('Série Encadeada'!E27:E30)-1)*100 ) ) )</f>
        <v>2.0473790173144435</v>
      </c>
      <c r="F34" s="11">
        <f>IF(  $P34="I", ('Série Encadeada'!F34/'Série Encadeada'!F30-1)*100,  IF($P34="II", (AVERAGE('Série Encadeada'!F33:F34)/AVERAGE('Série Encadeada'!F29:F30)-1)*100,  IF($P34="III", (AVERAGE('Série Encadeada'!F32:F34)/AVERAGE('Série Encadeada'!F28:F30)-1)*100, (AVERAGE('Série Encadeada'!F31:F34)/AVERAGE('Série Encadeada'!F27:F30)-1)*100 ) ) )</f>
        <v>7.1992361919253733</v>
      </c>
      <c r="G34" s="12">
        <f>IF(  $P34="I", ('Série Encadeada'!G34/'Série Encadeada'!G30-1)*100,  IF($P34="II", (AVERAGE('Série Encadeada'!G33:G34)/AVERAGE('Série Encadeada'!G29:G30)-1)*100,  IF($P34="III", (AVERAGE('Série Encadeada'!G32:G34)/AVERAGE('Série Encadeada'!G28:G30)-1)*100, (AVERAGE('Série Encadeada'!G31:G34)/AVERAGE('Série Encadeada'!G27:G30)-1)*100 ) ) )</f>
        <v>-18.041200427009151</v>
      </c>
      <c r="H34" s="11">
        <f>IF(  $P34="I", ('Série Encadeada'!H34/'Série Encadeada'!H30-1)*100,  IF($P34="II", (AVERAGE('Série Encadeada'!H33:H34)/AVERAGE('Série Encadeada'!H29:H30)-1)*100,  IF($P34="III", (AVERAGE('Série Encadeada'!H32:H34)/AVERAGE('Série Encadeada'!H28:H30)-1)*100, (AVERAGE('Série Encadeada'!H31:H34)/AVERAGE('Série Encadeada'!H27:H30)-1)*100 ) ) )</f>
        <v>-5.6705389863726303</v>
      </c>
      <c r="I34" s="11">
        <f>IF(  $P34="I", ('Série Encadeada'!I34/'Série Encadeada'!I30-1)*100,  IF($P34="II", (AVERAGE('Série Encadeada'!I33:I34)/AVERAGE('Série Encadeada'!I29:I30)-1)*100,  IF($P34="III", (AVERAGE('Série Encadeada'!I32:I34)/AVERAGE('Série Encadeada'!I28:I30)-1)*100, (AVERAGE('Série Encadeada'!I31:I34)/AVERAGE('Série Encadeada'!I27:I30)-1)*100 ) ) )</f>
        <v>-11.96559352932165</v>
      </c>
      <c r="J34" s="11">
        <f>IF(  $P34="I", ('Série Encadeada'!J34/'Série Encadeada'!J30-1)*100,  IF($P34="II", (AVERAGE('Série Encadeada'!J33:J34)/AVERAGE('Série Encadeada'!J29:J30)-1)*100,  IF($P34="III", (AVERAGE('Série Encadeada'!J32:J34)/AVERAGE('Série Encadeada'!J28:J30)-1)*100, (AVERAGE('Série Encadeada'!J31:J34)/AVERAGE('Série Encadeada'!J27:J30)-1)*100 ) ) )</f>
        <v>1.1720846808330077</v>
      </c>
      <c r="K34" s="11">
        <f>IF(  $P34="I", ('Série Encadeada'!K34/'Série Encadeada'!K30-1)*100,  IF($P34="II", (AVERAGE('Série Encadeada'!K33:K34)/AVERAGE('Série Encadeada'!K29:K30)-1)*100,  IF($P34="III", (AVERAGE('Série Encadeada'!K32:K34)/AVERAGE('Série Encadeada'!K28:K30)-1)*100, (AVERAGE('Série Encadeada'!K31:K34)/AVERAGE('Série Encadeada'!K27:K30)-1)*100 ) ) )</f>
        <v>3.7468159332840312</v>
      </c>
      <c r="L34" s="12">
        <f>IF(  $P34="I", ('Série Encadeada'!L34/'Série Encadeada'!L30-1)*100,  IF($P34="II", (AVERAGE('Série Encadeada'!L33:L34)/AVERAGE('Série Encadeada'!L29:L30)-1)*100,  IF($P34="III", (AVERAGE('Série Encadeada'!L32:L34)/AVERAGE('Série Encadeada'!L28:L30)-1)*100, (AVERAGE('Série Encadeada'!L31:L34)/AVERAGE('Série Encadeada'!L27:L30)-1)*100 ) ) )</f>
        <v>-0.85307937983559734</v>
      </c>
      <c r="M34" s="10">
        <f>IF(  $P34="I", ('Série Encadeada'!M34/'Série Encadeada'!M30-1)*100,  IF($P34="II", (AVERAGE('Série Encadeada'!M33:M34)/AVERAGE('Série Encadeada'!M29:M30)-1)*100,  IF($P34="III", (AVERAGE('Série Encadeada'!M32:M34)/AVERAGE('Série Encadeada'!M28:M30)-1)*100, (AVERAGE('Série Encadeada'!M31:M34)/AVERAGE('Série Encadeada'!M27:M30)-1)*100 ) ) )</f>
        <v>-6.7614956169170455</v>
      </c>
      <c r="N34" s="13">
        <f>IF(  $P34="I", ('Série Encadeada'!N34/'Série Encadeada'!N30-1)*100,  IF($P34="II", (AVERAGE('Série Encadeada'!N33:N34)/AVERAGE('Série Encadeada'!N29:N30)-1)*100,  IF($P34="III", (AVERAGE('Série Encadeada'!N32:N34)/AVERAGE('Série Encadeada'!N28:N30)-1)*100, (AVERAGE('Série Encadeada'!N31:N34)/AVERAGE('Série Encadeada'!N27:N30)-1)*100 ) ) )</f>
        <v>-9.0439315688805806</v>
      </c>
      <c r="O34" s="10">
        <f>IF(  $P34="I", ('Série Encadeada'!O34/'Série Encadeada'!O30-1)*100,  IF($P34="II", (AVERAGE('Série Encadeada'!O33:O34)/AVERAGE('Série Encadeada'!O29:O30)-1)*100,  IF($P34="III", (AVERAGE('Série Encadeada'!O32:O34)/AVERAGE('Série Encadeada'!O28:O30)-1)*100, (AVERAGE('Série Encadeada'!O31:O34)/AVERAGE('Série Encadeada'!O27:O30)-1)*100 ) ) )</f>
        <v>-7.0814279499302524</v>
      </c>
      <c r="P34" s="126" t="s">
        <v>5</v>
      </c>
      <c r="Q34" s="126"/>
      <c r="S34" s="117"/>
    </row>
    <row r="35" spans="1:19" s="82" customFormat="1" ht="12.95" customHeight="1" x14ac:dyDescent="0.2">
      <c r="A35" s="9" t="s">
        <v>54</v>
      </c>
      <c r="B35" s="10">
        <f>IF(  $P35="I", ('Série Encadeada'!B35/'Série Encadeada'!B31-1)*100,  IF($P35="II", (AVERAGE('Série Encadeada'!B34:B35)/AVERAGE('Série Encadeada'!B30:B31)-1)*100,  IF($P35="III", (AVERAGE('Série Encadeada'!B33:B35)/AVERAGE('Série Encadeada'!B29:B31)-1)*100, (AVERAGE('Série Encadeada'!B32:B35)/AVERAGE('Série Encadeada'!B28:B31)-1)*100 ) ) )</f>
        <v>-9.9891639884325585</v>
      </c>
      <c r="C35" s="11">
        <f>IF(  $P35="I", ('Série Encadeada'!C35/'Série Encadeada'!C31-1)*100,  IF($P35="II", (AVERAGE('Série Encadeada'!C34:C35)/AVERAGE('Série Encadeada'!C30:C31)-1)*100,  IF($P35="III", (AVERAGE('Série Encadeada'!C33:C35)/AVERAGE('Série Encadeada'!C29:C31)-1)*100, (AVERAGE('Série Encadeada'!C32:C35)/AVERAGE('Série Encadeada'!C28:C31)-1)*100 ) ) )</f>
        <v>-32.277588063094896</v>
      </c>
      <c r="D35" s="11">
        <f>IF(  $P35="I", ('Série Encadeada'!D35/'Série Encadeada'!D31-1)*100,  IF($P35="II", (AVERAGE('Série Encadeada'!D34:D35)/AVERAGE('Série Encadeada'!D30:D31)-1)*100,  IF($P35="III", (AVERAGE('Série Encadeada'!D33:D35)/AVERAGE('Série Encadeada'!D29:D31)-1)*100, (AVERAGE('Série Encadeada'!D32:D35)/AVERAGE('Série Encadeada'!D28:D31)-1)*100 ) ) )</f>
        <v>-22.304147187166713</v>
      </c>
      <c r="E35" s="11">
        <f>IF(  $P35="I", ('Série Encadeada'!E35/'Série Encadeada'!E31-1)*100,  IF($P35="II", (AVERAGE('Série Encadeada'!E34:E35)/AVERAGE('Série Encadeada'!E30:E31)-1)*100,  IF($P35="III", (AVERAGE('Série Encadeada'!E33:E35)/AVERAGE('Série Encadeada'!E29:E31)-1)*100, (AVERAGE('Série Encadeada'!E32:E35)/AVERAGE('Série Encadeada'!E28:E31)-1)*100 ) ) )</f>
        <v>-0.85463461305481658</v>
      </c>
      <c r="F35" s="11">
        <f>IF(  $P35="I", ('Série Encadeada'!F35/'Série Encadeada'!F31-1)*100,  IF($P35="II", (AVERAGE('Série Encadeada'!F34:F35)/AVERAGE('Série Encadeada'!F30:F31)-1)*100,  IF($P35="III", (AVERAGE('Série Encadeada'!F33:F35)/AVERAGE('Série Encadeada'!F29:F31)-1)*100, (AVERAGE('Série Encadeada'!F32:F35)/AVERAGE('Série Encadeada'!F28:F31)-1)*100 ) ) )</f>
        <v>7.4783217291759962</v>
      </c>
      <c r="G35" s="12">
        <f>IF(  $P35="I", ('Série Encadeada'!G35/'Série Encadeada'!G31-1)*100,  IF($P35="II", (AVERAGE('Série Encadeada'!G34:G35)/AVERAGE('Série Encadeada'!G30:G31)-1)*100,  IF($P35="III", (AVERAGE('Série Encadeada'!G33:G35)/AVERAGE('Série Encadeada'!G29:G31)-1)*100, (AVERAGE('Série Encadeada'!G32:G35)/AVERAGE('Série Encadeada'!G28:G31)-1)*100 ) ) )</f>
        <v>-16.27110126125131</v>
      </c>
      <c r="H35" s="11">
        <f>IF(  $P35="I", ('Série Encadeada'!H35/'Série Encadeada'!H31-1)*100,  IF($P35="II", (AVERAGE('Série Encadeada'!H34:H35)/AVERAGE('Série Encadeada'!H30:H31)-1)*100,  IF($P35="III", (AVERAGE('Série Encadeada'!H33:H35)/AVERAGE('Série Encadeada'!H29:H31)-1)*100, (AVERAGE('Série Encadeada'!H32:H35)/AVERAGE('Série Encadeada'!H28:H31)-1)*100 ) ) )</f>
        <v>-4.8173052835152603</v>
      </c>
      <c r="I35" s="11">
        <f>IF(  $P35="I", ('Série Encadeada'!I35/'Série Encadeada'!I31-1)*100,  IF($P35="II", (AVERAGE('Série Encadeada'!I34:I35)/AVERAGE('Série Encadeada'!I30:I31)-1)*100,  IF($P35="III", (AVERAGE('Série Encadeada'!I33:I35)/AVERAGE('Série Encadeada'!I29:I31)-1)*100, (AVERAGE('Série Encadeada'!I32:I35)/AVERAGE('Série Encadeada'!I28:I31)-1)*100 ) ) )</f>
        <v>-10.081184983504199</v>
      </c>
      <c r="J35" s="11">
        <f>IF(  $P35="I", ('Série Encadeada'!J35/'Série Encadeada'!J31-1)*100,  IF($P35="II", (AVERAGE('Série Encadeada'!J34:J35)/AVERAGE('Série Encadeada'!J30:J31)-1)*100,  IF($P35="III", (AVERAGE('Série Encadeada'!J33:J35)/AVERAGE('Série Encadeada'!J29:J31)-1)*100, (AVERAGE('Série Encadeada'!J32:J35)/AVERAGE('Série Encadeada'!J28:J31)-1)*100 ) ) )</f>
        <v>1.1118814678388933</v>
      </c>
      <c r="K35" s="11">
        <f>IF(  $P35="I", ('Série Encadeada'!K35/'Série Encadeada'!K31-1)*100,  IF($P35="II", (AVERAGE('Série Encadeada'!K34:K35)/AVERAGE('Série Encadeada'!K30:K31)-1)*100,  IF($P35="III", (AVERAGE('Série Encadeada'!K33:K35)/AVERAGE('Série Encadeada'!K29:K31)-1)*100, (AVERAGE('Série Encadeada'!K32:K35)/AVERAGE('Série Encadeada'!K28:K31)-1)*100 ) ) )</f>
        <v>3.8043681133841156</v>
      </c>
      <c r="L35" s="12">
        <f>IF(  $P35="I", ('Série Encadeada'!L35/'Série Encadeada'!L31-1)*100,  IF($P35="II", (AVERAGE('Série Encadeada'!L34:L35)/AVERAGE('Série Encadeada'!L30:L31)-1)*100,  IF($P35="III", (AVERAGE('Série Encadeada'!L33:L35)/AVERAGE('Série Encadeada'!L29:L31)-1)*100, (AVERAGE('Série Encadeada'!L32:L35)/AVERAGE('Série Encadeada'!L28:L31)-1)*100 ) ) )</f>
        <v>-0.40256178784779939</v>
      </c>
      <c r="M35" s="10">
        <f>IF(  $P35="I", ('Série Encadeada'!M35/'Série Encadeada'!M31-1)*100,  IF($P35="II", (AVERAGE('Série Encadeada'!M34:M35)/AVERAGE('Série Encadeada'!M30:M31)-1)*100,  IF($P35="III", (AVERAGE('Série Encadeada'!M33:M35)/AVERAGE('Série Encadeada'!M29:M31)-1)*100, (AVERAGE('Série Encadeada'!M32:M35)/AVERAGE('Série Encadeada'!M28:M31)-1)*100 ) ) )</f>
        <v>-6.1681804111267002</v>
      </c>
      <c r="N35" s="13">
        <f>IF(  $P35="I", ('Série Encadeada'!N35/'Série Encadeada'!N31-1)*100,  IF($P35="II", (AVERAGE('Série Encadeada'!N34:N35)/AVERAGE('Série Encadeada'!N30:N31)-1)*100,  IF($P35="III", (AVERAGE('Série Encadeada'!N33:N35)/AVERAGE('Série Encadeada'!N29:N31)-1)*100, (AVERAGE('Série Encadeada'!N32:N35)/AVERAGE('Série Encadeada'!N28:N31)-1)*100 ) ) )</f>
        <v>-8.1348260533158694</v>
      </c>
      <c r="O35" s="10">
        <f>IF(  $P35="I", ('Série Encadeada'!O35/'Série Encadeada'!O31-1)*100,  IF($P35="II", (AVERAGE('Série Encadeada'!O34:O35)/AVERAGE('Série Encadeada'!O30:O31)-1)*100,  IF($P35="III", (AVERAGE('Série Encadeada'!O33:O35)/AVERAGE('Série Encadeada'!O29:O31)-1)*100, (AVERAGE('Série Encadeada'!O32:O35)/AVERAGE('Série Encadeada'!O28:O31)-1)*100 ) ) )</f>
        <v>-6.4441654527659047</v>
      </c>
      <c r="P35" s="126" t="s">
        <v>6</v>
      </c>
      <c r="Q35" s="126"/>
      <c r="S35" s="117"/>
    </row>
    <row r="36" spans="1:19" s="82" customFormat="1" ht="12.95" customHeight="1" x14ac:dyDescent="0.2">
      <c r="A36" s="9" t="s">
        <v>66</v>
      </c>
      <c r="B36" s="88">
        <f>IF(  $P36="I", ('Série Encadeada'!B36/'Série Encadeada'!B32-1)*100,  IF($P36="II", (AVERAGE('Série Encadeada'!B35:B36)/AVERAGE('Série Encadeada'!B31:B32)-1)*100,  IF($P36="III", (AVERAGE('Série Encadeada'!B34:B36)/AVERAGE('Série Encadeada'!B30:B32)-1)*100, (AVERAGE('Série Encadeada'!B33:B36)/AVERAGE('Série Encadeada'!B29:B32)-1)*100 ) ) )</f>
        <v>-6.8675279801684201</v>
      </c>
      <c r="C36" s="89">
        <f>IF(  $P36="I", ('Série Encadeada'!C36/'Série Encadeada'!C32-1)*100,  IF($P36="II", (AVERAGE('Série Encadeada'!C35:C36)/AVERAGE('Série Encadeada'!C31:C32)-1)*100,  IF($P36="III", (AVERAGE('Série Encadeada'!C34:C36)/AVERAGE('Série Encadeada'!C30:C32)-1)*100, (AVERAGE('Série Encadeada'!C33:C36)/AVERAGE('Série Encadeada'!C29:C32)-1)*100 ) ) )</f>
        <v>-25.580167652214712</v>
      </c>
      <c r="D36" s="89">
        <f>IF(  $P36="I", ('Série Encadeada'!D36/'Série Encadeada'!D32-1)*100,  IF($P36="II", (AVERAGE('Série Encadeada'!D35:D36)/AVERAGE('Série Encadeada'!D31:D32)-1)*100,  IF($P36="III", (AVERAGE('Série Encadeada'!D34:D36)/AVERAGE('Série Encadeada'!D30:D32)-1)*100, (AVERAGE('Série Encadeada'!D33:D36)/AVERAGE('Série Encadeada'!D29:D32)-1)*100 ) ) )</f>
        <v>-16.426706441178961</v>
      </c>
      <c r="E36" s="89">
        <f>IF(  $P36="I", ('Série Encadeada'!E36/'Série Encadeada'!E32-1)*100,  IF($P36="II", (AVERAGE('Série Encadeada'!E35:E36)/AVERAGE('Série Encadeada'!E31:E32)-1)*100,  IF($P36="III", (AVERAGE('Série Encadeada'!E34:E36)/AVERAGE('Série Encadeada'!E30:E32)-1)*100, (AVERAGE('Série Encadeada'!E33:E36)/AVERAGE('Série Encadeada'!E29:E32)-1)*100 ) ) )</f>
        <v>-0.94902896515207669</v>
      </c>
      <c r="F36" s="89">
        <f>IF(  $P36="I", ('Série Encadeada'!F36/'Série Encadeada'!F32-1)*100,  IF($P36="II", (AVERAGE('Série Encadeada'!F35:F36)/AVERAGE('Série Encadeada'!F31:F32)-1)*100,  IF($P36="III", (AVERAGE('Série Encadeada'!F34:F36)/AVERAGE('Série Encadeada'!F30:F32)-1)*100, (AVERAGE('Série Encadeada'!F33:F36)/AVERAGE('Série Encadeada'!F29:F32)-1)*100 ) ) )</f>
        <v>9.0918983980225789</v>
      </c>
      <c r="G36" s="90">
        <f>IF(  $P36="I", ('Série Encadeada'!G36/'Série Encadeada'!G32-1)*100,  IF($P36="II", (AVERAGE('Série Encadeada'!G35:G36)/AVERAGE('Série Encadeada'!G31:G32)-1)*100,  IF($P36="III", (AVERAGE('Série Encadeada'!G34:G36)/AVERAGE('Série Encadeada'!G30:G32)-1)*100, (AVERAGE('Série Encadeada'!G33:G36)/AVERAGE('Série Encadeada'!G29:G32)-1)*100 ) ) )</f>
        <v>-11.791670044573554</v>
      </c>
      <c r="H36" s="89">
        <f>IF(  $P36="I", ('Série Encadeada'!H36/'Série Encadeada'!H32-1)*100,  IF($P36="II", (AVERAGE('Série Encadeada'!H35:H36)/AVERAGE('Série Encadeada'!H31:H32)-1)*100,  IF($P36="III", (AVERAGE('Série Encadeada'!H34:H36)/AVERAGE('Série Encadeada'!H30:H32)-1)*100, (AVERAGE('Série Encadeada'!H33:H36)/AVERAGE('Série Encadeada'!H29:H32)-1)*100 ) ) )</f>
        <v>-1.9849093259671213</v>
      </c>
      <c r="I36" s="89">
        <f>IF(  $P36="I", ('Série Encadeada'!I36/'Série Encadeada'!I32-1)*100,  IF($P36="II", (AVERAGE('Série Encadeada'!I35:I36)/AVERAGE('Série Encadeada'!I31:I32)-1)*100,  IF($P36="III", (AVERAGE('Série Encadeada'!I34:I36)/AVERAGE('Série Encadeada'!I30:I32)-1)*100, (AVERAGE('Série Encadeada'!I33:I36)/AVERAGE('Série Encadeada'!I29:I32)-1)*100 ) ) )</f>
        <v>-6.857958062033676</v>
      </c>
      <c r="J36" s="89">
        <f>IF(  $P36="I", ('Série Encadeada'!J36/'Série Encadeada'!J32-1)*100,  IF($P36="II", (AVERAGE('Série Encadeada'!J35:J36)/AVERAGE('Série Encadeada'!J31:J32)-1)*100,  IF($P36="III", (AVERAGE('Série Encadeada'!J34:J36)/AVERAGE('Série Encadeada'!J30:J32)-1)*100, (AVERAGE('Série Encadeada'!J33:J36)/AVERAGE('Série Encadeada'!J29:J32)-1)*100 ) ) )</f>
        <v>1.224756533716076</v>
      </c>
      <c r="K36" s="89">
        <f>IF(  $P36="I", ('Série Encadeada'!K36/'Série Encadeada'!K32-1)*100,  IF($P36="II", (AVERAGE('Série Encadeada'!K35:K36)/AVERAGE('Série Encadeada'!K31:K32)-1)*100,  IF($P36="III", (AVERAGE('Série Encadeada'!K34:K36)/AVERAGE('Série Encadeada'!K30:K32)-1)*100, (AVERAGE('Série Encadeada'!K33:K36)/AVERAGE('Série Encadeada'!K29:K32)-1)*100 ) ) )</f>
        <v>4.0541946671626361</v>
      </c>
      <c r="L36" s="90">
        <f>IF(  $P36="I", ('Série Encadeada'!L36/'Série Encadeada'!L32-1)*100,  IF($P36="II", (AVERAGE('Série Encadeada'!L35:L36)/AVERAGE('Série Encadeada'!L31:L32)-1)*100,  IF($P36="III", (AVERAGE('Série Encadeada'!L34:L36)/AVERAGE('Série Encadeada'!L30:L32)-1)*100, (AVERAGE('Série Encadeada'!L33:L36)/AVERAGE('Série Encadeada'!L29:L32)-1)*100 ) ) )</f>
        <v>0.71908462915863947</v>
      </c>
      <c r="M36" s="88">
        <f>IF(  $P36="I", ('Série Encadeada'!M36/'Série Encadeada'!M32-1)*100,  IF($P36="II", (AVERAGE('Série Encadeada'!M35:M36)/AVERAGE('Série Encadeada'!M31:M32)-1)*100,  IF($P36="III", (AVERAGE('Série Encadeada'!M34:M36)/AVERAGE('Série Encadeada'!M30:M32)-1)*100, (AVERAGE('Série Encadeada'!M33:M36)/AVERAGE('Série Encadeada'!M29:M32)-1)*100 ) ) )</f>
        <v>-3.7289289072151788</v>
      </c>
      <c r="N36" s="91">
        <f>IF(  $P36="I", ('Série Encadeada'!N36/'Série Encadeada'!N32-1)*100,  IF($P36="II", (AVERAGE('Série Encadeada'!N35:N36)/AVERAGE('Série Encadeada'!N31:N32)-1)*100,  IF($P36="III", (AVERAGE('Série Encadeada'!N34:N36)/AVERAGE('Série Encadeada'!N30:N32)-1)*100, (AVERAGE('Série Encadeada'!N33:N36)/AVERAGE('Série Encadeada'!N29:N32)-1)*100 ) ) )</f>
        <v>-5.1011549010652075</v>
      </c>
      <c r="O36" s="88">
        <f>IF(  $P36="I", ('Série Encadeada'!O36/'Série Encadeada'!O32-1)*100,  IF($P36="II", (AVERAGE('Série Encadeada'!O35:O36)/AVERAGE('Série Encadeada'!O31:O32)-1)*100,  IF($P36="III", (AVERAGE('Série Encadeada'!O34:O36)/AVERAGE('Série Encadeada'!O30:O32)-1)*100, (AVERAGE('Série Encadeada'!O33:O36)/AVERAGE('Série Encadeada'!O29:O32)-1)*100 ) ) )</f>
        <v>-3.9221932895638578</v>
      </c>
      <c r="P36" s="126"/>
      <c r="Q36" s="126"/>
      <c r="S36" s="117"/>
    </row>
    <row r="37" spans="1:19" s="82" customFormat="1" ht="12.95" customHeight="1" x14ac:dyDescent="0.2">
      <c r="A37" s="14" t="s">
        <v>30</v>
      </c>
      <c r="B37" s="84">
        <f>IF(  $P37="I", ('Série Encadeada'!B37/'Série Encadeada'!B33-1)*100,  IF($P37="II", (AVERAGE('Série Encadeada'!B36:B37)/AVERAGE('Série Encadeada'!B32:B33)-1)*100,  IF($P37="III", (AVERAGE('Série Encadeada'!B35:B37)/AVERAGE('Série Encadeada'!B31:B33)-1)*100, (AVERAGE('Série Encadeada'!B34:B37)/AVERAGE('Série Encadeada'!B30:B33)-1)*100 ) ) )</f>
        <v>8.2552804570726224</v>
      </c>
      <c r="C37" s="85">
        <f>IF(  $P37="I", ('Série Encadeada'!C37/'Série Encadeada'!C33-1)*100,  IF($P37="II", (AVERAGE('Série Encadeada'!C36:C37)/AVERAGE('Série Encadeada'!C32:C33)-1)*100,  IF($P37="III", (AVERAGE('Série Encadeada'!C35:C37)/AVERAGE('Série Encadeada'!C31:C33)-1)*100, (AVERAGE('Série Encadeada'!C34:C37)/AVERAGE('Série Encadeada'!C30:C33)-1)*100 ) ) )</f>
        <v>64.927656608171475</v>
      </c>
      <c r="D37" s="85">
        <f>IF(  $P37="I", ('Série Encadeada'!D37/'Série Encadeada'!D33-1)*100,  IF($P37="II", (AVERAGE('Série Encadeada'!D36:D37)/AVERAGE('Série Encadeada'!D32:D33)-1)*100,  IF($P37="III", (AVERAGE('Série Encadeada'!D35:D37)/AVERAGE('Série Encadeada'!D31:D33)-1)*100, (AVERAGE('Série Encadeada'!D34:D37)/AVERAGE('Série Encadeada'!D30:D33)-1)*100 ) ) )</f>
        <v>26.767102266734845</v>
      </c>
      <c r="E37" s="85">
        <f>IF(  $P37="I", ('Série Encadeada'!E37/'Série Encadeada'!E33-1)*100,  IF($P37="II", (AVERAGE('Série Encadeada'!E36:E37)/AVERAGE('Série Encadeada'!E32:E33)-1)*100,  IF($P37="III", (AVERAGE('Série Encadeada'!E35:E37)/AVERAGE('Série Encadeada'!E31:E33)-1)*100, (AVERAGE('Série Encadeada'!E34:E37)/AVERAGE('Série Encadeada'!E30:E33)-1)*100 ) ) )</f>
        <v>-0.12676570424023925</v>
      </c>
      <c r="F37" s="85">
        <f>IF(  $P37="I", ('Série Encadeada'!F37/'Série Encadeada'!F33-1)*100,  IF($P37="II", (AVERAGE('Série Encadeada'!F36:F37)/AVERAGE('Série Encadeada'!F32:F33)-1)*100,  IF($P37="III", (AVERAGE('Série Encadeada'!F35:F37)/AVERAGE('Série Encadeada'!F31:F33)-1)*100, (AVERAGE('Série Encadeada'!F34:F37)/AVERAGE('Série Encadeada'!F30:F33)-1)*100 ) ) )</f>
        <v>12.675050508216712</v>
      </c>
      <c r="G37" s="86">
        <f>IF(  $P37="I", ('Série Encadeada'!G37/'Série Encadeada'!G33-1)*100,  IF($P37="II", (AVERAGE('Série Encadeada'!G36:G37)/AVERAGE('Série Encadeada'!G32:G33)-1)*100,  IF($P37="III", (AVERAGE('Série Encadeada'!G35:G37)/AVERAGE('Série Encadeada'!G31:G33)-1)*100, (AVERAGE('Série Encadeada'!G34:G37)/AVERAGE('Série Encadeada'!G30:G33)-1)*100 ) ) )</f>
        <v>21.578798752625072</v>
      </c>
      <c r="H37" s="85">
        <f>IF(  $P37="I", ('Série Encadeada'!H37/'Série Encadeada'!H33-1)*100,  IF($P37="II", (AVERAGE('Série Encadeada'!H36:H37)/AVERAGE('Série Encadeada'!H32:H33)-1)*100,  IF($P37="III", (AVERAGE('Série Encadeada'!H35:H37)/AVERAGE('Série Encadeada'!H31:H33)-1)*100, (AVERAGE('Série Encadeada'!H34:H37)/AVERAGE('Série Encadeada'!H30:H33)-1)*100 ) ) )</f>
        <v>15.195918581282042</v>
      </c>
      <c r="I37" s="85">
        <f>IF(  $P37="I", ('Série Encadeada'!I37/'Série Encadeada'!I33-1)*100,  IF($P37="II", (AVERAGE('Série Encadeada'!I36:I37)/AVERAGE('Série Encadeada'!I32:I33)-1)*100,  IF($P37="III", (AVERAGE('Série Encadeada'!I35:I37)/AVERAGE('Série Encadeada'!I31:I33)-1)*100, (AVERAGE('Série Encadeada'!I34:I37)/AVERAGE('Série Encadeada'!I30:I33)-1)*100 ) ) )</f>
        <v>17.08633240655346</v>
      </c>
      <c r="J37" s="85">
        <f>IF(  $P37="I", ('Série Encadeada'!J37/'Série Encadeada'!J33-1)*100,  IF($P37="II", (AVERAGE('Série Encadeada'!J36:J37)/AVERAGE('Série Encadeada'!J32:J33)-1)*100,  IF($P37="III", (AVERAGE('Série Encadeada'!J35:J37)/AVERAGE('Série Encadeada'!J31:J33)-1)*100, (AVERAGE('Série Encadeada'!J34:J37)/AVERAGE('Série Encadeada'!J30:J33)-1)*100 ) ) )</f>
        <v>3.8607593940116036</v>
      </c>
      <c r="K37" s="85">
        <f>IF(  $P37="I", ('Série Encadeada'!K37/'Série Encadeada'!K33-1)*100,  IF($P37="II", (AVERAGE('Série Encadeada'!K36:K37)/AVERAGE('Série Encadeada'!K32:K33)-1)*100,  IF($P37="III", (AVERAGE('Série Encadeada'!K35:K37)/AVERAGE('Série Encadeada'!K31:K33)-1)*100, (AVERAGE('Série Encadeada'!K34:K37)/AVERAGE('Série Encadeada'!K30:K33)-1)*100 ) ) )</f>
        <v>2.9650261135501399</v>
      </c>
      <c r="L37" s="86">
        <f>IF(  $P37="I", ('Série Encadeada'!L37/'Série Encadeada'!L33-1)*100,  IF($P37="II", (AVERAGE('Série Encadeada'!L36:L37)/AVERAGE('Série Encadeada'!L32:L33)-1)*100,  IF($P37="III", (AVERAGE('Série Encadeada'!L35:L37)/AVERAGE('Série Encadeada'!L31:L33)-1)*100, (AVERAGE('Série Encadeada'!L34:L37)/AVERAGE('Série Encadeada'!L30:L33)-1)*100 ) ) )</f>
        <v>7.0193222322943338</v>
      </c>
      <c r="M37" s="84">
        <f>IF(  $P37="I", ('Série Encadeada'!M37/'Série Encadeada'!M33-1)*100,  IF($P37="II", (AVERAGE('Série Encadeada'!M36:M37)/AVERAGE('Série Encadeada'!M32:M33)-1)*100,  IF($P37="III", (AVERAGE('Série Encadeada'!M35:M37)/AVERAGE('Série Encadeada'!M31:M33)-1)*100, (AVERAGE('Série Encadeada'!M34:M37)/AVERAGE('Série Encadeada'!M30:M33)-1)*100 ) ) )</f>
        <v>11.258940513716009</v>
      </c>
      <c r="N37" s="83">
        <f>IF(  $P37="I", ('Série Encadeada'!N37/'Série Encadeada'!N33-1)*100,  IF($P37="II", (AVERAGE('Série Encadeada'!N36:N37)/AVERAGE('Série Encadeada'!N32:N33)-1)*100,  IF($P37="III", (AVERAGE('Série Encadeada'!N35:N37)/AVERAGE('Série Encadeada'!N31:N33)-1)*100, (AVERAGE('Série Encadeada'!N34:N37)/AVERAGE('Série Encadeada'!N30:N33)-1)*100 ) ) )</f>
        <v>15.041235850244483</v>
      </c>
      <c r="O37" s="84">
        <f>IF(  $P37="I", ('Série Encadeada'!O37/'Série Encadeada'!O33-1)*100,  IF($P37="II", (AVERAGE('Série Encadeada'!O36:O37)/AVERAGE('Série Encadeada'!O32:O33)-1)*100,  IF($P37="III", (AVERAGE('Série Encadeada'!O35:O37)/AVERAGE('Série Encadeada'!O31:O33)-1)*100, (AVERAGE('Série Encadeada'!O34:O37)/AVERAGE('Série Encadeada'!O30:O33)-1)*100 ) ) )</f>
        <v>11.756329019937084</v>
      </c>
      <c r="P37" s="126" t="s">
        <v>4</v>
      </c>
      <c r="Q37" s="126"/>
      <c r="S37" s="117"/>
    </row>
    <row r="38" spans="1:19" s="82" customFormat="1" ht="12.95" customHeight="1" x14ac:dyDescent="0.2">
      <c r="A38" s="14" t="s">
        <v>43</v>
      </c>
      <c r="B38" s="84">
        <f>IF(  $P38="I", ('Série Encadeada'!B38/'Série Encadeada'!B34-1)*100,  IF($P38="II", (AVERAGE('Série Encadeada'!B37:B38)/AVERAGE('Série Encadeada'!B33:B34)-1)*100,  IF($P38="III", (AVERAGE('Série Encadeada'!B36:B38)/AVERAGE('Série Encadeada'!B32:B34)-1)*100, (AVERAGE('Série Encadeada'!B35:B38)/AVERAGE('Série Encadeada'!B31:B34)-1)*100 ) ) )</f>
        <v>10.673241909913745</v>
      </c>
      <c r="C38" s="85">
        <f>IF(  $P38="I", ('Série Encadeada'!C38/'Série Encadeada'!C34-1)*100,  IF($P38="II", (AVERAGE('Série Encadeada'!C37:C38)/AVERAGE('Série Encadeada'!C33:C34)-1)*100,  IF($P38="III", (AVERAGE('Série Encadeada'!C36:C38)/AVERAGE('Série Encadeada'!C32:C34)-1)*100, (AVERAGE('Série Encadeada'!C35:C38)/AVERAGE('Série Encadeada'!C31:C34)-1)*100 ) ) )</f>
        <v>50.54500497611172</v>
      </c>
      <c r="D38" s="85">
        <f>IF(  $P38="I", ('Série Encadeada'!D38/'Série Encadeada'!D34-1)*100,  IF($P38="II", (AVERAGE('Série Encadeada'!D37:D38)/AVERAGE('Série Encadeada'!D33:D34)-1)*100,  IF($P38="III", (AVERAGE('Série Encadeada'!D36:D38)/AVERAGE('Série Encadeada'!D32:D34)-1)*100, (AVERAGE('Série Encadeada'!D35:D38)/AVERAGE('Série Encadeada'!D31:D34)-1)*100 ) ) )</f>
        <v>25.002438310011609</v>
      </c>
      <c r="E38" s="85">
        <f>IF(  $P38="I", ('Série Encadeada'!E38/'Série Encadeada'!E34-1)*100,  IF($P38="II", (AVERAGE('Série Encadeada'!E37:E38)/AVERAGE('Série Encadeada'!E33:E34)-1)*100,  IF($P38="III", (AVERAGE('Série Encadeada'!E36:E38)/AVERAGE('Série Encadeada'!E32:E34)-1)*100, (AVERAGE('Série Encadeada'!E35:E38)/AVERAGE('Série Encadeada'!E31:E34)-1)*100 ) ) )</f>
        <v>-0.17610833325975017</v>
      </c>
      <c r="F38" s="85">
        <f>IF(  $P38="I", ('Série Encadeada'!F38/'Série Encadeada'!F34-1)*100,  IF($P38="II", (AVERAGE('Série Encadeada'!F37:F38)/AVERAGE('Série Encadeada'!F33:F34)-1)*100,  IF($P38="III", (AVERAGE('Série Encadeada'!F36:F38)/AVERAGE('Série Encadeada'!F32:F34)-1)*100, (AVERAGE('Série Encadeada'!F35:F38)/AVERAGE('Série Encadeada'!F31:F34)-1)*100 ) ) )</f>
        <v>13.084774477942007</v>
      </c>
      <c r="G38" s="86">
        <f>IF(  $P38="I", ('Série Encadeada'!G38/'Série Encadeada'!G34-1)*100,  IF($P38="II", (AVERAGE('Série Encadeada'!G37:G38)/AVERAGE('Série Encadeada'!G33:G34)-1)*100,  IF($P38="III", (AVERAGE('Série Encadeada'!G36:G38)/AVERAGE('Série Encadeada'!G32:G34)-1)*100, (AVERAGE('Série Encadeada'!G35:G38)/AVERAGE('Série Encadeada'!G31:G34)-1)*100 ) ) )</f>
        <v>19.990134331691745</v>
      </c>
      <c r="H38" s="85">
        <f>IF(  $P38="I", ('Série Encadeada'!H38/'Série Encadeada'!H34-1)*100,  IF($P38="II", (AVERAGE('Série Encadeada'!H37:H38)/AVERAGE('Série Encadeada'!H33:H34)-1)*100,  IF($P38="III", (AVERAGE('Série Encadeada'!H36:H38)/AVERAGE('Série Encadeada'!H32:H34)-1)*100, (AVERAGE('Série Encadeada'!H35:H38)/AVERAGE('Série Encadeada'!H31:H34)-1)*100 ) ) )</f>
        <v>13.428920748535988</v>
      </c>
      <c r="I38" s="85">
        <f>IF(  $P38="I", ('Série Encadeada'!I38/'Série Encadeada'!I34-1)*100,  IF($P38="II", (AVERAGE('Série Encadeada'!I37:I38)/AVERAGE('Série Encadeada'!I33:I34)-1)*100,  IF($P38="III", (AVERAGE('Série Encadeada'!I36:I38)/AVERAGE('Série Encadeada'!I32:I34)-1)*100, (AVERAGE('Série Encadeada'!I35:I38)/AVERAGE('Série Encadeada'!I31:I34)-1)*100 ) ) )</f>
        <v>16.975813826592812</v>
      </c>
      <c r="J38" s="85">
        <f>IF(  $P38="I", ('Série Encadeada'!J38/'Série Encadeada'!J34-1)*100,  IF($P38="II", (AVERAGE('Série Encadeada'!J37:J38)/AVERAGE('Série Encadeada'!J33:J34)-1)*100,  IF($P38="III", (AVERAGE('Série Encadeada'!J36:J38)/AVERAGE('Série Encadeada'!J32:J34)-1)*100, (AVERAGE('Série Encadeada'!J35:J38)/AVERAGE('Série Encadeada'!J31:J34)-1)*100 ) ) )</f>
        <v>4.1908783995448617</v>
      </c>
      <c r="K38" s="85">
        <f>IF(  $P38="I", ('Série Encadeada'!K38/'Série Encadeada'!K34-1)*100,  IF($P38="II", (AVERAGE('Série Encadeada'!K37:K38)/AVERAGE('Série Encadeada'!K33:K34)-1)*100,  IF($P38="III", (AVERAGE('Série Encadeada'!K36:K38)/AVERAGE('Série Encadeada'!K32:K34)-1)*100, (AVERAGE('Série Encadeada'!K35:K38)/AVERAGE('Série Encadeada'!K31:K34)-1)*100 ) ) )</f>
        <v>2.9463991757537888</v>
      </c>
      <c r="L38" s="86">
        <f>IF(  $P38="I", ('Série Encadeada'!L38/'Série Encadeada'!L34-1)*100,  IF($P38="II", (AVERAGE('Série Encadeada'!L37:L38)/AVERAGE('Série Encadeada'!L33:L34)-1)*100,  IF($P38="III", (AVERAGE('Série Encadeada'!L36:L38)/AVERAGE('Série Encadeada'!L32:L34)-1)*100, (AVERAGE('Série Encadeada'!L35:L38)/AVERAGE('Série Encadeada'!L31:L34)-1)*100 ) ) )</f>
        <v>6.7117091545668695</v>
      </c>
      <c r="M38" s="84">
        <f>IF(  $P38="I", ('Série Encadeada'!M38/'Série Encadeada'!M34-1)*100,  IF($P38="II", (AVERAGE('Série Encadeada'!M37:M38)/AVERAGE('Série Encadeada'!M33:M34)-1)*100,  IF($P38="III", (AVERAGE('Série Encadeada'!M36:M38)/AVERAGE('Série Encadeada'!M32:M34)-1)*100, (AVERAGE('Série Encadeada'!M35:M38)/AVERAGE('Série Encadeada'!M31:M34)-1)*100 ) ) )</f>
        <v>10.648358731602237</v>
      </c>
      <c r="N38" s="83">
        <f>IF(  $P38="I", ('Série Encadeada'!N38/'Série Encadeada'!N34-1)*100,  IF($P38="II", (AVERAGE('Série Encadeada'!N37:N38)/AVERAGE('Série Encadeada'!N33:N34)-1)*100,  IF($P38="III", (AVERAGE('Série Encadeada'!N36:N38)/AVERAGE('Série Encadeada'!N32:N34)-1)*100, (AVERAGE('Série Encadeada'!N35:N38)/AVERAGE('Série Encadeada'!N31:N34)-1)*100 ) ) )</f>
        <v>15.048720961047547</v>
      </c>
      <c r="O38" s="84">
        <f>IF(  $P38="I", ('Série Encadeada'!O38/'Série Encadeada'!O34-1)*100,  IF($P38="II", (AVERAGE('Série Encadeada'!O37:O38)/AVERAGE('Série Encadeada'!O33:O34)-1)*100,  IF($P38="III", (AVERAGE('Série Encadeada'!O36:O38)/AVERAGE('Série Encadeada'!O32:O34)-1)*100, (AVERAGE('Série Encadeada'!O35:O38)/AVERAGE('Série Encadeada'!O31:O34)-1)*100 ) ) )</f>
        <v>11.226426941057888</v>
      </c>
      <c r="P38" s="126" t="s">
        <v>5</v>
      </c>
      <c r="Q38" s="126"/>
      <c r="S38" s="117"/>
    </row>
    <row r="39" spans="1:19" s="82" customFormat="1" ht="12.95" customHeight="1" x14ac:dyDescent="0.2">
      <c r="A39" s="14" t="s">
        <v>55</v>
      </c>
      <c r="B39" s="84">
        <f>IF(  $P39="I", ('Série Encadeada'!B39/'Série Encadeada'!B35-1)*100,  IF($P39="II", (AVERAGE('Série Encadeada'!B38:B39)/AVERAGE('Série Encadeada'!B34:B35)-1)*100,  IF($P39="III", (AVERAGE('Série Encadeada'!B37:B39)/AVERAGE('Série Encadeada'!B33:B35)-1)*100, (AVERAGE('Série Encadeada'!B36:B39)/AVERAGE('Série Encadeada'!B32:B35)-1)*100 ) ) )</f>
        <v>12.04572350984634</v>
      </c>
      <c r="C39" s="85">
        <f>IF(  $P39="I", ('Série Encadeada'!C39/'Série Encadeada'!C35-1)*100,  IF($P39="II", (AVERAGE('Série Encadeada'!C38:C39)/AVERAGE('Série Encadeada'!C34:C35)-1)*100,  IF($P39="III", (AVERAGE('Série Encadeada'!C37:C39)/AVERAGE('Série Encadeada'!C33:C35)-1)*100, (AVERAGE('Série Encadeada'!C36:C39)/AVERAGE('Série Encadeada'!C32:C35)-1)*100 ) ) )</f>
        <v>43.27518582253289</v>
      </c>
      <c r="D39" s="85">
        <f>IF(  $P39="I", ('Série Encadeada'!D39/'Série Encadeada'!D35-1)*100,  IF($P39="II", (AVERAGE('Série Encadeada'!D38:D39)/AVERAGE('Série Encadeada'!D34:D35)-1)*100,  IF($P39="III", (AVERAGE('Série Encadeada'!D37:D39)/AVERAGE('Série Encadeada'!D33:D35)-1)*100, (AVERAGE('Série Encadeada'!D36:D39)/AVERAGE('Série Encadeada'!D32:D35)-1)*100 ) ) )</f>
        <v>20.002970120627261</v>
      </c>
      <c r="E39" s="85">
        <f>IF(  $P39="I", ('Série Encadeada'!E39/'Série Encadeada'!E35-1)*100,  IF($P39="II", (AVERAGE('Série Encadeada'!E38:E39)/AVERAGE('Série Encadeada'!E34:E35)-1)*100,  IF($P39="III", (AVERAGE('Série Encadeada'!E37:E39)/AVERAGE('Série Encadeada'!E33:E35)-1)*100, (AVERAGE('Série Encadeada'!E36:E39)/AVERAGE('Série Encadeada'!E32:E35)-1)*100 ) ) )</f>
        <v>1.742802536940169</v>
      </c>
      <c r="F39" s="85">
        <f>IF(  $P39="I", ('Série Encadeada'!F39/'Série Encadeada'!F35-1)*100,  IF($P39="II", (AVERAGE('Série Encadeada'!F38:F39)/AVERAGE('Série Encadeada'!F34:F35)-1)*100,  IF($P39="III", (AVERAGE('Série Encadeada'!F37:F39)/AVERAGE('Série Encadeada'!F33:F35)-1)*100, (AVERAGE('Série Encadeada'!F36:F39)/AVERAGE('Série Encadeada'!F32:F35)-1)*100 ) ) )</f>
        <v>11.744302119188443</v>
      </c>
      <c r="G39" s="86">
        <f>IF(  $P39="I", ('Série Encadeada'!G39/'Série Encadeada'!G35-1)*100,  IF($P39="II", (AVERAGE('Série Encadeada'!G38:G39)/AVERAGE('Série Encadeada'!G34:G35)-1)*100,  IF($P39="III", (AVERAGE('Série Encadeada'!G37:G39)/AVERAGE('Série Encadeada'!G33:G35)-1)*100, (AVERAGE('Série Encadeada'!G36:G39)/AVERAGE('Série Encadeada'!G32:G35)-1)*100 ) ) )</f>
        <v>16.880711187839779</v>
      </c>
      <c r="H39" s="85">
        <f>IF(  $P39="I", ('Série Encadeada'!H39/'Série Encadeada'!H35-1)*100,  IF($P39="II", (AVERAGE('Série Encadeada'!H38:H39)/AVERAGE('Série Encadeada'!H34:H35)-1)*100,  IF($P39="III", (AVERAGE('Série Encadeada'!H37:H39)/AVERAGE('Série Encadeada'!H33:H35)-1)*100, (AVERAGE('Série Encadeada'!H36:H39)/AVERAGE('Série Encadeada'!H32:H35)-1)*100 ) ) )</f>
        <v>12.281497985350009</v>
      </c>
      <c r="I39" s="85">
        <f>IF(  $P39="I", ('Série Encadeada'!I39/'Série Encadeada'!I35-1)*100,  IF($P39="II", (AVERAGE('Série Encadeada'!I38:I39)/AVERAGE('Série Encadeada'!I34:I35)-1)*100,  IF($P39="III", (AVERAGE('Série Encadeada'!I37:I39)/AVERAGE('Série Encadeada'!I33:I35)-1)*100, (AVERAGE('Série Encadeada'!I36:I39)/AVERAGE('Série Encadeada'!I32:I35)-1)*100 ) ) )</f>
        <v>15.152586560799985</v>
      </c>
      <c r="J39" s="85">
        <f>IF(  $P39="I", ('Série Encadeada'!J39/'Série Encadeada'!J35-1)*100,  IF($P39="II", (AVERAGE('Série Encadeada'!J38:J39)/AVERAGE('Série Encadeada'!J34:J35)-1)*100,  IF($P39="III", (AVERAGE('Série Encadeada'!J37:J39)/AVERAGE('Série Encadeada'!J33:J35)-1)*100, (AVERAGE('Série Encadeada'!J36:J39)/AVERAGE('Série Encadeada'!J32:J35)-1)*100 ) ) )</f>
        <v>4.3526903332457678</v>
      </c>
      <c r="K39" s="85">
        <f>IF(  $P39="I", ('Série Encadeada'!K39/'Série Encadeada'!K35-1)*100,  IF($P39="II", (AVERAGE('Série Encadeada'!K38:K39)/AVERAGE('Série Encadeada'!K34:K35)-1)*100,  IF($P39="III", (AVERAGE('Série Encadeada'!K37:K39)/AVERAGE('Série Encadeada'!K33:K35)-1)*100, (AVERAGE('Série Encadeada'!K36:K39)/AVERAGE('Série Encadeada'!K32:K35)-1)*100 ) ) )</f>
        <v>2.8256985450905381</v>
      </c>
      <c r="L39" s="86">
        <f>IF(  $P39="I", ('Série Encadeada'!L39/'Série Encadeada'!L35-1)*100,  IF($P39="II", (AVERAGE('Série Encadeada'!L38:L39)/AVERAGE('Série Encadeada'!L34:L35)-1)*100,  IF($P39="III", (AVERAGE('Série Encadeada'!L37:L39)/AVERAGE('Série Encadeada'!L33:L35)-1)*100, (AVERAGE('Série Encadeada'!L36:L39)/AVERAGE('Série Encadeada'!L32:L35)-1)*100 ) ) )</f>
        <v>6.2858563854773841</v>
      </c>
      <c r="M39" s="84">
        <f>IF(  $P39="I", ('Série Encadeada'!M39/'Série Encadeada'!M35-1)*100,  IF($P39="II", (AVERAGE('Série Encadeada'!M38:M39)/AVERAGE('Série Encadeada'!M34:M35)-1)*100,  IF($P39="III", (AVERAGE('Série Encadeada'!M37:M39)/AVERAGE('Série Encadeada'!M33:M35)-1)*100, (AVERAGE('Série Encadeada'!M36:M39)/AVERAGE('Série Encadeada'!M32:M35)-1)*100 ) ) )</f>
        <v>9.6707590184531114</v>
      </c>
      <c r="N39" s="83">
        <f>IF(  $P39="I", ('Série Encadeada'!N39/'Série Encadeada'!N35-1)*100,  IF($P39="II", (AVERAGE('Série Encadeada'!N38:N39)/AVERAGE('Série Encadeada'!N34:N35)-1)*100,  IF($P39="III", (AVERAGE('Série Encadeada'!N37:N39)/AVERAGE('Série Encadeada'!N33:N35)-1)*100, (AVERAGE('Série Encadeada'!N36:N39)/AVERAGE('Série Encadeada'!N32:N35)-1)*100 ) ) )</f>
        <v>14.956842329557031</v>
      </c>
      <c r="O39" s="84">
        <f>IF(  $P39="I", ('Série Encadeada'!O39/'Série Encadeada'!O35-1)*100,  IF($P39="II", (AVERAGE('Série Encadeada'!O38:O39)/AVERAGE('Série Encadeada'!O34:O35)-1)*100,  IF($P39="III", (AVERAGE('Série Encadeada'!O37:O39)/AVERAGE('Série Encadeada'!O33:O35)-1)*100, (AVERAGE('Série Encadeada'!O36:O39)/AVERAGE('Série Encadeada'!O32:O35)-1)*100 ) ) )</f>
        <v>10.358100703844419</v>
      </c>
      <c r="P39" s="126" t="s">
        <v>6</v>
      </c>
      <c r="Q39" s="126"/>
      <c r="S39" s="117"/>
    </row>
    <row r="40" spans="1:19" s="82" customFormat="1" ht="12.95" customHeight="1" x14ac:dyDescent="0.2">
      <c r="A40" s="14" t="s">
        <v>67</v>
      </c>
      <c r="B40" s="84">
        <f>IF(  $P40="I", ('Série Encadeada'!B40/'Série Encadeada'!B36-1)*100,  IF($P40="II", (AVERAGE('Série Encadeada'!B39:B40)/AVERAGE('Série Encadeada'!B35:B36)-1)*100,  IF($P40="III", (AVERAGE('Série Encadeada'!B38:B40)/AVERAGE('Série Encadeada'!B34:B36)-1)*100, (AVERAGE('Série Encadeada'!B37:B40)/AVERAGE('Série Encadeada'!B33:B36)-1)*100 ) ) )</f>
        <v>11.294911606292079</v>
      </c>
      <c r="C40" s="85">
        <f>IF(  $P40="I", ('Série Encadeada'!C40/'Série Encadeada'!C36-1)*100,  IF($P40="II", (AVERAGE('Série Encadeada'!C39:C40)/AVERAGE('Série Encadeada'!C35:C36)-1)*100,  IF($P40="III", (AVERAGE('Série Encadeada'!C38:C40)/AVERAGE('Série Encadeada'!C34:C36)-1)*100, (AVERAGE('Série Encadeada'!C37:C40)/AVERAGE('Série Encadeada'!C33:C36)-1)*100 ) ) )</f>
        <v>39.124174452677508</v>
      </c>
      <c r="D40" s="85">
        <f>IF(  $P40="I", ('Série Encadeada'!D40/'Série Encadeada'!D36-1)*100,  IF($P40="II", (AVERAGE('Série Encadeada'!D39:D40)/AVERAGE('Série Encadeada'!D35:D36)-1)*100,  IF($P40="III", (AVERAGE('Série Encadeada'!D38:D40)/AVERAGE('Série Encadeada'!D34:D36)-1)*100, (AVERAGE('Série Encadeada'!D37:D40)/AVERAGE('Série Encadeada'!D33:D36)-1)*100 ) ) )</f>
        <v>15.154601151258706</v>
      </c>
      <c r="E40" s="85">
        <f>IF(  $P40="I", ('Série Encadeada'!E40/'Série Encadeada'!E36-1)*100,  IF($P40="II", (AVERAGE('Série Encadeada'!E39:E40)/AVERAGE('Série Encadeada'!E35:E36)-1)*100,  IF($P40="III", (AVERAGE('Série Encadeada'!E38:E40)/AVERAGE('Série Encadeada'!E34:E36)-1)*100, (AVERAGE('Série Encadeada'!E37:E40)/AVERAGE('Série Encadeada'!E33:E36)-1)*100 ) ) )</f>
        <v>2.4369987113170399</v>
      </c>
      <c r="F40" s="85">
        <f>IF(  $P40="I", ('Série Encadeada'!F40/'Série Encadeada'!F36-1)*100,  IF($P40="II", (AVERAGE('Série Encadeada'!F39:F40)/AVERAGE('Série Encadeada'!F35:F36)-1)*100,  IF($P40="III", (AVERAGE('Série Encadeada'!F38:F40)/AVERAGE('Série Encadeada'!F34:F36)-1)*100, (AVERAGE('Série Encadeada'!F37:F40)/AVERAGE('Série Encadeada'!F33:F36)-1)*100 ) ) )</f>
        <v>10.622105629516088</v>
      </c>
      <c r="G40" s="86">
        <f>IF(  $P40="I", ('Série Encadeada'!G40/'Série Encadeada'!G36-1)*100,  IF($P40="II", (AVERAGE('Série Encadeada'!G39:G40)/AVERAGE('Série Encadeada'!G35:G36)-1)*100,  IF($P40="III", (AVERAGE('Série Encadeada'!G38:G40)/AVERAGE('Série Encadeada'!G34:G36)-1)*100, (AVERAGE('Série Encadeada'!G37:G40)/AVERAGE('Série Encadeada'!G33:G36)-1)*100 ) ) )</f>
        <v>13.787903900068343</v>
      </c>
      <c r="H40" s="85">
        <f>IF(  $P40="I", ('Série Encadeada'!H40/'Série Encadeada'!H36-1)*100,  IF($P40="II", (AVERAGE('Série Encadeada'!H39:H40)/AVERAGE('Série Encadeada'!H35:H36)-1)*100,  IF($P40="III", (AVERAGE('Série Encadeada'!H38:H40)/AVERAGE('Série Encadeada'!H34:H36)-1)*100, (AVERAGE('Série Encadeada'!H37:H40)/AVERAGE('Série Encadeada'!H33:H36)-1)*100 ) ) )</f>
        <v>11.264788683859784</v>
      </c>
      <c r="I40" s="85">
        <f>IF(  $P40="I", ('Série Encadeada'!I40/'Série Encadeada'!I36-1)*100,  IF($P40="II", (AVERAGE('Série Encadeada'!I39:I40)/AVERAGE('Série Encadeada'!I35:I36)-1)*100,  IF($P40="III", (AVERAGE('Série Encadeada'!I38:I40)/AVERAGE('Série Encadeada'!I34:I36)-1)*100, (AVERAGE('Série Encadeada'!I37:I40)/AVERAGE('Série Encadeada'!I33:I36)-1)*100 ) ) )</f>
        <v>13.363188240163382</v>
      </c>
      <c r="J40" s="85">
        <f>IF(  $P40="I", ('Série Encadeada'!J40/'Série Encadeada'!J36-1)*100,  IF($P40="II", (AVERAGE('Série Encadeada'!J39:J40)/AVERAGE('Série Encadeada'!J35:J36)-1)*100,  IF($P40="III", (AVERAGE('Série Encadeada'!J38:J40)/AVERAGE('Série Encadeada'!J34:J36)-1)*100, (AVERAGE('Série Encadeada'!J37:J40)/AVERAGE('Série Encadeada'!J33:J36)-1)*100 ) ) )</f>
        <v>4.466181726214602</v>
      </c>
      <c r="K40" s="85">
        <f>IF(  $P40="I", ('Série Encadeada'!K40/'Série Encadeada'!K36-1)*100,  IF($P40="II", (AVERAGE('Série Encadeada'!K39:K40)/AVERAGE('Série Encadeada'!K35:K36)-1)*100,  IF($P40="III", (AVERAGE('Série Encadeada'!K38:K40)/AVERAGE('Série Encadeada'!K34:K36)-1)*100, (AVERAGE('Série Encadeada'!K37:K40)/AVERAGE('Série Encadeada'!K33:K36)-1)*100 ) ) )</f>
        <v>2.6699839118387692</v>
      </c>
      <c r="L40" s="86">
        <f>IF(  $P40="I", ('Série Encadeada'!L40/'Série Encadeada'!L36-1)*100,  IF($P40="II", (AVERAGE('Série Encadeada'!L39:L40)/AVERAGE('Série Encadeada'!L35:L36)-1)*100,  IF($P40="III", (AVERAGE('Série Encadeada'!L38:L40)/AVERAGE('Série Encadeada'!L34:L36)-1)*100, (AVERAGE('Série Encadeada'!L37:L40)/AVERAGE('Série Encadeada'!L33:L36)-1)*100 ) ) )</f>
        <v>5.8747404781320789</v>
      </c>
      <c r="M40" s="84">
        <f>IF(  $P40="I", ('Série Encadeada'!M40/'Série Encadeada'!M36-1)*100,  IF($P40="II", (AVERAGE('Série Encadeada'!M39:M40)/AVERAGE('Série Encadeada'!M35:M36)-1)*100,  IF($P40="III", (AVERAGE('Série Encadeada'!M38:M40)/AVERAGE('Série Encadeada'!M34:M36)-1)*100, (AVERAGE('Série Encadeada'!M37:M40)/AVERAGE('Série Encadeada'!M33:M36)-1)*100 ) ) )</f>
        <v>8.5557690552522168</v>
      </c>
      <c r="N40" s="83">
        <f>IF(  $P40="I", ('Série Encadeada'!N40/'Série Encadeada'!N36-1)*100,  IF($P40="II", (AVERAGE('Série Encadeada'!N39:N40)/AVERAGE('Série Encadeada'!N35:N36)-1)*100,  IF($P40="III", (AVERAGE('Série Encadeada'!N38:N40)/AVERAGE('Série Encadeada'!N34:N36)-1)*100, (AVERAGE('Série Encadeada'!N37:N40)/AVERAGE('Série Encadeada'!N33:N36)-1)*100 ) ) )</f>
        <v>12.649476316531105</v>
      </c>
      <c r="O40" s="84">
        <f>IF(  $P40="I", ('Série Encadeada'!O40/'Série Encadeada'!O36-1)*100,  IF($P40="II", (AVERAGE('Série Encadeada'!O39:O40)/AVERAGE('Série Encadeada'!O35:O36)-1)*100,  IF($P40="III", (AVERAGE('Série Encadeada'!O38:O40)/AVERAGE('Série Encadeada'!O34:O36)-1)*100, (AVERAGE('Série Encadeada'!O37:O40)/AVERAGE('Série Encadeada'!O33:O36)-1)*100 ) ) )</f>
        <v>9.0840869568312055</v>
      </c>
      <c r="P40" s="126"/>
      <c r="Q40" s="126"/>
      <c r="S40" s="117"/>
    </row>
    <row r="41" spans="1:19" s="82" customFormat="1" ht="12.95" customHeight="1" x14ac:dyDescent="0.2">
      <c r="A41" s="9" t="s">
        <v>31</v>
      </c>
      <c r="B41" s="10">
        <f>IF(  $P41="I", ('Série Encadeada'!B41/'Série Encadeada'!B37-1)*100,  IF($P41="II", (AVERAGE('Série Encadeada'!B40:B41)/AVERAGE('Série Encadeada'!B36:B37)-1)*100,  IF($P41="III", (AVERAGE('Série Encadeada'!B39:B41)/AVERAGE('Série Encadeada'!B35:B37)-1)*100, (AVERAGE('Série Encadeada'!B38:B41)/AVERAGE('Série Encadeada'!B34:B37)-1)*100 ) ) )</f>
        <v>-2.3089445896655736</v>
      </c>
      <c r="C41" s="11">
        <f>IF(  $P41="I", ('Série Encadeada'!C41/'Série Encadeada'!C37-1)*100,  IF($P41="II", (AVERAGE('Série Encadeada'!C40:C41)/AVERAGE('Série Encadeada'!C36:C37)-1)*100,  IF($P41="III", (AVERAGE('Série Encadeada'!C39:C41)/AVERAGE('Série Encadeada'!C35:C37)-1)*100, (AVERAGE('Série Encadeada'!C38:C41)/AVERAGE('Série Encadeada'!C34:C37)-1)*100 ) ) )</f>
        <v>11.256908714269187</v>
      </c>
      <c r="D41" s="11">
        <f>IF(  $P41="I", ('Série Encadeada'!D41/'Série Encadeada'!D37-1)*100,  IF($P41="II", (AVERAGE('Série Encadeada'!D40:D41)/AVERAGE('Série Encadeada'!D36:D37)-1)*100,  IF($P41="III", (AVERAGE('Série Encadeada'!D39:D41)/AVERAGE('Série Encadeada'!D35:D37)-1)*100, (AVERAGE('Série Encadeada'!D38:D41)/AVERAGE('Série Encadeada'!D34:D37)-1)*100 ) ) )</f>
        <v>3.7201160696188396</v>
      </c>
      <c r="E41" s="11">
        <f>IF(  $P41="I", ('Série Encadeada'!E41/'Série Encadeada'!E37-1)*100,  IF($P41="II", (AVERAGE('Série Encadeada'!E40:E41)/AVERAGE('Série Encadeada'!E36:E37)-1)*100,  IF($P41="III", (AVERAGE('Série Encadeada'!E39:E41)/AVERAGE('Série Encadeada'!E35:E37)-1)*100, (AVERAGE('Série Encadeada'!E38:E41)/AVERAGE('Série Encadeada'!E34:E37)-1)*100 ) ) )</f>
        <v>3.3693901884497057</v>
      </c>
      <c r="F41" s="11">
        <f>IF(  $P41="I", ('Série Encadeada'!F41/'Série Encadeada'!F37-1)*100,  IF($P41="II", (AVERAGE('Série Encadeada'!F40:F41)/AVERAGE('Série Encadeada'!F36:F37)-1)*100,  IF($P41="III", (AVERAGE('Série Encadeada'!F39:F41)/AVERAGE('Série Encadeada'!F35:F37)-1)*100, (AVERAGE('Série Encadeada'!F38:F41)/AVERAGE('Série Encadeada'!F34:F37)-1)*100 ) ) )</f>
        <v>7.6951431888362398</v>
      </c>
      <c r="G41" s="12">
        <f>IF(  $P41="I", ('Série Encadeada'!G41/'Série Encadeada'!G37-1)*100,  IF($P41="II", (AVERAGE('Série Encadeada'!G40:G41)/AVERAGE('Série Encadeada'!G36:G37)-1)*100,  IF($P41="III", (AVERAGE('Série Encadeada'!G39:G41)/AVERAGE('Série Encadeada'!G35:G37)-1)*100, (AVERAGE('Série Encadeada'!G38:G41)/AVERAGE('Série Encadeada'!G34:G37)-1)*100 ) ) )</f>
        <v>5.0765027650444106</v>
      </c>
      <c r="H41" s="11">
        <f>IF(  $P41="I", ('Série Encadeada'!H41/'Série Encadeada'!H37-1)*100,  IF($P41="II", (AVERAGE('Série Encadeada'!H40:H41)/AVERAGE('Série Encadeada'!H36:H37)-1)*100,  IF($P41="III", (AVERAGE('Série Encadeada'!H39:H41)/AVERAGE('Série Encadeada'!H35:H37)-1)*100, (AVERAGE('Série Encadeada'!H38:H41)/AVERAGE('Série Encadeada'!H34:H37)-1)*100 ) ) )</f>
        <v>6.5129535018347395</v>
      </c>
      <c r="I41" s="11">
        <f>IF(  $P41="I", ('Série Encadeada'!I41/'Série Encadeada'!I37-1)*100,  IF($P41="II", (AVERAGE('Série Encadeada'!I40:I41)/AVERAGE('Série Encadeada'!I36:I37)-1)*100,  IF($P41="III", (AVERAGE('Série Encadeada'!I39:I41)/AVERAGE('Série Encadeada'!I35:I37)-1)*100, (AVERAGE('Série Encadeada'!I38:I41)/AVERAGE('Série Encadeada'!I34:I37)-1)*100 ) ) )</f>
        <v>3.4841253027043884</v>
      </c>
      <c r="J41" s="11">
        <f>IF(  $P41="I", ('Série Encadeada'!J41/'Série Encadeada'!J37-1)*100,  IF($P41="II", (AVERAGE('Série Encadeada'!J40:J41)/AVERAGE('Série Encadeada'!J36:J37)-1)*100,  IF($P41="III", (AVERAGE('Série Encadeada'!J39:J41)/AVERAGE('Série Encadeada'!J35:J37)-1)*100, (AVERAGE('Série Encadeada'!J38:J41)/AVERAGE('Série Encadeada'!J34:J37)-1)*100 ) ) )</f>
        <v>1.7883465773187224</v>
      </c>
      <c r="K41" s="11">
        <f>IF(  $P41="I", ('Série Encadeada'!K41/'Série Encadeada'!K37-1)*100,  IF($P41="II", (AVERAGE('Série Encadeada'!K40:K41)/AVERAGE('Série Encadeada'!K36:K37)-1)*100,  IF($P41="III", (AVERAGE('Série Encadeada'!K39:K41)/AVERAGE('Série Encadeada'!K35:K37)-1)*100, (AVERAGE('Série Encadeada'!K38:K41)/AVERAGE('Série Encadeada'!K34:K37)-1)*100 ) ) )</f>
        <v>2.050612787318884</v>
      </c>
      <c r="L41" s="12">
        <f>IF(  $P41="I", ('Série Encadeada'!L41/'Série Encadeada'!L37-1)*100,  IF($P41="II", (AVERAGE('Série Encadeada'!L40:L41)/AVERAGE('Série Encadeada'!L36:L37)-1)*100,  IF($P41="III", (AVERAGE('Série Encadeada'!L39:L41)/AVERAGE('Série Encadeada'!L35:L37)-1)*100, (AVERAGE('Série Encadeada'!L38:L41)/AVERAGE('Série Encadeada'!L34:L37)-1)*100 ) ) )</f>
        <v>3.1263127341705665</v>
      </c>
      <c r="M41" s="10">
        <f>IF(  $P41="I", ('Série Encadeada'!M41/'Série Encadeada'!M37-1)*100,  IF($P41="II", (AVERAGE('Série Encadeada'!M40:M41)/AVERAGE('Série Encadeada'!M36:M37)-1)*100,  IF($P41="III", (AVERAGE('Série Encadeada'!M39:M41)/AVERAGE('Série Encadeada'!M35:M37)-1)*100, (AVERAGE('Série Encadeada'!M38:M41)/AVERAGE('Série Encadeada'!M34:M37)-1)*100 ) ) )</f>
        <v>3.4547170157885887</v>
      </c>
      <c r="N41" s="13">
        <f>IF(  $P41="I", ('Série Encadeada'!N41/'Série Encadeada'!N37-1)*100,  IF($P41="II", (AVERAGE('Série Encadeada'!N40:N41)/AVERAGE('Série Encadeada'!N36:N37)-1)*100,  IF($P41="III", (AVERAGE('Série Encadeada'!N39:N41)/AVERAGE('Série Encadeada'!N35:N37)-1)*100, (AVERAGE('Série Encadeada'!N38:N41)/AVERAGE('Série Encadeada'!N34:N37)-1)*100 ) ) )</f>
        <v>6.7364351643324216</v>
      </c>
      <c r="O41" s="10">
        <f>IF(  $P41="I", ('Série Encadeada'!O41/'Série Encadeada'!O37-1)*100,  IF($P41="II", (AVERAGE('Série Encadeada'!O40:O41)/AVERAGE('Série Encadeada'!O36:O37)-1)*100,  IF($P41="III", (AVERAGE('Série Encadeada'!O39:O41)/AVERAGE('Série Encadeada'!O35:O37)-1)*100, (AVERAGE('Série Encadeada'!O38:O41)/AVERAGE('Série Encadeada'!O34:O37)-1)*100 ) ) )</f>
        <v>3.8800978227365279</v>
      </c>
      <c r="P41" s="126" t="s">
        <v>4</v>
      </c>
      <c r="Q41" s="126"/>
      <c r="S41" s="117"/>
    </row>
    <row r="42" spans="1:19" s="82" customFormat="1" ht="12.95" customHeight="1" x14ac:dyDescent="0.2">
      <c r="A42" s="9" t="s">
        <v>44</v>
      </c>
      <c r="B42" s="10">
        <f>IF(  $P42="I", ('Série Encadeada'!B42/'Série Encadeada'!B38-1)*100,  IF($P42="II", (AVERAGE('Série Encadeada'!B41:B42)/AVERAGE('Série Encadeada'!B37:B38)-1)*100,  IF($P42="III", (AVERAGE('Série Encadeada'!B40:B42)/AVERAGE('Série Encadeada'!B36:B38)-1)*100, (AVERAGE('Série Encadeada'!B39:B42)/AVERAGE('Série Encadeada'!B35:B38)-1)*100 ) ) )</f>
        <v>1.4344907638806914</v>
      </c>
      <c r="C42" s="11">
        <f>IF(  $P42="I", ('Série Encadeada'!C42/'Série Encadeada'!C38-1)*100,  IF($P42="II", (AVERAGE('Série Encadeada'!C41:C42)/AVERAGE('Série Encadeada'!C37:C38)-1)*100,  IF($P42="III", (AVERAGE('Série Encadeada'!C40:C42)/AVERAGE('Série Encadeada'!C36:C38)-1)*100, (AVERAGE('Série Encadeada'!C39:C42)/AVERAGE('Série Encadeada'!C35:C38)-1)*100 ) ) )</f>
        <v>4.9693153298747017</v>
      </c>
      <c r="D42" s="11">
        <f>IF(  $P42="I", ('Série Encadeada'!D42/'Série Encadeada'!D38-1)*100,  IF($P42="II", (AVERAGE('Série Encadeada'!D41:D42)/AVERAGE('Série Encadeada'!D37:D38)-1)*100,  IF($P42="III", (AVERAGE('Série Encadeada'!D40:D42)/AVERAGE('Série Encadeada'!D36:D38)-1)*100, (AVERAGE('Série Encadeada'!D39:D42)/AVERAGE('Série Encadeada'!D35:D38)-1)*100 ) ) )</f>
        <v>2.2411140113567818</v>
      </c>
      <c r="E42" s="11">
        <f>IF(  $P42="I", ('Série Encadeada'!E42/'Série Encadeada'!E38-1)*100,  IF($P42="II", (AVERAGE('Série Encadeada'!E41:E42)/AVERAGE('Série Encadeada'!E37:E38)-1)*100,  IF($P42="III", (AVERAGE('Série Encadeada'!E40:E42)/AVERAGE('Série Encadeada'!E36:E38)-1)*100, (AVERAGE('Série Encadeada'!E39:E42)/AVERAGE('Série Encadeada'!E35:E38)-1)*100 ) ) )</f>
        <v>5.2386989594560784</v>
      </c>
      <c r="F42" s="11">
        <f>IF(  $P42="I", ('Série Encadeada'!F42/'Série Encadeada'!F38-1)*100,  IF($P42="II", (AVERAGE('Série Encadeada'!F41:F42)/AVERAGE('Série Encadeada'!F37:F38)-1)*100,  IF($P42="III", (AVERAGE('Série Encadeada'!F40:F42)/AVERAGE('Série Encadeada'!F36:F38)-1)*100, (AVERAGE('Série Encadeada'!F39:F42)/AVERAGE('Série Encadeada'!F35:F38)-1)*100 ) ) )</f>
        <v>6.7496126291063607</v>
      </c>
      <c r="G42" s="12">
        <f>IF(  $P42="I", ('Série Encadeada'!G42/'Série Encadeada'!G38-1)*100,  IF($P42="II", (AVERAGE('Série Encadeada'!G41:G42)/AVERAGE('Série Encadeada'!G37:G38)-1)*100,  IF($P42="III", (AVERAGE('Série Encadeada'!G40:G42)/AVERAGE('Série Encadeada'!G36:G38)-1)*100, (AVERAGE('Série Encadeada'!G39:G42)/AVERAGE('Série Encadeada'!G35:G38)-1)*100 ) ) )</f>
        <v>3.831164988456992</v>
      </c>
      <c r="H42" s="11">
        <f>IF(  $P42="I", ('Série Encadeada'!H42/'Série Encadeada'!H38-1)*100,  IF($P42="II", (AVERAGE('Série Encadeada'!H41:H42)/AVERAGE('Série Encadeada'!H37:H38)-1)*100,  IF($P42="III", (AVERAGE('Série Encadeada'!H40:H42)/AVERAGE('Série Encadeada'!H36:H38)-1)*100, (AVERAGE('Série Encadeada'!H39:H42)/AVERAGE('Série Encadeada'!H35:H38)-1)*100 ) ) )</f>
        <v>6.3828982191096673</v>
      </c>
      <c r="I42" s="11">
        <f>IF(  $P42="I", ('Série Encadeada'!I42/'Série Encadeada'!I38-1)*100,  IF($P42="II", (AVERAGE('Série Encadeada'!I41:I42)/AVERAGE('Série Encadeada'!I37:I38)-1)*100,  IF($P42="III", (AVERAGE('Série Encadeada'!I40:I42)/AVERAGE('Série Encadeada'!I36:I38)-1)*100, (AVERAGE('Série Encadeada'!I39:I42)/AVERAGE('Série Encadeada'!I35:I38)-1)*100 ) ) )</f>
        <v>3.8123990790549955</v>
      </c>
      <c r="J42" s="11">
        <f>IF(  $P42="I", ('Série Encadeada'!J42/'Série Encadeada'!J38-1)*100,  IF($P42="II", (AVERAGE('Série Encadeada'!J41:J42)/AVERAGE('Série Encadeada'!J37:J38)-1)*100,  IF($P42="III", (AVERAGE('Série Encadeada'!J40:J42)/AVERAGE('Série Encadeada'!J36:J38)-1)*100, (AVERAGE('Série Encadeada'!J39:J42)/AVERAGE('Série Encadeada'!J35:J38)-1)*100 ) ) )</f>
        <v>1.6676111683927797</v>
      </c>
      <c r="K42" s="11">
        <f>IF(  $P42="I", ('Série Encadeada'!K42/'Série Encadeada'!K38-1)*100,  IF($P42="II", (AVERAGE('Série Encadeada'!K41:K42)/AVERAGE('Série Encadeada'!K37:K38)-1)*100,  IF($P42="III", (AVERAGE('Série Encadeada'!K40:K42)/AVERAGE('Série Encadeada'!K36:K38)-1)*100, (AVERAGE('Série Encadeada'!K39:K42)/AVERAGE('Série Encadeada'!K35:K38)-1)*100 ) ) )</f>
        <v>2.0218060557688267</v>
      </c>
      <c r="L42" s="12">
        <f>IF(  $P42="I", ('Série Encadeada'!L42/'Série Encadeada'!L38-1)*100,  IF($P42="II", (AVERAGE('Série Encadeada'!L41:L42)/AVERAGE('Série Encadeada'!L37:L38)-1)*100,  IF($P42="III", (AVERAGE('Série Encadeada'!L40:L42)/AVERAGE('Série Encadeada'!L36:L38)-1)*100, (AVERAGE('Série Encadeada'!L39:L42)/AVERAGE('Série Encadeada'!L35:L38)-1)*100 ) ) )</f>
        <v>3.0212590169044651</v>
      </c>
      <c r="M42" s="10">
        <f>IF(  $P42="I", ('Série Encadeada'!M42/'Série Encadeada'!M38-1)*100,  IF($P42="II", (AVERAGE('Série Encadeada'!M41:M42)/AVERAGE('Série Encadeada'!M37:M38)-1)*100,  IF($P42="III", (AVERAGE('Série Encadeada'!M40:M42)/AVERAGE('Série Encadeada'!M36:M38)-1)*100, (AVERAGE('Série Encadeada'!M39:M42)/AVERAGE('Série Encadeada'!M35:M38)-1)*100 ) ) )</f>
        <v>3.1791418022692142</v>
      </c>
      <c r="N42" s="13">
        <f>IF(  $P42="I", ('Série Encadeada'!N42/'Série Encadeada'!N38-1)*100,  IF($P42="II", (AVERAGE('Série Encadeada'!N41:N42)/AVERAGE('Série Encadeada'!N37:N38)-1)*100,  IF($P42="III", (AVERAGE('Série Encadeada'!N40:N42)/AVERAGE('Série Encadeada'!N36:N38)-1)*100, (AVERAGE('Série Encadeada'!N39:N42)/AVERAGE('Série Encadeada'!N35:N38)-1)*100 ) ) )</f>
        <v>5.4585126348701163</v>
      </c>
      <c r="O42" s="10">
        <f>IF(  $P42="I", ('Série Encadeada'!O42/'Série Encadeada'!O38-1)*100,  IF($P42="II", (AVERAGE('Série Encadeada'!O41:O42)/AVERAGE('Série Encadeada'!O37:O38)-1)*100,  IF($P42="III", (AVERAGE('Série Encadeada'!O40:O42)/AVERAGE('Série Encadeada'!O36:O38)-1)*100, (AVERAGE('Série Encadeada'!O39:O42)/AVERAGE('Série Encadeada'!O35:O38)-1)*100 ) ) )</f>
        <v>3.476824161641745</v>
      </c>
      <c r="P42" s="126" t="s">
        <v>5</v>
      </c>
      <c r="Q42" s="126"/>
      <c r="S42" s="117"/>
    </row>
    <row r="43" spans="1:19" s="82" customFormat="1" ht="12.95" customHeight="1" x14ac:dyDescent="0.2">
      <c r="A43" s="9" t="s">
        <v>56</v>
      </c>
      <c r="B43" s="10">
        <f>IF(  $P43="I", ('Série Encadeada'!B43/'Série Encadeada'!B39-1)*100,  IF($P43="II", (AVERAGE('Série Encadeada'!B42:B43)/AVERAGE('Série Encadeada'!B38:B39)-1)*100,  IF($P43="III", (AVERAGE('Série Encadeada'!B41:B43)/AVERAGE('Série Encadeada'!B37:B39)-1)*100, (AVERAGE('Série Encadeada'!B40:B43)/AVERAGE('Série Encadeada'!B36:B39)-1)*100 ) ) )</f>
        <v>0.18650556900385862</v>
      </c>
      <c r="C43" s="11">
        <f>IF(  $P43="I", ('Série Encadeada'!C43/'Série Encadeada'!C39-1)*100,  IF($P43="II", (AVERAGE('Série Encadeada'!C42:C43)/AVERAGE('Série Encadeada'!C38:C39)-1)*100,  IF($P43="III", (AVERAGE('Série Encadeada'!C41:C43)/AVERAGE('Série Encadeada'!C37:C39)-1)*100, (AVERAGE('Série Encadeada'!C40:C43)/AVERAGE('Série Encadeada'!C36:C39)-1)*100 ) ) )</f>
        <v>2.2893189314630025</v>
      </c>
      <c r="D43" s="11">
        <f>IF(  $P43="I", ('Série Encadeada'!D43/'Série Encadeada'!D39-1)*100,  IF($P43="II", (AVERAGE('Série Encadeada'!D42:D43)/AVERAGE('Série Encadeada'!D38:D39)-1)*100,  IF($P43="III", (AVERAGE('Série Encadeada'!D41:D43)/AVERAGE('Série Encadeada'!D37:D39)-1)*100, (AVERAGE('Série Encadeada'!D40:D43)/AVERAGE('Série Encadeada'!D36:D39)-1)*100 ) ) )</f>
        <v>1.5236609599734274</v>
      </c>
      <c r="E43" s="11">
        <f>IF(  $P43="I", ('Série Encadeada'!E43/'Série Encadeada'!E39-1)*100,  IF($P43="II", (AVERAGE('Série Encadeada'!E42:E43)/AVERAGE('Série Encadeada'!E38:E39)-1)*100,  IF($P43="III", (AVERAGE('Série Encadeada'!E41:E43)/AVERAGE('Série Encadeada'!E37:E39)-1)*100, (AVERAGE('Série Encadeada'!E40:E43)/AVERAGE('Série Encadeada'!E36:E39)-1)*100 ) ) )</f>
        <v>5.0586112007501516</v>
      </c>
      <c r="F43" s="11">
        <f>IF(  $P43="I", ('Série Encadeada'!F43/'Série Encadeada'!F39-1)*100,  IF($P43="II", (AVERAGE('Série Encadeada'!F42:F43)/AVERAGE('Série Encadeada'!F38:F39)-1)*100,  IF($P43="III", (AVERAGE('Série Encadeada'!F41:F43)/AVERAGE('Série Encadeada'!F37:F39)-1)*100, (AVERAGE('Série Encadeada'!F40:F43)/AVERAGE('Série Encadeada'!F36:F39)-1)*100 ) ) )</f>
        <v>6.5518574679843233</v>
      </c>
      <c r="G43" s="12">
        <f>IF(  $P43="I", ('Série Encadeada'!G43/'Série Encadeada'!G39-1)*100,  IF($P43="II", (AVERAGE('Série Encadeada'!G42:G43)/AVERAGE('Série Encadeada'!G38:G39)-1)*100,  IF($P43="III", (AVERAGE('Série Encadeada'!G41:G43)/AVERAGE('Série Encadeada'!G37:G39)-1)*100, (AVERAGE('Série Encadeada'!G40:G43)/AVERAGE('Série Encadeada'!G36:G39)-1)*100 ) ) )</f>
        <v>3.0561076165635415</v>
      </c>
      <c r="H43" s="11">
        <f>IF(  $P43="I", ('Série Encadeada'!H43/'Série Encadeada'!H39-1)*100,  IF($P43="II", (AVERAGE('Série Encadeada'!H42:H43)/AVERAGE('Série Encadeada'!H38:H39)-1)*100,  IF($P43="III", (AVERAGE('Série Encadeada'!H41:H43)/AVERAGE('Série Encadeada'!H37:H39)-1)*100, (AVERAGE('Série Encadeada'!H40:H43)/AVERAGE('Série Encadeada'!H36:H39)-1)*100 ) ) )</f>
        <v>5.1410599283888248</v>
      </c>
      <c r="I43" s="11">
        <f>IF(  $P43="I", ('Série Encadeada'!I43/'Série Encadeada'!I39-1)*100,  IF($P43="II", (AVERAGE('Série Encadeada'!I42:I43)/AVERAGE('Série Encadeada'!I38:I39)-1)*100,  IF($P43="III", (AVERAGE('Série Encadeada'!I41:I43)/AVERAGE('Série Encadeada'!I37:I39)-1)*100, (AVERAGE('Série Encadeada'!I40:I43)/AVERAGE('Série Encadeada'!I36:I39)-1)*100 ) ) )</f>
        <v>4.3416873194226824</v>
      </c>
      <c r="J43" s="11">
        <f>IF(  $P43="I", ('Série Encadeada'!J43/'Série Encadeada'!J39-1)*100,  IF($P43="II", (AVERAGE('Série Encadeada'!J42:J43)/AVERAGE('Série Encadeada'!J38:J39)-1)*100,  IF($P43="III", (AVERAGE('Série Encadeada'!J41:J43)/AVERAGE('Série Encadeada'!J37:J39)-1)*100, (AVERAGE('Série Encadeada'!J40:J43)/AVERAGE('Série Encadeada'!J36:J39)-1)*100 ) ) )</f>
        <v>1.6923223540314725</v>
      </c>
      <c r="K43" s="11">
        <f>IF(  $P43="I", ('Série Encadeada'!K43/'Série Encadeada'!K39-1)*100,  IF($P43="II", (AVERAGE('Série Encadeada'!K42:K43)/AVERAGE('Série Encadeada'!K38:K39)-1)*100,  IF($P43="III", (AVERAGE('Série Encadeada'!K41:K43)/AVERAGE('Série Encadeada'!K37:K39)-1)*100, (AVERAGE('Série Encadeada'!K40:K43)/AVERAGE('Série Encadeada'!K36:K39)-1)*100 ) ) )</f>
        <v>2.024047741992141</v>
      </c>
      <c r="L43" s="12">
        <f>IF(  $P43="I", ('Série Encadeada'!L43/'Série Encadeada'!L39-1)*100,  IF($P43="II", (AVERAGE('Série Encadeada'!L42:L43)/AVERAGE('Série Encadeada'!L38:L39)-1)*100,  IF($P43="III", (AVERAGE('Série Encadeada'!L41:L43)/AVERAGE('Série Encadeada'!L37:L39)-1)*100, (AVERAGE('Série Encadeada'!L40:L43)/AVERAGE('Série Encadeada'!L36:L39)-1)*100 ) ) )</f>
        <v>2.7702162720475432</v>
      </c>
      <c r="M43" s="10">
        <f>IF(  $P43="I", ('Série Encadeada'!M43/'Série Encadeada'!M39-1)*100,  IF($P43="II", (AVERAGE('Série Encadeada'!M42:M43)/AVERAGE('Série Encadeada'!M38:M39)-1)*100,  IF($P43="III", (AVERAGE('Série Encadeada'!M41:M43)/AVERAGE('Série Encadeada'!M37:M39)-1)*100, (AVERAGE('Série Encadeada'!M40:M43)/AVERAGE('Série Encadeada'!M36:M39)-1)*100 ) ) )</f>
        <v>2.7192360332415788</v>
      </c>
      <c r="N43" s="13">
        <f>IF(  $P43="I", ('Série Encadeada'!N43/'Série Encadeada'!N39-1)*100,  IF($P43="II", (AVERAGE('Série Encadeada'!N42:N43)/AVERAGE('Série Encadeada'!N38:N39)-1)*100,  IF($P43="III", (AVERAGE('Série Encadeada'!N41:N43)/AVERAGE('Série Encadeada'!N37:N39)-1)*100, (AVERAGE('Série Encadeada'!N40:N43)/AVERAGE('Série Encadeada'!N36:N39)-1)*100 ) ) )</f>
        <v>3.6691474272509739</v>
      </c>
      <c r="O43" s="10">
        <f>IF(  $P43="I", ('Série Encadeada'!O43/'Série Encadeada'!O39-1)*100,  IF($P43="II", (AVERAGE('Série Encadeada'!O42:O43)/AVERAGE('Série Encadeada'!O38:O39)-1)*100,  IF($P43="III", (AVERAGE('Série Encadeada'!O41:O43)/AVERAGE('Série Encadeada'!O37:O39)-1)*100, (AVERAGE('Série Encadeada'!O40:O43)/AVERAGE('Série Encadeada'!O36:O39)-1)*100 ) ) )</f>
        <v>2.844744320196857</v>
      </c>
      <c r="P43" s="126" t="s">
        <v>6</v>
      </c>
      <c r="Q43" s="126"/>
      <c r="S43" s="117"/>
    </row>
    <row r="44" spans="1:19" s="82" customFormat="1" ht="12.95" customHeight="1" x14ac:dyDescent="0.2">
      <c r="A44" s="9" t="s">
        <v>68</v>
      </c>
      <c r="B44" s="88">
        <f>IF(  $P44="I", ('Série Encadeada'!B44/'Série Encadeada'!B40-1)*100,  IF($P44="II", (AVERAGE('Série Encadeada'!B43:B44)/AVERAGE('Série Encadeada'!B39:B40)-1)*100,  IF($P44="III", (AVERAGE('Série Encadeada'!B42:B44)/AVERAGE('Série Encadeada'!B38:B40)-1)*100, (AVERAGE('Série Encadeada'!B41:B44)/AVERAGE('Série Encadeada'!B37:B40)-1)*100 ) ) )</f>
        <v>-0.83461588689579536</v>
      </c>
      <c r="C44" s="89">
        <f>IF(  $P44="I", ('Série Encadeada'!C44/'Série Encadeada'!C40-1)*100,  IF($P44="II", (AVERAGE('Série Encadeada'!C43:C44)/AVERAGE('Série Encadeada'!C39:C40)-1)*100,  IF($P44="III", (AVERAGE('Série Encadeada'!C42:C44)/AVERAGE('Série Encadeada'!C38:C40)-1)*100, (AVERAGE('Série Encadeada'!C41:C44)/AVERAGE('Série Encadeada'!C37:C40)-1)*100 ) ) )</f>
        <v>1.9978609454386564</v>
      </c>
      <c r="D44" s="89">
        <f>IF(  $P44="I", ('Série Encadeada'!D44/'Série Encadeada'!D40-1)*100,  IF($P44="II", (AVERAGE('Série Encadeada'!D43:D44)/AVERAGE('Série Encadeada'!D39:D40)-1)*100,  IF($P44="III", (AVERAGE('Série Encadeada'!D42:D44)/AVERAGE('Série Encadeada'!D38:D40)-1)*100, (AVERAGE('Série Encadeada'!D41:D44)/AVERAGE('Série Encadeada'!D37:D40)-1)*100 ) ) )</f>
        <v>0.88803191226978218</v>
      </c>
      <c r="E44" s="89">
        <f>IF(  $P44="I", ('Série Encadeada'!E44/'Série Encadeada'!E40-1)*100,  IF($P44="II", (AVERAGE('Série Encadeada'!E43:E44)/AVERAGE('Série Encadeada'!E39:E40)-1)*100,  IF($P44="III", (AVERAGE('Série Encadeada'!E42:E44)/AVERAGE('Série Encadeada'!E38:E40)-1)*100, (AVERAGE('Série Encadeada'!E41:E44)/AVERAGE('Série Encadeada'!E37:E40)-1)*100 ) ) )</f>
        <v>4.7381884643062921</v>
      </c>
      <c r="F44" s="89">
        <f>IF(  $P44="I", ('Série Encadeada'!F44/'Série Encadeada'!F40-1)*100,  IF($P44="II", (AVERAGE('Série Encadeada'!F43:F44)/AVERAGE('Série Encadeada'!F39:F40)-1)*100,  IF($P44="III", (AVERAGE('Série Encadeada'!F42:F44)/AVERAGE('Série Encadeada'!F38:F40)-1)*100, (AVERAGE('Série Encadeada'!F41:F44)/AVERAGE('Série Encadeada'!F37:F40)-1)*100 ) ) )</f>
        <v>6.2826154251577782</v>
      </c>
      <c r="G44" s="90">
        <f>IF(  $P44="I", ('Série Encadeada'!G44/'Série Encadeada'!G40-1)*100,  IF($P44="II", (AVERAGE('Série Encadeada'!G43:G44)/AVERAGE('Série Encadeada'!G39:G40)-1)*100,  IF($P44="III", (AVERAGE('Série Encadeada'!G42:G44)/AVERAGE('Série Encadeada'!G38:G40)-1)*100, (AVERAGE('Série Encadeada'!G41:G44)/AVERAGE('Série Encadeada'!G37:G40)-1)*100 ) ) )</f>
        <v>2.5939401956069474</v>
      </c>
      <c r="H44" s="89">
        <f>IF(  $P44="I", ('Série Encadeada'!H44/'Série Encadeada'!H40-1)*100,  IF($P44="II", (AVERAGE('Série Encadeada'!H43:H44)/AVERAGE('Série Encadeada'!H39:H40)-1)*100,  IF($P44="III", (AVERAGE('Série Encadeada'!H42:H44)/AVERAGE('Série Encadeada'!H38:H40)-1)*100, (AVERAGE('Série Encadeada'!H41:H44)/AVERAGE('Série Encadeada'!H37:H40)-1)*100 ) ) )</f>
        <v>4.3402911822344903</v>
      </c>
      <c r="I44" s="89">
        <f>IF(  $P44="I", ('Série Encadeada'!I44/'Série Encadeada'!I40-1)*100,  IF($P44="II", (AVERAGE('Série Encadeada'!I43:I44)/AVERAGE('Série Encadeada'!I39:I40)-1)*100,  IF($P44="III", (AVERAGE('Série Encadeada'!I42:I44)/AVERAGE('Série Encadeada'!I38:I40)-1)*100, (AVERAGE('Série Encadeada'!I41:I44)/AVERAGE('Série Encadeada'!I37:I40)-1)*100 ) ) )</f>
        <v>4.1708650018009497</v>
      </c>
      <c r="J44" s="89">
        <f>IF(  $P44="I", ('Série Encadeada'!J44/'Série Encadeada'!J40-1)*100,  IF($P44="II", (AVERAGE('Série Encadeada'!J43:J44)/AVERAGE('Série Encadeada'!J39:J40)-1)*100,  IF($P44="III", (AVERAGE('Série Encadeada'!J42:J44)/AVERAGE('Série Encadeada'!J38:J40)-1)*100, (AVERAGE('Série Encadeada'!J41:J44)/AVERAGE('Série Encadeada'!J37:J40)-1)*100 ) ) )</f>
        <v>1.6535352043372864</v>
      </c>
      <c r="K44" s="89">
        <f>IF(  $P44="I", ('Série Encadeada'!K44/'Série Encadeada'!K40-1)*100,  IF($P44="II", (AVERAGE('Série Encadeada'!K43:K44)/AVERAGE('Série Encadeada'!K39:K40)-1)*100,  IF($P44="III", (AVERAGE('Série Encadeada'!K42:K44)/AVERAGE('Série Encadeada'!K38:K40)-1)*100, (AVERAGE('Série Encadeada'!K41:K44)/AVERAGE('Série Encadeada'!K37:K40)-1)*100 ) ) )</f>
        <v>1.8692357579487728</v>
      </c>
      <c r="L44" s="90">
        <f>IF(  $P44="I", ('Série Encadeada'!L44/'Série Encadeada'!L40-1)*100,  IF($P44="II", (AVERAGE('Série Encadeada'!L43:L44)/AVERAGE('Série Encadeada'!L39:L40)-1)*100,  IF($P44="III", (AVERAGE('Série Encadeada'!L42:L44)/AVERAGE('Série Encadeada'!L38:L40)-1)*100, (AVERAGE('Série Encadeada'!L41:L44)/AVERAGE('Série Encadeada'!L37:L40)-1)*100 ) ) )</f>
        <v>2.4205012460329245</v>
      </c>
      <c r="M44" s="88">
        <f>IF(  $P44="I", ('Série Encadeada'!M44/'Série Encadeada'!M40-1)*100,  IF($P44="II", (AVERAGE('Série Encadeada'!M43:M44)/AVERAGE('Série Encadeada'!M39:M40)-1)*100,  IF($P44="III", (AVERAGE('Série Encadeada'!M42:M44)/AVERAGE('Série Encadeada'!M38:M40)-1)*100, (AVERAGE('Série Encadeada'!M41:M44)/AVERAGE('Série Encadeada'!M37:M40)-1)*100 ) ) )</f>
        <v>2.2958104364978471</v>
      </c>
      <c r="N44" s="91">
        <f>IF(  $P44="I", ('Série Encadeada'!N44/'Série Encadeada'!N40-1)*100,  IF($P44="II", (AVERAGE('Série Encadeada'!N43:N44)/AVERAGE('Série Encadeada'!N39:N40)-1)*100,  IF($P44="III", (AVERAGE('Série Encadeada'!N42:N44)/AVERAGE('Série Encadeada'!N38:N40)-1)*100, (AVERAGE('Série Encadeada'!N41:N44)/AVERAGE('Série Encadeada'!N37:N40)-1)*100 ) ) )</f>
        <v>3.706159930654862</v>
      </c>
      <c r="O44" s="88">
        <f>IF(  $P44="I", ('Série Encadeada'!O44/'Série Encadeada'!O40-1)*100,  IF($P44="II", (AVERAGE('Série Encadeada'!O43:O44)/AVERAGE('Série Encadeada'!O39:O40)-1)*100,  IF($P44="III", (AVERAGE('Série Encadeada'!O42:O44)/AVERAGE('Série Encadeada'!O38:O40)-1)*100, (AVERAGE('Série Encadeada'!O41:O44)/AVERAGE('Série Encadeada'!O37:O40)-1)*100 ) ) )</f>
        <v>2.4803745440470371</v>
      </c>
      <c r="P44" s="126"/>
      <c r="Q44" s="126"/>
      <c r="S44" s="117"/>
    </row>
    <row r="45" spans="1:19" s="82" customFormat="1" ht="12.95" customHeight="1" x14ac:dyDescent="0.2">
      <c r="A45" s="15" t="s">
        <v>32</v>
      </c>
      <c r="B45" s="84">
        <f>IF(  $P45="I", ('Série Encadeada'!B45/'Série Encadeada'!B41-1)*100,  IF($P45="II", (AVERAGE('Série Encadeada'!B44:B45)/AVERAGE('Série Encadeada'!B40:B41)-1)*100,  IF($P45="III", (AVERAGE('Série Encadeada'!B43:B45)/AVERAGE('Série Encadeada'!B39:B41)-1)*100, (AVERAGE('Série Encadeada'!B42:B45)/AVERAGE('Série Encadeada'!B38:B41)-1)*100 ) ) )</f>
        <v>-1.6449002702313753</v>
      </c>
      <c r="C45" s="93">
        <f>IF(  $P45="I", ('Série Encadeada'!C45/'Série Encadeada'!C41-1)*100,  IF($P45="II", (AVERAGE('Série Encadeada'!C44:C45)/AVERAGE('Série Encadeada'!C40:C41)-1)*100,  IF($P45="III", (AVERAGE('Série Encadeada'!C43:C45)/AVERAGE('Série Encadeada'!C39:C41)-1)*100, (AVERAGE('Série Encadeada'!C42:C45)/AVERAGE('Série Encadeada'!C38:C41)-1)*100 ) ) )</f>
        <v>-5.0398933903189054</v>
      </c>
      <c r="D45" s="93">
        <f>IF(  $P45="I", ('Série Encadeada'!D45/'Série Encadeada'!D41-1)*100,  IF($P45="II", (AVERAGE('Série Encadeada'!D44:D45)/AVERAGE('Série Encadeada'!D40:D41)-1)*100,  IF($P45="III", (AVERAGE('Série Encadeada'!D43:D45)/AVERAGE('Série Encadeada'!D39:D41)-1)*100, (AVERAGE('Série Encadeada'!D42:D45)/AVERAGE('Série Encadeada'!D38:D41)-1)*100 ) ) )</f>
        <v>-3.8115880927973689</v>
      </c>
      <c r="E45" s="93">
        <f>IF(  $P45="I", ('Série Encadeada'!E45/'Série Encadeada'!E41-1)*100,  IF($P45="II", (AVERAGE('Série Encadeada'!E44:E45)/AVERAGE('Série Encadeada'!E40:E41)-1)*100,  IF($P45="III", (AVERAGE('Série Encadeada'!E43:E45)/AVERAGE('Série Encadeada'!E39:E41)-1)*100, (AVERAGE('Série Encadeada'!E42:E45)/AVERAGE('Série Encadeada'!E38:E41)-1)*100 ) ) )</f>
        <v>6.4827837833810964</v>
      </c>
      <c r="F45" s="93">
        <f>IF(  $P45="I", ('Série Encadeada'!F45/'Série Encadeada'!F41-1)*100,  IF($P45="II", (AVERAGE('Série Encadeada'!F44:F45)/AVERAGE('Série Encadeada'!F40:F41)-1)*100,  IF($P45="III", (AVERAGE('Série Encadeada'!F43:F45)/AVERAGE('Série Encadeada'!F39:F41)-1)*100, (AVERAGE('Série Encadeada'!F42:F45)/AVERAGE('Série Encadeada'!F38:F41)-1)*100 ) ) )</f>
        <v>6.0802552352768435</v>
      </c>
      <c r="G45" s="94">
        <f>IF(  $P45="I", ('Série Encadeada'!G45/'Série Encadeada'!G41-1)*100,  IF($P45="II", (AVERAGE('Série Encadeada'!G44:G45)/AVERAGE('Série Encadeada'!G40:G41)-1)*100,  IF($P45="III", (AVERAGE('Série Encadeada'!G43:G45)/AVERAGE('Série Encadeada'!G39:G41)-1)*100, (AVERAGE('Série Encadeada'!G42:G45)/AVERAGE('Série Encadeada'!G38:G41)-1)*100 ) ) )</f>
        <v>-0.76541156298683966</v>
      </c>
      <c r="H45" s="93">
        <f>IF(  $P45="I", ('Série Encadeada'!H45/'Série Encadeada'!H41-1)*100,  IF($P45="II", (AVERAGE('Série Encadeada'!H44:H45)/AVERAGE('Série Encadeada'!H40:H41)-1)*100,  IF($P45="III", (AVERAGE('Série Encadeada'!H43:H45)/AVERAGE('Série Encadeada'!H39:H41)-1)*100, (AVERAGE('Série Encadeada'!H42:H45)/AVERAGE('Série Encadeada'!H38:H41)-1)*100 ) ) )</f>
        <v>-0.97095666283778526</v>
      </c>
      <c r="I45" s="93">
        <f>IF(  $P45="I", ('Série Encadeada'!I45/'Série Encadeada'!I41-1)*100,  IF($P45="II", (AVERAGE('Série Encadeada'!I44:I45)/AVERAGE('Série Encadeada'!I40:I41)-1)*100,  IF($P45="III", (AVERAGE('Série Encadeada'!I43:I45)/AVERAGE('Série Encadeada'!I39:I41)-1)*100, (AVERAGE('Série Encadeada'!I42:I45)/AVERAGE('Série Encadeada'!I38:I41)-1)*100 ) ) )</f>
        <v>2.914437783384205</v>
      </c>
      <c r="J45" s="93">
        <f>IF(  $P45="I", ('Série Encadeada'!J45/'Série Encadeada'!J41-1)*100,  IF($P45="II", (AVERAGE('Série Encadeada'!J44:J45)/AVERAGE('Série Encadeada'!J40:J41)-1)*100,  IF($P45="III", (AVERAGE('Série Encadeada'!J43:J45)/AVERAGE('Série Encadeada'!J39:J41)-1)*100, (AVERAGE('Série Encadeada'!J42:J45)/AVERAGE('Série Encadeada'!J38:J41)-1)*100 ) ) )</f>
        <v>6.6228002145048759</v>
      </c>
      <c r="K45" s="93">
        <f>IF(  $P45="I", ('Série Encadeada'!K45/'Série Encadeada'!K41-1)*100,  IF($P45="II", (AVERAGE('Série Encadeada'!K44:K45)/AVERAGE('Série Encadeada'!K40:K41)-1)*100,  IF($P45="III", (AVERAGE('Série Encadeada'!K43:K45)/AVERAGE('Série Encadeada'!K39:K41)-1)*100, (AVERAGE('Série Encadeada'!K42:K45)/AVERAGE('Série Encadeada'!K38:K41)-1)*100 ) ) )</f>
        <v>1.2913585008139661</v>
      </c>
      <c r="L45" s="94">
        <f>IF(  $P45="I", ('Série Encadeada'!L45/'Série Encadeada'!L41-1)*100,  IF($P45="II", (AVERAGE('Série Encadeada'!L44:L45)/AVERAGE('Série Encadeada'!L40:L41)-1)*100,  IF($P45="III", (AVERAGE('Série Encadeada'!L43:L45)/AVERAGE('Série Encadeada'!L39:L41)-1)*100, (AVERAGE('Série Encadeada'!L42:L45)/AVERAGE('Série Encadeada'!L38:L41)-1)*100 ) ) )</f>
        <v>3.3117295119500012</v>
      </c>
      <c r="M45" s="92">
        <f>IF(  $P45="I", ('Série Encadeada'!M45/'Série Encadeada'!M41-1)*100,  IF($P45="II", (AVERAGE('Série Encadeada'!M44:M45)/AVERAGE('Série Encadeada'!M40:M41)-1)*100,  IF($P45="III", (AVERAGE('Série Encadeada'!M43:M45)/AVERAGE('Série Encadeada'!M39:M41)-1)*100, (AVERAGE('Série Encadeada'!M42:M45)/AVERAGE('Série Encadeada'!M38:M41)-1)*100 ) ) )</f>
        <v>1.3157334203530269</v>
      </c>
      <c r="N45" s="95">
        <f>IF(  $P45="I", ('Série Encadeada'!N45/'Série Encadeada'!N41-1)*100,  IF($P45="II", (AVERAGE('Série Encadeada'!N44:N45)/AVERAGE('Série Encadeada'!N40:N41)-1)*100,  IF($P45="III", (AVERAGE('Série Encadeada'!N43:N45)/AVERAGE('Série Encadeada'!N39:N41)-1)*100, (AVERAGE('Série Encadeada'!N42:N45)/AVERAGE('Série Encadeada'!N38:N41)-1)*100 ) ) )</f>
        <v>4.1395276778082746</v>
      </c>
      <c r="O45" s="92">
        <f>IF(  $P45="I", ('Série Encadeada'!O45/'Série Encadeada'!O41-1)*100,  IF($P45="II", (AVERAGE('Série Encadeada'!O44:O45)/AVERAGE('Série Encadeada'!O40:O41)-1)*100,  IF($P45="III", (AVERAGE('Série Encadeada'!O43:O45)/AVERAGE('Série Encadeada'!O39:O41)-1)*100, (AVERAGE('Série Encadeada'!O42:O45)/AVERAGE('Série Encadeada'!O38:O41)-1)*100 ) ) )</f>
        <v>1.6693721927395044</v>
      </c>
      <c r="P45" s="126" t="s">
        <v>4</v>
      </c>
      <c r="Q45" s="126"/>
      <c r="S45" s="117"/>
    </row>
    <row r="46" spans="1:19" s="82" customFormat="1" ht="12.95" customHeight="1" x14ac:dyDescent="0.2">
      <c r="A46" s="15" t="s">
        <v>45</v>
      </c>
      <c r="B46" s="84">
        <f>IF(  $P46="I", ('Série Encadeada'!B46/'Série Encadeada'!B42-1)*100,  IF($P46="II", (AVERAGE('Série Encadeada'!B45:B46)/AVERAGE('Série Encadeada'!B41:B42)-1)*100,  IF($P46="III", (AVERAGE('Série Encadeada'!B44:B46)/AVERAGE('Série Encadeada'!B40:B42)-1)*100, (AVERAGE('Série Encadeada'!B43:B46)/AVERAGE('Série Encadeada'!B39:B42)-1)*100 ) ) )</f>
        <v>13.956274731102036</v>
      </c>
      <c r="C46" s="93">
        <f>IF(  $P46="I", ('Série Encadeada'!C46/'Série Encadeada'!C42-1)*100,  IF($P46="II", (AVERAGE('Série Encadeada'!C45:C46)/AVERAGE('Série Encadeada'!C41:C42)-1)*100,  IF($P46="III", (AVERAGE('Série Encadeada'!C44:C46)/AVERAGE('Série Encadeada'!C40:C42)-1)*100, (AVERAGE('Série Encadeada'!C43:C46)/AVERAGE('Série Encadeada'!C39:C42)-1)*100 ) ) )</f>
        <v>-3.464524571683758</v>
      </c>
      <c r="D46" s="93">
        <f>IF(  $P46="I", ('Série Encadeada'!D46/'Série Encadeada'!D42-1)*100,  IF($P46="II", (AVERAGE('Série Encadeada'!D45:D46)/AVERAGE('Série Encadeada'!D41:D42)-1)*100,  IF($P46="III", (AVERAGE('Série Encadeada'!D44:D46)/AVERAGE('Série Encadeada'!D40:D42)-1)*100, (AVERAGE('Série Encadeada'!D43:D46)/AVERAGE('Série Encadeada'!D39:D42)-1)*100 ) ) )</f>
        <v>-4.413030756255953</v>
      </c>
      <c r="E46" s="93">
        <f>IF(  $P46="I", ('Série Encadeada'!E46/'Série Encadeada'!E42-1)*100,  IF($P46="II", (AVERAGE('Série Encadeada'!E45:E46)/AVERAGE('Série Encadeada'!E41:E42)-1)*100,  IF($P46="III", (AVERAGE('Série Encadeada'!E44:E46)/AVERAGE('Série Encadeada'!E40:E42)-1)*100, (AVERAGE('Série Encadeada'!E43:E46)/AVERAGE('Série Encadeada'!E39:E42)-1)*100 ) ) )</f>
        <v>3.6428695941705724</v>
      </c>
      <c r="F46" s="93">
        <f>IF(  $P46="I", ('Série Encadeada'!F46/'Série Encadeada'!F42-1)*100,  IF($P46="II", (AVERAGE('Série Encadeada'!F45:F46)/AVERAGE('Série Encadeada'!F41:F42)-1)*100,  IF($P46="III", (AVERAGE('Série Encadeada'!F44:F46)/AVERAGE('Série Encadeada'!F40:F42)-1)*100, (AVERAGE('Série Encadeada'!F43:F46)/AVERAGE('Série Encadeada'!F39:F42)-1)*100 ) ) )</f>
        <v>4.8569760655709615</v>
      </c>
      <c r="G46" s="94">
        <f>IF(  $P46="I", ('Série Encadeada'!G46/'Série Encadeada'!G42-1)*100,  IF($P46="II", (AVERAGE('Série Encadeada'!G45:G46)/AVERAGE('Série Encadeada'!G41:G42)-1)*100,  IF($P46="III", (AVERAGE('Série Encadeada'!G44:G46)/AVERAGE('Série Encadeada'!G40:G42)-1)*100, (AVERAGE('Série Encadeada'!G43:G46)/AVERAGE('Série Encadeada'!G39:G42)-1)*100 ) ) )</f>
        <v>-1.3468187072757765</v>
      </c>
      <c r="H46" s="93">
        <f>IF(  $P46="I", ('Série Encadeada'!H46/'Série Encadeada'!H42-1)*100,  IF($P46="II", (AVERAGE('Série Encadeada'!H45:H46)/AVERAGE('Série Encadeada'!H41:H42)-1)*100,  IF($P46="III", (AVERAGE('Série Encadeada'!H44:H46)/AVERAGE('Série Encadeada'!H40:H42)-1)*100, (AVERAGE('Série Encadeada'!H43:H46)/AVERAGE('Série Encadeada'!H39:H42)-1)*100 ) ) )</f>
        <v>-1.1178209547683227</v>
      </c>
      <c r="I46" s="93">
        <f>IF(  $P46="I", ('Série Encadeada'!I46/'Série Encadeada'!I42-1)*100,  IF($P46="II", (AVERAGE('Série Encadeada'!I45:I46)/AVERAGE('Série Encadeada'!I41:I42)-1)*100,  IF($P46="III", (AVERAGE('Série Encadeada'!I44:I46)/AVERAGE('Série Encadeada'!I40:I42)-1)*100, (AVERAGE('Série Encadeada'!I43:I46)/AVERAGE('Série Encadeada'!I39:I42)-1)*100 ) ) )</f>
        <v>0.58586320472637787</v>
      </c>
      <c r="J46" s="93">
        <f>IF(  $P46="I", ('Série Encadeada'!J46/'Série Encadeada'!J42-1)*100,  IF($P46="II", (AVERAGE('Série Encadeada'!J45:J46)/AVERAGE('Série Encadeada'!J41:J42)-1)*100,  IF($P46="III", (AVERAGE('Série Encadeada'!J44:J46)/AVERAGE('Série Encadeada'!J40:J42)-1)*100, (AVERAGE('Série Encadeada'!J43:J46)/AVERAGE('Série Encadeada'!J39:J42)-1)*100 ) ) )</f>
        <v>6.5918375083357406</v>
      </c>
      <c r="K46" s="93">
        <f>IF(  $P46="I", ('Série Encadeada'!K46/'Série Encadeada'!K42-1)*100,  IF($P46="II", (AVERAGE('Série Encadeada'!K45:K46)/AVERAGE('Série Encadeada'!K41:K42)-1)*100,  IF($P46="III", (AVERAGE('Série Encadeada'!K44:K46)/AVERAGE('Série Encadeada'!K40:K42)-1)*100, (AVERAGE('Série Encadeada'!K43:K46)/AVERAGE('Série Encadeada'!K39:K42)-1)*100 ) ) )</f>
        <v>1.3557951541980362</v>
      </c>
      <c r="L46" s="94">
        <f>IF(  $P46="I", ('Série Encadeada'!L46/'Série Encadeada'!L42-1)*100,  IF($P46="II", (AVERAGE('Série Encadeada'!L45:L46)/AVERAGE('Série Encadeada'!L41:L42)-1)*100,  IF($P46="III", (AVERAGE('Série Encadeada'!L44:L46)/AVERAGE('Série Encadeada'!L40:L42)-1)*100, (AVERAGE('Série Encadeada'!L43:L46)/AVERAGE('Série Encadeada'!L39:L42)-1)*100 ) ) )</f>
        <v>3.156089310005239</v>
      </c>
      <c r="M46" s="92">
        <f>IF(  $P46="I", ('Série Encadeada'!M46/'Série Encadeada'!M42-1)*100,  IF($P46="II", (AVERAGE('Série Encadeada'!M45:M46)/AVERAGE('Série Encadeada'!M41:M42)-1)*100,  IF($P46="III", (AVERAGE('Série Encadeada'!M44:M46)/AVERAGE('Série Encadeada'!M40:M42)-1)*100, (AVERAGE('Série Encadeada'!M43:M46)/AVERAGE('Série Encadeada'!M39:M42)-1)*100 ) ) )</f>
        <v>2.5219642879529047</v>
      </c>
      <c r="N46" s="95">
        <f>IF(  $P46="I", ('Série Encadeada'!N46/'Série Encadeada'!N42-1)*100,  IF($P46="II", (AVERAGE('Série Encadeada'!N45:N46)/AVERAGE('Série Encadeada'!N41:N42)-1)*100,  IF($P46="III", (AVERAGE('Série Encadeada'!N44:N46)/AVERAGE('Série Encadeada'!N40:N42)-1)*100, (AVERAGE('Série Encadeada'!N43:N46)/AVERAGE('Série Encadeada'!N39:N42)-1)*100 ) ) )</f>
        <v>4.9239533351453035</v>
      </c>
      <c r="O46" s="92">
        <f>IF(  $P46="I", ('Série Encadeada'!O46/'Série Encadeada'!O42-1)*100,  IF($P46="II", (AVERAGE('Série Encadeada'!O45:O46)/AVERAGE('Série Encadeada'!O41:O42)-1)*100,  IF($P46="III", (AVERAGE('Série Encadeada'!O44:O46)/AVERAGE('Série Encadeada'!O40:O42)-1)*100, (AVERAGE('Série Encadeada'!O43:O46)/AVERAGE('Série Encadeada'!O39:O42)-1)*100 ) ) )</f>
        <v>2.8263491206141023</v>
      </c>
      <c r="P46" s="126" t="s">
        <v>5</v>
      </c>
      <c r="Q46" s="126"/>
      <c r="S46" s="117"/>
    </row>
    <row r="47" spans="1:19" s="82" customFormat="1" ht="12.95" customHeight="1" x14ac:dyDescent="0.2">
      <c r="A47" s="15" t="s">
        <v>57</v>
      </c>
      <c r="B47" s="84">
        <f>IF(  $P47="I", ('Série Encadeada'!B47/'Série Encadeada'!B43-1)*100,  IF($P47="II", (AVERAGE('Série Encadeada'!B46:B47)/AVERAGE('Série Encadeada'!B42:B43)-1)*100,  IF($P47="III", (AVERAGE('Série Encadeada'!B45:B47)/AVERAGE('Série Encadeada'!B41:B43)-1)*100, (AVERAGE('Série Encadeada'!B44:B47)/AVERAGE('Série Encadeada'!B40:B43)-1)*100 ) ) )</f>
        <v>20.796311587281103</v>
      </c>
      <c r="C47" s="93">
        <f>IF(  $P47="I", ('Série Encadeada'!C47/'Série Encadeada'!C43-1)*100,  IF($P47="II", (AVERAGE('Série Encadeada'!C46:C47)/AVERAGE('Série Encadeada'!C42:C43)-1)*100,  IF($P47="III", (AVERAGE('Série Encadeada'!C45:C47)/AVERAGE('Série Encadeada'!C41:C43)-1)*100, (AVERAGE('Série Encadeada'!C44:C47)/AVERAGE('Série Encadeada'!C40:C43)-1)*100 ) ) )</f>
        <v>-1.8901502994764452</v>
      </c>
      <c r="D47" s="93">
        <f>IF(  $P47="I", ('Série Encadeada'!D47/'Série Encadeada'!D43-1)*100,  IF($P47="II", (AVERAGE('Série Encadeada'!D46:D47)/AVERAGE('Série Encadeada'!D42:D43)-1)*100,  IF($P47="III", (AVERAGE('Série Encadeada'!D45:D47)/AVERAGE('Série Encadeada'!D41:D43)-1)*100, (AVERAGE('Série Encadeada'!D44:D47)/AVERAGE('Série Encadeada'!D40:D43)-1)*100 ) ) )</f>
        <v>-3.1819180099551092</v>
      </c>
      <c r="E47" s="93">
        <f>IF(  $P47="I", ('Série Encadeada'!E47/'Série Encadeada'!E43-1)*100,  IF($P47="II", (AVERAGE('Série Encadeada'!E46:E47)/AVERAGE('Série Encadeada'!E42:E43)-1)*100,  IF($P47="III", (AVERAGE('Série Encadeada'!E45:E47)/AVERAGE('Série Encadeada'!E41:E43)-1)*100, (AVERAGE('Série Encadeada'!E44:E47)/AVERAGE('Série Encadeada'!E40:E43)-1)*100 ) ) )</f>
        <v>1.8341865224785536</v>
      </c>
      <c r="F47" s="93">
        <f>IF(  $P47="I", ('Série Encadeada'!F47/'Série Encadeada'!F43-1)*100,  IF($P47="II", (AVERAGE('Série Encadeada'!F46:F47)/AVERAGE('Série Encadeada'!F42:F43)-1)*100,  IF($P47="III", (AVERAGE('Série Encadeada'!F45:F47)/AVERAGE('Série Encadeada'!F41:F43)-1)*100, (AVERAGE('Série Encadeada'!F44:F47)/AVERAGE('Série Encadeada'!F40:F43)-1)*100 ) ) )</f>
        <v>4.414816684715861</v>
      </c>
      <c r="G47" s="94">
        <f>IF(  $P47="I", ('Série Encadeada'!G47/'Série Encadeada'!G43-1)*100,  IF($P47="II", (AVERAGE('Série Encadeada'!G46:G47)/AVERAGE('Série Encadeada'!G42:G43)-1)*100,  IF($P47="III", (AVERAGE('Série Encadeada'!G45:G47)/AVERAGE('Série Encadeada'!G41:G43)-1)*100, (AVERAGE('Série Encadeada'!G44:G47)/AVERAGE('Série Encadeada'!G40:G43)-1)*100 ) ) )</f>
        <v>-0.80034986870596292</v>
      </c>
      <c r="H47" s="93">
        <f>IF(  $P47="I", ('Série Encadeada'!H47/'Série Encadeada'!H43-1)*100,  IF($P47="II", (AVERAGE('Série Encadeada'!H46:H47)/AVERAGE('Série Encadeada'!H42:H43)-1)*100,  IF($P47="III", (AVERAGE('Série Encadeada'!H45:H47)/AVERAGE('Série Encadeada'!H41:H43)-1)*100, (AVERAGE('Série Encadeada'!H44:H47)/AVERAGE('Série Encadeada'!H40:H43)-1)*100 ) ) )</f>
        <v>-0.35895282751448043</v>
      </c>
      <c r="I47" s="93">
        <f>IF(  $P47="I", ('Série Encadeada'!I47/'Série Encadeada'!I43-1)*100,  IF($P47="II", (AVERAGE('Série Encadeada'!I46:I47)/AVERAGE('Série Encadeada'!I42:I43)-1)*100,  IF($P47="III", (AVERAGE('Série Encadeada'!I45:I47)/AVERAGE('Série Encadeada'!I41:I43)-1)*100, (AVERAGE('Série Encadeada'!I44:I47)/AVERAGE('Série Encadeada'!I40:I43)-1)*100 ) ) )</f>
        <v>-0.80446311425006467</v>
      </c>
      <c r="J47" s="93">
        <f>IF(  $P47="I", ('Série Encadeada'!J47/'Série Encadeada'!J43-1)*100,  IF($P47="II", (AVERAGE('Série Encadeada'!J46:J47)/AVERAGE('Série Encadeada'!J42:J43)-1)*100,  IF($P47="III", (AVERAGE('Série Encadeada'!J45:J47)/AVERAGE('Série Encadeada'!J41:J43)-1)*100, (AVERAGE('Série Encadeada'!J44:J47)/AVERAGE('Série Encadeada'!J40:J43)-1)*100 ) ) )</f>
        <v>6.3440903611497568</v>
      </c>
      <c r="K47" s="93">
        <f>IF(  $P47="I", ('Série Encadeada'!K47/'Série Encadeada'!K43-1)*100,  IF($P47="II", (AVERAGE('Série Encadeada'!K46:K47)/AVERAGE('Série Encadeada'!K42:K43)-1)*100,  IF($P47="III", (AVERAGE('Série Encadeada'!K45:K47)/AVERAGE('Série Encadeada'!K41:K43)-1)*100, (AVERAGE('Série Encadeada'!K44:K47)/AVERAGE('Série Encadeada'!K40:K43)-1)*100 ) ) )</f>
        <v>1.0629570715298353</v>
      </c>
      <c r="L47" s="94">
        <f>IF(  $P47="I", ('Série Encadeada'!L47/'Série Encadeada'!L43-1)*100,  IF($P47="II", (AVERAGE('Série Encadeada'!L46:L47)/AVERAGE('Série Encadeada'!L42:L43)-1)*100,  IF($P47="III", (AVERAGE('Série Encadeada'!L45:L47)/AVERAGE('Série Encadeada'!L41:L43)-1)*100, (AVERAGE('Série Encadeada'!L44:L47)/AVERAGE('Série Encadeada'!L40:L43)-1)*100 ) ) )</f>
        <v>3.0636451223515992</v>
      </c>
      <c r="M47" s="92">
        <f>IF(  $P47="I", ('Série Encadeada'!M47/'Série Encadeada'!M43-1)*100,  IF($P47="II", (AVERAGE('Série Encadeada'!M46:M47)/AVERAGE('Série Encadeada'!M42:M43)-1)*100,  IF($P47="III", (AVERAGE('Série Encadeada'!M45:M47)/AVERAGE('Série Encadeada'!M41:M43)-1)*100, (AVERAGE('Série Encadeada'!M44:M47)/AVERAGE('Série Encadeada'!M40:M43)-1)*100 ) ) )</f>
        <v>3.2801518218689152</v>
      </c>
      <c r="N47" s="95">
        <f>IF(  $P47="I", ('Série Encadeada'!N47/'Série Encadeada'!N43-1)*100,  IF($P47="II", (AVERAGE('Série Encadeada'!N46:N47)/AVERAGE('Série Encadeada'!N42:N43)-1)*100,  IF($P47="III", (AVERAGE('Série Encadeada'!N45:N47)/AVERAGE('Série Encadeada'!N41:N43)-1)*100, (AVERAGE('Série Encadeada'!N44:N47)/AVERAGE('Série Encadeada'!N40:N43)-1)*100 ) ) )</f>
        <v>5.1783983779219112</v>
      </c>
      <c r="O47" s="92">
        <f>IF(  $P47="I", ('Série Encadeada'!O47/'Série Encadeada'!O43-1)*100,  IF($P47="II", (AVERAGE('Série Encadeada'!O46:O47)/AVERAGE('Série Encadeada'!O42:O43)-1)*100,  IF($P47="III", (AVERAGE('Série Encadeada'!O45:O47)/AVERAGE('Série Encadeada'!O41:O43)-1)*100, (AVERAGE('Série Encadeada'!O44:O47)/AVERAGE('Série Encadeada'!O40:O43)-1)*100 ) ) )</f>
        <v>3.5225728949672686</v>
      </c>
      <c r="P47" s="126" t="s">
        <v>6</v>
      </c>
      <c r="Q47" s="126"/>
      <c r="S47" s="117"/>
    </row>
    <row r="48" spans="1:19" s="82" customFormat="1" ht="12.95" customHeight="1" x14ac:dyDescent="0.2">
      <c r="A48" s="15" t="s">
        <v>69</v>
      </c>
      <c r="B48" s="84">
        <f>IF(  $P48="I", ('Série Encadeada'!B48/'Série Encadeada'!B44-1)*100,  IF($P48="II", (AVERAGE('Série Encadeada'!B47:B48)/AVERAGE('Série Encadeada'!B43:B44)-1)*100,  IF($P48="III", (AVERAGE('Série Encadeada'!B46:B48)/AVERAGE('Série Encadeada'!B42:B44)-1)*100, (AVERAGE('Série Encadeada'!B45:B48)/AVERAGE('Série Encadeada'!B41:B44)-1)*100 ) ) )</f>
        <v>17.749040591423348</v>
      </c>
      <c r="C48" s="93">
        <f>IF(  $P48="I", ('Série Encadeada'!C48/'Série Encadeada'!C44-1)*100,  IF($P48="II", (AVERAGE('Série Encadeada'!C47:C48)/AVERAGE('Série Encadeada'!C43:C44)-1)*100,  IF($P48="III", (AVERAGE('Série Encadeada'!C46:C48)/AVERAGE('Série Encadeada'!C42:C44)-1)*100, (AVERAGE('Série Encadeada'!C45:C48)/AVERAGE('Série Encadeada'!C41:C44)-1)*100 ) ) )</f>
        <v>-0.4020958179508094</v>
      </c>
      <c r="D48" s="93">
        <f>IF(  $P48="I", ('Série Encadeada'!D48/'Série Encadeada'!D44-1)*100,  IF($P48="II", (AVERAGE('Série Encadeada'!D47:D48)/AVERAGE('Série Encadeada'!D43:D44)-1)*100,  IF($P48="III", (AVERAGE('Série Encadeada'!D46:D48)/AVERAGE('Série Encadeada'!D42:D44)-1)*100, (AVERAGE('Série Encadeada'!D45:D48)/AVERAGE('Série Encadeada'!D41:D44)-1)*100 ) ) )</f>
        <v>-1.8612140271868083</v>
      </c>
      <c r="E48" s="93">
        <f>IF(  $P48="I", ('Série Encadeada'!E48/'Série Encadeada'!E44-1)*100,  IF($P48="II", (AVERAGE('Série Encadeada'!E47:E48)/AVERAGE('Série Encadeada'!E43:E44)-1)*100,  IF($P48="III", (AVERAGE('Série Encadeada'!E46:E48)/AVERAGE('Série Encadeada'!E42:E44)-1)*100, (AVERAGE('Série Encadeada'!E45:E48)/AVERAGE('Série Encadeada'!E41:E44)-1)*100 ) ) )</f>
        <v>0.92613404083623507</v>
      </c>
      <c r="F48" s="93">
        <f>IF(  $P48="I", ('Série Encadeada'!F48/'Série Encadeada'!F44-1)*100,  IF($P48="II", (AVERAGE('Série Encadeada'!F47:F48)/AVERAGE('Série Encadeada'!F43:F44)-1)*100,  IF($P48="III", (AVERAGE('Série Encadeada'!F46:F48)/AVERAGE('Série Encadeada'!F42:F44)-1)*100, (AVERAGE('Série Encadeada'!F45:F48)/AVERAGE('Série Encadeada'!F41:F44)-1)*100 ) ) )</f>
        <v>3.81908694290507</v>
      </c>
      <c r="G48" s="94">
        <f>IF(  $P48="I", ('Série Encadeada'!G48/'Série Encadeada'!G44-1)*100,  IF($P48="II", (AVERAGE('Série Encadeada'!G47:G48)/AVERAGE('Série Encadeada'!G43:G44)-1)*100,  IF($P48="III", (AVERAGE('Série Encadeada'!G46:G48)/AVERAGE('Série Encadeada'!G42:G44)-1)*100, (AVERAGE('Série Encadeada'!G45:G48)/AVERAGE('Série Encadeada'!G41:G44)-1)*100 ) ) )</f>
        <v>-3.837286309905652E-2</v>
      </c>
      <c r="H48" s="93">
        <f>IF(  $P48="I", ('Série Encadeada'!H48/'Série Encadeada'!H44-1)*100,  IF($P48="II", (AVERAGE('Série Encadeada'!H47:H48)/AVERAGE('Série Encadeada'!H43:H44)-1)*100,  IF($P48="III", (AVERAGE('Série Encadeada'!H46:H48)/AVERAGE('Série Encadeada'!H42:H44)-1)*100, (AVERAGE('Série Encadeada'!H45:H48)/AVERAGE('Série Encadeada'!H41:H44)-1)*100 ) ) )</f>
        <v>1.4669479662621221E-2</v>
      </c>
      <c r="I48" s="93">
        <f>IF(  $P48="I", ('Série Encadeada'!I48/'Série Encadeada'!I44-1)*100,  IF($P48="II", (AVERAGE('Série Encadeada'!I47:I48)/AVERAGE('Série Encadeada'!I43:I44)-1)*100,  IF($P48="III", (AVERAGE('Série Encadeada'!I46:I48)/AVERAGE('Série Encadeada'!I42:I44)-1)*100, (AVERAGE('Série Encadeada'!I45:I48)/AVERAGE('Série Encadeada'!I41:I44)-1)*100 ) ) )</f>
        <v>-0.79725620354887949</v>
      </c>
      <c r="J48" s="93">
        <f>IF(  $P48="I", ('Série Encadeada'!J48/'Série Encadeada'!J44-1)*100,  IF($P48="II", (AVERAGE('Série Encadeada'!J47:J48)/AVERAGE('Série Encadeada'!J43:J44)-1)*100,  IF($P48="III", (AVERAGE('Série Encadeada'!J46:J48)/AVERAGE('Série Encadeada'!J42:J44)-1)*100, (AVERAGE('Série Encadeada'!J45:J48)/AVERAGE('Série Encadeada'!J41:J44)-1)*100 ) ) )</f>
        <v>6.1692166091328549</v>
      </c>
      <c r="K48" s="93">
        <f>IF(  $P48="I", ('Série Encadeada'!K48/'Série Encadeada'!K44-1)*100,  IF($P48="II", (AVERAGE('Série Encadeada'!K47:K48)/AVERAGE('Série Encadeada'!K43:K44)-1)*100,  IF($P48="III", (AVERAGE('Série Encadeada'!K46:K48)/AVERAGE('Série Encadeada'!K42:K44)-1)*100, (AVERAGE('Série Encadeada'!K45:K48)/AVERAGE('Série Encadeada'!K41:K44)-1)*100 ) ) )</f>
        <v>0.96880358078812456</v>
      </c>
      <c r="L48" s="94">
        <f>IF(  $P48="I", ('Série Encadeada'!L48/'Série Encadeada'!L44-1)*100,  IF($P48="II", (AVERAGE('Série Encadeada'!L47:L48)/AVERAGE('Série Encadeada'!L43:L44)-1)*100,  IF($P48="III", (AVERAGE('Série Encadeada'!L46:L48)/AVERAGE('Série Encadeada'!L42:L44)-1)*100, (AVERAGE('Série Encadeada'!L45:L48)/AVERAGE('Série Encadeada'!L41:L44)-1)*100 ) ) )</f>
        <v>3.142020505453047</v>
      </c>
      <c r="M48" s="92">
        <f>IF(  $P48="I", ('Série Encadeada'!M48/'Série Encadeada'!M44-1)*100,  IF($P48="II", (AVERAGE('Série Encadeada'!M47:M48)/AVERAGE('Série Encadeada'!M43:M44)-1)*100,  IF($P48="III", (AVERAGE('Série Encadeada'!M46:M48)/AVERAGE('Série Encadeada'!M42:M44)-1)*100, (AVERAGE('Série Encadeada'!M45:M48)/AVERAGE('Série Encadeada'!M41:M44)-1)*100 ) ) )</f>
        <v>3.0814185591184096</v>
      </c>
      <c r="N48" s="95">
        <f>IF(  $P48="I", ('Série Encadeada'!N48/'Série Encadeada'!N44-1)*100,  IF($P48="II", (AVERAGE('Série Encadeada'!N47:N48)/AVERAGE('Série Encadeada'!N43:N44)-1)*100,  IF($P48="III", (AVERAGE('Série Encadeada'!N46:N48)/AVERAGE('Série Encadeada'!N42:N44)-1)*100, (AVERAGE('Série Encadeada'!N45:N48)/AVERAGE('Série Encadeada'!N41:N44)-1)*100 ) ) )</f>
        <v>5.018679489935951</v>
      </c>
      <c r="O48" s="92">
        <f>IF(  $P48="I", ('Série Encadeada'!O48/'Série Encadeada'!O44-1)*100,  IF($P48="II", (AVERAGE('Série Encadeada'!O47:O48)/AVERAGE('Série Encadeada'!O43:O44)-1)*100,  IF($P48="III", (AVERAGE('Série Encadeada'!O46:O48)/AVERAGE('Série Encadeada'!O42:O44)-1)*100, (AVERAGE('Série Encadeada'!O45:O48)/AVERAGE('Série Encadeada'!O41:O44)-1)*100 ) ) )</f>
        <v>3.3258857321904367</v>
      </c>
      <c r="P48" s="126"/>
      <c r="Q48" s="126"/>
      <c r="S48" s="117"/>
    </row>
    <row r="49" spans="1:19" s="97" customFormat="1" ht="12.95" customHeight="1" x14ac:dyDescent="0.2">
      <c r="A49" s="9" t="s">
        <v>33</v>
      </c>
      <c r="B49" s="10">
        <f>IF(  $P49="I", ('Série Encadeada'!B49/'Série Encadeada'!B45-1)*100,  IF($P49="II", (AVERAGE('Série Encadeada'!B48:B49)/AVERAGE('Série Encadeada'!B44:B45)-1)*100,  IF($P49="III", (AVERAGE('Série Encadeada'!B47:B49)/AVERAGE('Série Encadeada'!B43:B45)-1)*100, (AVERAGE('Série Encadeada'!B46:B49)/AVERAGE('Série Encadeada'!B42:B45)-1)*100 ) ) )</f>
        <v>7.1097549233597901</v>
      </c>
      <c r="C49" s="11">
        <f>IF(  $P49="I", ('Série Encadeada'!C49/'Série Encadeada'!C45-1)*100,  IF($P49="II", (AVERAGE('Série Encadeada'!C48:C49)/AVERAGE('Série Encadeada'!C44:C45)-1)*100,  IF($P49="III", (AVERAGE('Série Encadeada'!C47:C49)/AVERAGE('Série Encadeada'!C43:C45)-1)*100, (AVERAGE('Série Encadeada'!C46:C49)/AVERAGE('Série Encadeada'!C42:C45)-1)*100 ) ) )</f>
        <v>-6.0755204349346332</v>
      </c>
      <c r="D49" s="11">
        <f>IF(  $P49="I", ('Série Encadeada'!D49/'Série Encadeada'!D45-1)*100,  IF($P49="II", (AVERAGE('Série Encadeada'!D48:D49)/AVERAGE('Série Encadeada'!D44:D45)-1)*100,  IF($P49="III", (AVERAGE('Série Encadeada'!D47:D49)/AVERAGE('Série Encadeada'!D43:D45)-1)*100, (AVERAGE('Série Encadeada'!D46:D49)/AVERAGE('Série Encadeada'!D42:D45)-1)*100 ) ) )</f>
        <v>-0.47883351668666085</v>
      </c>
      <c r="E49" s="11">
        <f>IF(  $P49="I", ('Série Encadeada'!E49/'Série Encadeada'!E45-1)*100,  IF($P49="II", (AVERAGE('Série Encadeada'!E48:E49)/AVERAGE('Série Encadeada'!E44:E45)-1)*100,  IF($P49="III", (AVERAGE('Série Encadeada'!E47:E49)/AVERAGE('Série Encadeada'!E43:E45)-1)*100, (AVERAGE('Série Encadeada'!E46:E49)/AVERAGE('Série Encadeada'!E42:E45)-1)*100 ) ) )</f>
        <v>-19.079513894814625</v>
      </c>
      <c r="F49" s="11">
        <f>IF(  $P49="I", ('Série Encadeada'!F49/'Série Encadeada'!F45-1)*100,  IF($P49="II", (AVERAGE('Série Encadeada'!F48:F49)/AVERAGE('Série Encadeada'!F44:F45)-1)*100,  IF($P49="III", (AVERAGE('Série Encadeada'!F47:F49)/AVERAGE('Série Encadeada'!F43:F45)-1)*100, (AVERAGE('Série Encadeada'!F46:F49)/AVERAGE('Série Encadeada'!F42:F45)-1)*100 ) ) )</f>
        <v>3.9702779502142072</v>
      </c>
      <c r="G49" s="12">
        <f>IF(  $P49="I", ('Série Encadeada'!G49/'Série Encadeada'!G45-1)*100,  IF($P49="II", (AVERAGE('Série Encadeada'!G48:G49)/AVERAGE('Série Encadeada'!G44:G45)-1)*100,  IF($P49="III", (AVERAGE('Série Encadeada'!G47:G49)/AVERAGE('Série Encadeada'!G43:G45)-1)*100, (AVERAGE('Série Encadeada'!G46:G49)/AVERAGE('Série Encadeada'!G42:G45)-1)*100 ) ) )</f>
        <v>-2.7047591461834886</v>
      </c>
      <c r="H49" s="11">
        <f>IF(  $P49="I", ('Série Encadeada'!H49/'Série Encadeada'!H45-1)*100,  IF($P49="II", (AVERAGE('Série Encadeada'!H48:H49)/AVERAGE('Série Encadeada'!H44:H45)-1)*100,  IF($P49="III", (AVERAGE('Série Encadeada'!H47:H49)/AVERAGE('Série Encadeada'!H43:H45)-1)*100, (AVERAGE('Série Encadeada'!H46:H49)/AVERAGE('Série Encadeada'!H42:H45)-1)*100 ) ) )</f>
        <v>2.2565157148468629E-2</v>
      </c>
      <c r="I49" s="11">
        <f>IF(  $P49="I", ('Série Encadeada'!I49/'Série Encadeada'!I45-1)*100,  IF($P49="II", (AVERAGE('Série Encadeada'!I48:I49)/AVERAGE('Série Encadeada'!I44:I45)-1)*100,  IF($P49="III", (AVERAGE('Série Encadeada'!I47:I49)/AVERAGE('Série Encadeada'!I43:I45)-1)*100, (AVERAGE('Série Encadeada'!I46:I49)/AVERAGE('Série Encadeada'!I42:I45)-1)*100 ) ) )</f>
        <v>-1.3382601382506021</v>
      </c>
      <c r="J49" s="11">
        <f>IF(  $P49="I", ('Série Encadeada'!J49/'Série Encadeada'!J45-1)*100,  IF($P49="II", (AVERAGE('Série Encadeada'!J48:J49)/AVERAGE('Série Encadeada'!J44:J45)-1)*100,  IF($P49="III", (AVERAGE('Série Encadeada'!J47:J49)/AVERAGE('Série Encadeada'!J43:J45)-1)*100, (AVERAGE('Série Encadeada'!J46:J49)/AVERAGE('Série Encadeada'!J42:J45)-1)*100 ) ) )</f>
        <v>2.4319876210777913</v>
      </c>
      <c r="K49" s="11">
        <f>IF(  $P49="I", ('Série Encadeada'!K49/'Série Encadeada'!K45-1)*100,  IF($P49="II", (AVERAGE('Série Encadeada'!K48:K49)/AVERAGE('Série Encadeada'!K44:K45)-1)*100,  IF($P49="III", (AVERAGE('Série Encadeada'!K47:K49)/AVERAGE('Série Encadeada'!K43:K45)-1)*100, (AVERAGE('Série Encadeada'!K46:K49)/AVERAGE('Série Encadeada'!K42:K45)-1)*100 ) ) )</f>
        <v>1.154499046404367</v>
      </c>
      <c r="L49" s="12">
        <f>IF(  $P49="I", ('Série Encadeada'!L49/'Série Encadeada'!L45-1)*100,  IF($P49="II", (AVERAGE('Série Encadeada'!L48:L49)/AVERAGE('Série Encadeada'!L44:L45)-1)*100,  IF($P49="III", (AVERAGE('Série Encadeada'!L47:L49)/AVERAGE('Série Encadeada'!L43:L45)-1)*100, (AVERAGE('Série Encadeada'!L46:L49)/AVERAGE('Série Encadeada'!L42:L45)-1)*100 ) ) )</f>
        <v>0.96767205060928063</v>
      </c>
      <c r="M49" s="10">
        <f>IF(  $P49="I", ('Série Encadeada'!M49/'Série Encadeada'!M45-1)*100,  IF($P49="II", (AVERAGE('Série Encadeada'!M48:M49)/AVERAGE('Série Encadeada'!M44:M45)-1)*100,  IF($P49="III", (AVERAGE('Série Encadeada'!M47:M49)/AVERAGE('Série Encadeada'!M43:M45)-1)*100, (AVERAGE('Série Encadeada'!M46:M49)/AVERAGE('Série Encadeada'!M42:M45)-1)*100 ) ) )</f>
        <v>0.66020634549570634</v>
      </c>
      <c r="N49" s="13">
        <f>IF(  $P49="I", ('Série Encadeada'!N49/'Série Encadeada'!N45-1)*100,  IF($P49="II", (AVERAGE('Série Encadeada'!N48:N49)/AVERAGE('Série Encadeada'!N44:N45)-1)*100,  IF($P49="III", (AVERAGE('Série Encadeada'!N47:N49)/AVERAGE('Série Encadeada'!N43:N45)-1)*100, (AVERAGE('Série Encadeada'!N46:N49)/AVERAGE('Série Encadeada'!N42:N45)-1)*100 ) ) )</f>
        <v>0.78660284715104112</v>
      </c>
      <c r="O49" s="10">
        <f>IF(  $P49="I", ('Série Encadeada'!O49/'Série Encadeada'!O45-1)*100,  IF($P49="II", (AVERAGE('Série Encadeada'!O48:O49)/AVERAGE('Série Encadeada'!O44:O45)-1)*100,  IF($P49="III", (AVERAGE('Série Encadeada'!O47:O49)/AVERAGE('Série Encadeada'!O43:O45)-1)*100, (AVERAGE('Série Encadeada'!O46:O49)/AVERAGE('Série Encadeada'!O42:O45)-1)*100 ) ) )</f>
        <v>0.67494451990897097</v>
      </c>
      <c r="P49" s="126" t="s">
        <v>4</v>
      </c>
      <c r="Q49" s="128"/>
      <c r="S49" s="127"/>
    </row>
    <row r="50" spans="1:19" s="97" customFormat="1" ht="12.95" customHeight="1" x14ac:dyDescent="0.2">
      <c r="A50" s="9" t="s">
        <v>46</v>
      </c>
      <c r="B50" s="10">
        <f>IF(  $P50="I", ('Série Encadeada'!B50/'Série Encadeada'!B46-1)*100,  IF($P50="II", (AVERAGE('Série Encadeada'!B49:B50)/AVERAGE('Série Encadeada'!B45:B46)-1)*100,  IF($P50="III", (AVERAGE('Série Encadeada'!B48:B50)/AVERAGE('Série Encadeada'!B44:B46)-1)*100, (AVERAGE('Série Encadeada'!B47:B50)/AVERAGE('Série Encadeada'!B43:B46)-1)*100 ) ) )</f>
        <v>-0.83392319830155603</v>
      </c>
      <c r="C50" s="11">
        <f>IF(  $P50="I", ('Série Encadeada'!C50/'Série Encadeada'!C46-1)*100,  IF($P50="II", (AVERAGE('Série Encadeada'!C49:C50)/AVERAGE('Série Encadeada'!C45:C46)-1)*100,  IF($P50="III", (AVERAGE('Série Encadeada'!C48:C50)/AVERAGE('Série Encadeada'!C44:C46)-1)*100, (AVERAGE('Série Encadeada'!C47:C50)/AVERAGE('Série Encadeada'!C43:C46)-1)*100 ) ) )</f>
        <v>-5.6297788144412886</v>
      </c>
      <c r="D50" s="11">
        <f>IF(  $P50="I", ('Série Encadeada'!D50/'Série Encadeada'!D46-1)*100,  IF($P50="II", (AVERAGE('Série Encadeada'!D49:D50)/AVERAGE('Série Encadeada'!D45:D46)-1)*100,  IF($P50="III", (AVERAGE('Série Encadeada'!D48:D50)/AVERAGE('Série Encadeada'!D44:D46)-1)*100, (AVERAGE('Série Encadeada'!D47:D50)/AVERAGE('Série Encadeada'!D43:D46)-1)*100 ) ) )</f>
        <v>1.5843427459020232</v>
      </c>
      <c r="E50" s="11">
        <f>IF(  $P50="I", ('Série Encadeada'!E50/'Série Encadeada'!E46-1)*100,  IF($P50="II", (AVERAGE('Série Encadeada'!E49:E50)/AVERAGE('Série Encadeada'!E45:E46)-1)*100,  IF($P50="III", (AVERAGE('Série Encadeada'!E48:E50)/AVERAGE('Série Encadeada'!E44:E46)-1)*100, (AVERAGE('Série Encadeada'!E47:E50)/AVERAGE('Série Encadeada'!E43:E46)-1)*100 ) ) )</f>
        <v>-17.863940050236458</v>
      </c>
      <c r="F50" s="11">
        <f>IF(  $P50="I", ('Série Encadeada'!F50/'Série Encadeada'!F46-1)*100,  IF($P50="II", (AVERAGE('Série Encadeada'!F49:F50)/AVERAGE('Série Encadeada'!F45:F46)-1)*100,  IF($P50="III", (AVERAGE('Série Encadeada'!F48:F50)/AVERAGE('Série Encadeada'!F44:F46)-1)*100, (AVERAGE('Série Encadeada'!F47:F50)/AVERAGE('Série Encadeada'!F43:F46)-1)*100 ) ) )</f>
        <v>4.758063577492444</v>
      </c>
      <c r="G50" s="12">
        <f>IF(  $P50="I", ('Série Encadeada'!G50/'Série Encadeada'!G46-1)*100,  IF($P50="II", (AVERAGE('Série Encadeada'!G49:G50)/AVERAGE('Série Encadeada'!G45:G46)-1)*100,  IF($P50="III", (AVERAGE('Série Encadeada'!G48:G50)/AVERAGE('Série Encadeada'!G44:G46)-1)*100, (AVERAGE('Série Encadeada'!G47:G50)/AVERAGE('Série Encadeada'!G43:G46)-1)*100 ) ) )</f>
        <v>-1.3186702750872303</v>
      </c>
      <c r="H50" s="11">
        <f>IF(  $P50="I", ('Série Encadeada'!H50/'Série Encadeada'!H46-1)*100,  IF($P50="II", (AVERAGE('Série Encadeada'!H49:H50)/AVERAGE('Série Encadeada'!H45:H46)-1)*100,  IF($P50="III", (AVERAGE('Série Encadeada'!H48:H50)/AVERAGE('Série Encadeada'!H44:H46)-1)*100, (AVERAGE('Série Encadeada'!H47:H50)/AVERAGE('Série Encadeada'!H43:H46)-1)*100 ) ) )</f>
        <v>0.35983307311966417</v>
      </c>
      <c r="I50" s="11">
        <f>IF(  $P50="I", ('Série Encadeada'!I50/'Série Encadeada'!I46-1)*100,  IF($P50="II", (AVERAGE('Série Encadeada'!I49:I50)/AVERAGE('Série Encadeada'!I45:I46)-1)*100,  IF($P50="III", (AVERAGE('Série Encadeada'!I48:I50)/AVERAGE('Série Encadeada'!I44:I46)-1)*100, (AVERAGE('Série Encadeada'!I47:I50)/AVERAGE('Série Encadeada'!I43:I46)-1)*100 ) ) )</f>
        <v>0.42177679965293979</v>
      </c>
      <c r="J50" s="11">
        <f>IF(  $P50="I", ('Série Encadeada'!J50/'Série Encadeada'!J46-1)*100,  IF($P50="II", (AVERAGE('Série Encadeada'!J49:J50)/AVERAGE('Série Encadeada'!J45:J46)-1)*100,  IF($P50="III", (AVERAGE('Série Encadeada'!J48:J50)/AVERAGE('Série Encadeada'!J44:J46)-1)*100, (AVERAGE('Série Encadeada'!J47:J50)/AVERAGE('Série Encadeada'!J43:J46)-1)*100 ) ) )</f>
        <v>2.0960025300850837</v>
      </c>
      <c r="K50" s="11">
        <f>IF(  $P50="I", ('Série Encadeada'!K50/'Série Encadeada'!K46-1)*100,  IF($P50="II", (AVERAGE('Série Encadeada'!K49:K50)/AVERAGE('Série Encadeada'!K45:K46)-1)*100,  IF($P50="III", (AVERAGE('Série Encadeada'!K48:K50)/AVERAGE('Série Encadeada'!K44:K46)-1)*100, (AVERAGE('Série Encadeada'!K47:K50)/AVERAGE('Série Encadeada'!K43:K46)-1)*100 ) ) )</f>
        <v>1.1754988236037933</v>
      </c>
      <c r="L50" s="12">
        <f>IF(  $P50="I", ('Série Encadeada'!L50/'Série Encadeada'!L46-1)*100,  IF($P50="II", (AVERAGE('Série Encadeada'!L49:L50)/AVERAGE('Série Encadeada'!L45:L46)-1)*100,  IF($P50="III", (AVERAGE('Série Encadeada'!L48:L50)/AVERAGE('Série Encadeada'!L44:L46)-1)*100, (AVERAGE('Série Encadeada'!L47:L50)/AVERAGE('Série Encadeada'!L43:L46)-1)*100 ) ) )</f>
        <v>1.1234989246755811</v>
      </c>
      <c r="M50" s="10">
        <f>IF(  $P50="I", ('Série Encadeada'!M50/'Série Encadeada'!M46-1)*100,  IF($P50="II", (AVERAGE('Série Encadeada'!M49:M50)/AVERAGE('Série Encadeada'!M45:M46)-1)*100,  IF($P50="III", (AVERAGE('Série Encadeada'!M48:M50)/AVERAGE('Série Encadeada'!M44:M46)-1)*100, (AVERAGE('Série Encadeada'!M47:M50)/AVERAGE('Série Encadeada'!M43:M46)-1)*100 ) ) )</f>
        <v>0.24873921088508499</v>
      </c>
      <c r="N50" s="13">
        <f>IF(  $P50="I", ('Série Encadeada'!N50/'Série Encadeada'!N46-1)*100,  IF($P50="II", (AVERAGE('Série Encadeada'!N49:N50)/AVERAGE('Série Encadeada'!N45:N46)-1)*100,  IF($P50="III", (AVERAGE('Série Encadeada'!N48:N50)/AVERAGE('Série Encadeada'!N44:N46)-1)*100, (AVERAGE('Série Encadeada'!N47:N50)/AVERAGE('Série Encadeada'!N43:N46)-1)*100 ) ) )</f>
        <v>0.56662077418632162</v>
      </c>
      <c r="O50" s="10">
        <f>IF(  $P50="I", ('Série Encadeada'!O50/'Série Encadeada'!O46-1)*100,  IF($P50="II", (AVERAGE('Série Encadeada'!O49:O50)/AVERAGE('Série Encadeada'!O45:O46)-1)*100,  IF($P50="III", (AVERAGE('Série Encadeada'!O48:O50)/AVERAGE('Série Encadeada'!O44:O46)-1)*100, (AVERAGE('Série Encadeada'!O47:O50)/AVERAGE('Série Encadeada'!O43:O46)-1)*100 ) ) )</f>
        <v>0.28835403781304336</v>
      </c>
      <c r="P50" s="126" t="s">
        <v>5</v>
      </c>
      <c r="Q50" s="128"/>
      <c r="S50" s="127"/>
    </row>
    <row r="51" spans="1:19" s="97" customFormat="1" ht="12.95" customHeight="1" x14ac:dyDescent="0.2">
      <c r="A51" s="9" t="s">
        <v>58</v>
      </c>
      <c r="B51" s="10">
        <f>IF(  $P51="I", ('Série Encadeada'!B51/'Série Encadeada'!B47-1)*100,  IF($P51="II", (AVERAGE('Série Encadeada'!B50:B51)/AVERAGE('Série Encadeada'!B46:B47)-1)*100,  IF($P51="III", (AVERAGE('Série Encadeada'!B49:B51)/AVERAGE('Série Encadeada'!B45:B47)-1)*100, (AVERAGE('Série Encadeada'!B48:B51)/AVERAGE('Série Encadeada'!B44:B47)-1)*100 ) ) )</f>
        <v>-3.2457779136863318</v>
      </c>
      <c r="C51" s="11">
        <f>IF(  $P51="I", ('Série Encadeada'!C51/'Série Encadeada'!C47-1)*100,  IF($P51="II", (AVERAGE('Série Encadeada'!C50:C51)/AVERAGE('Série Encadeada'!C46:C47)-1)*100,  IF($P51="III", (AVERAGE('Série Encadeada'!C49:C51)/AVERAGE('Série Encadeada'!C45:C47)-1)*100, (AVERAGE('Série Encadeada'!C48:C51)/AVERAGE('Série Encadeada'!C44:C47)-1)*100 ) ) )</f>
        <v>-4.8700763140602561</v>
      </c>
      <c r="D51" s="11">
        <f>IF(  $P51="I", ('Série Encadeada'!D51/'Série Encadeada'!D47-1)*100,  IF($P51="II", (AVERAGE('Série Encadeada'!D50:D51)/AVERAGE('Série Encadeada'!D46:D47)-1)*100,  IF($P51="III", (AVERAGE('Série Encadeada'!D49:D51)/AVERAGE('Série Encadeada'!D45:D47)-1)*100, (AVERAGE('Série Encadeada'!D48:D51)/AVERAGE('Série Encadeada'!D44:D47)-1)*100 ) ) )</f>
        <v>0.87651557444117234</v>
      </c>
      <c r="E51" s="11">
        <f>IF(  $P51="I", ('Série Encadeada'!E51/'Série Encadeada'!E47-1)*100,  IF($P51="II", (AVERAGE('Série Encadeada'!E50:E51)/AVERAGE('Série Encadeada'!E46:E47)-1)*100,  IF($P51="III", (AVERAGE('Série Encadeada'!E49:E51)/AVERAGE('Série Encadeada'!E45:E47)-1)*100, (AVERAGE('Série Encadeada'!E48:E51)/AVERAGE('Série Encadeada'!E44:E47)-1)*100 ) ) )</f>
        <v>-14.581762769204133</v>
      </c>
      <c r="F51" s="11">
        <f>IF(  $P51="I", ('Série Encadeada'!F51/'Série Encadeada'!F47-1)*100,  IF($P51="II", (AVERAGE('Série Encadeada'!F50:F51)/AVERAGE('Série Encadeada'!F46:F47)-1)*100,  IF($P51="III", (AVERAGE('Série Encadeada'!F49:F51)/AVERAGE('Série Encadeada'!F45:F47)-1)*100, (AVERAGE('Série Encadeada'!F48:F51)/AVERAGE('Série Encadeada'!F44:F47)-1)*100 ) ) )</f>
        <v>4.380263474207946</v>
      </c>
      <c r="G51" s="12">
        <f>IF(  $P51="I", ('Série Encadeada'!G51/'Série Encadeada'!G47-1)*100,  IF($P51="II", (AVERAGE('Série Encadeada'!G50:G51)/AVERAGE('Série Encadeada'!G46:G47)-1)*100,  IF($P51="III", (AVERAGE('Série Encadeada'!G49:G51)/AVERAGE('Série Encadeada'!G45:G47)-1)*100, (AVERAGE('Série Encadeada'!G48:G51)/AVERAGE('Série Encadeada'!G44:G47)-1)*100 ) ) )</f>
        <v>-1.1484155119132256</v>
      </c>
      <c r="H51" s="11">
        <f>IF(  $P51="I", ('Série Encadeada'!H51/'Série Encadeada'!H47-1)*100,  IF($P51="II", (AVERAGE('Série Encadeada'!H50:H51)/AVERAGE('Série Encadeada'!H46:H47)-1)*100,  IF($P51="III", (AVERAGE('Série Encadeada'!H49:H51)/AVERAGE('Série Encadeada'!H45:H47)-1)*100, (AVERAGE('Série Encadeada'!H48:H51)/AVERAGE('Série Encadeada'!H44:H47)-1)*100 ) ) )</f>
        <v>0.12959944684456381</v>
      </c>
      <c r="I51" s="11">
        <f>IF(  $P51="I", ('Série Encadeada'!I51/'Série Encadeada'!I47-1)*100,  IF($P51="II", (AVERAGE('Série Encadeada'!I50:I51)/AVERAGE('Série Encadeada'!I46:I47)-1)*100,  IF($P51="III", (AVERAGE('Série Encadeada'!I49:I51)/AVERAGE('Série Encadeada'!I45:I47)-1)*100, (AVERAGE('Série Encadeada'!I48:I51)/AVERAGE('Série Encadeada'!I44:I47)-1)*100 ) ) )</f>
        <v>1.6635681871671304</v>
      </c>
      <c r="J51" s="11">
        <f>IF(  $P51="I", ('Série Encadeada'!J51/'Série Encadeada'!J47-1)*100,  IF($P51="II", (AVERAGE('Série Encadeada'!J50:J51)/AVERAGE('Série Encadeada'!J46:J47)-1)*100,  IF($P51="III", (AVERAGE('Série Encadeada'!J49:J51)/AVERAGE('Série Encadeada'!J45:J47)-1)*100, (AVERAGE('Série Encadeada'!J48:J51)/AVERAGE('Série Encadeada'!J44:J47)-1)*100 ) ) )</f>
        <v>1.8801839421334066</v>
      </c>
      <c r="K51" s="11">
        <f>IF(  $P51="I", ('Série Encadeada'!K51/'Série Encadeada'!K47-1)*100,  IF($P51="II", (AVERAGE('Série Encadeada'!K50:K51)/AVERAGE('Série Encadeada'!K46:K47)-1)*100,  IF($P51="III", (AVERAGE('Série Encadeada'!K49:K51)/AVERAGE('Série Encadeada'!K45:K47)-1)*100, (AVERAGE('Série Encadeada'!K48:K51)/AVERAGE('Série Encadeada'!K44:K47)-1)*100 ) ) )</f>
        <v>1.7699691208239443</v>
      </c>
      <c r="L51" s="12">
        <f>IF(  $P51="I", ('Série Encadeada'!L51/'Série Encadeada'!L47-1)*100,  IF($P51="II", (AVERAGE('Série Encadeada'!L50:L51)/AVERAGE('Série Encadeada'!L46:L47)-1)*100,  IF($P51="III", (AVERAGE('Série Encadeada'!L49:L51)/AVERAGE('Série Encadeada'!L45:L47)-1)*100, (AVERAGE('Série Encadeada'!L48:L51)/AVERAGE('Série Encadeada'!L44:L47)-1)*100 ) ) )</f>
        <v>1.3547802412850141</v>
      </c>
      <c r="M51" s="10">
        <f>IF(  $P51="I", ('Série Encadeada'!M51/'Série Encadeada'!M47-1)*100,  IF($P51="II", (AVERAGE('Série Encadeada'!M50:M51)/AVERAGE('Série Encadeada'!M46:M47)-1)*100,  IF($P51="III", (AVERAGE('Série Encadeada'!M49:M51)/AVERAGE('Série Encadeada'!M45:M47)-1)*100, (AVERAGE('Série Encadeada'!M48:M51)/AVERAGE('Série Encadeada'!M44:M47)-1)*100 ) ) )</f>
        <v>6.0997627207770577E-2</v>
      </c>
      <c r="N51" s="13">
        <f>IF(  $P51="I", ('Série Encadeada'!N51/'Série Encadeada'!N47-1)*100,  IF($P51="II", (AVERAGE('Série Encadeada'!N50:N51)/AVERAGE('Série Encadeada'!N46:N47)-1)*100,  IF($P51="III", (AVERAGE('Série Encadeada'!N49:N51)/AVERAGE('Série Encadeada'!N45:N47)-1)*100, (AVERAGE('Série Encadeada'!N48:N51)/AVERAGE('Série Encadeada'!N44:N47)-1)*100 ) ) )</f>
        <v>0.50721539223328449</v>
      </c>
      <c r="O51" s="10">
        <f>IF(  $P51="I", ('Série Encadeada'!O51/'Série Encadeada'!O47-1)*100,  IF($P51="II", (AVERAGE('Série Encadeada'!O50:O51)/AVERAGE('Série Encadeada'!O46:O47)-1)*100,  IF($P51="III", (AVERAGE('Série Encadeada'!O49:O51)/AVERAGE('Série Encadeada'!O45:O47)-1)*100, (AVERAGE('Série Encadeada'!O48:O51)/AVERAGE('Série Encadeada'!O44:O47)-1)*100 ) ) )</f>
        <v>0.11687998885021589</v>
      </c>
      <c r="P51" s="126" t="s">
        <v>6</v>
      </c>
      <c r="Q51" s="128"/>
      <c r="S51" s="127"/>
    </row>
    <row r="52" spans="1:19" s="82" customFormat="1" ht="12.95" customHeight="1" x14ac:dyDescent="0.2">
      <c r="A52" s="9" t="s">
        <v>70</v>
      </c>
      <c r="B52" s="88">
        <f>IF(  $P52="I", ('Série Encadeada'!B52/'Série Encadeada'!B48-1)*100,  IF($P52="II", (AVERAGE('Série Encadeada'!B51:B52)/AVERAGE('Série Encadeada'!B47:B48)-1)*100,  IF($P52="III", (AVERAGE('Série Encadeada'!B50:B52)/AVERAGE('Série Encadeada'!B46:B48)-1)*100, (AVERAGE('Série Encadeada'!B49:B52)/AVERAGE('Série Encadeada'!B45:B48)-1)*100 ) ) )</f>
        <v>-0.2098355248995265</v>
      </c>
      <c r="C52" s="89">
        <f>IF(  $P52="I", ('Série Encadeada'!C52/'Série Encadeada'!C48-1)*100,  IF($P52="II", (AVERAGE('Série Encadeada'!C51:C52)/AVERAGE('Série Encadeada'!C47:C48)-1)*100,  IF($P52="III", (AVERAGE('Série Encadeada'!C50:C52)/AVERAGE('Série Encadeada'!C46:C48)-1)*100, (AVERAGE('Série Encadeada'!C49:C52)/AVERAGE('Série Encadeada'!C45:C48)-1)*100 ) ) )</f>
        <v>-5.455112875080137</v>
      </c>
      <c r="D52" s="89">
        <f>IF(  $P52="I", ('Série Encadeada'!D52/'Série Encadeada'!D48-1)*100,  IF($P52="II", (AVERAGE('Série Encadeada'!D51:D52)/AVERAGE('Série Encadeada'!D47:D48)-1)*100,  IF($P52="III", (AVERAGE('Série Encadeada'!D50:D52)/AVERAGE('Série Encadeada'!D46:D48)-1)*100, (AVERAGE('Série Encadeada'!D49:D52)/AVERAGE('Série Encadeada'!D45:D48)-1)*100 ) ) )</f>
        <v>-0.2298961699414015</v>
      </c>
      <c r="E52" s="89">
        <f>IF(  $P52="I", ('Série Encadeada'!E52/'Série Encadeada'!E48-1)*100,  IF($P52="II", (AVERAGE('Série Encadeada'!E51:E52)/AVERAGE('Série Encadeada'!E47:E48)-1)*100,  IF($P52="III", (AVERAGE('Série Encadeada'!E50:E52)/AVERAGE('Série Encadeada'!E46:E48)-1)*100, (AVERAGE('Série Encadeada'!E49:E52)/AVERAGE('Série Encadeada'!E45:E48)-1)*100 ) ) )</f>
        <v>-11.610153525281852</v>
      </c>
      <c r="F52" s="89">
        <f>IF(  $P52="I", ('Série Encadeada'!F52/'Série Encadeada'!F48-1)*100,  IF($P52="II", (AVERAGE('Série Encadeada'!F51:F52)/AVERAGE('Série Encadeada'!F47:F48)-1)*100,  IF($P52="III", (AVERAGE('Série Encadeada'!F50:F52)/AVERAGE('Série Encadeada'!F46:F48)-1)*100, (AVERAGE('Série Encadeada'!F49:F52)/AVERAGE('Série Encadeada'!F45:F48)-1)*100 ) ) )</f>
        <v>3.8583370383014293</v>
      </c>
      <c r="G52" s="90">
        <f>IF(  $P52="I", ('Série Encadeada'!G52/'Série Encadeada'!G48-1)*100,  IF($P52="II", (AVERAGE('Série Encadeada'!G51:G52)/AVERAGE('Série Encadeada'!G47:G48)-1)*100,  IF($P52="III", (AVERAGE('Série Encadeada'!G50:G52)/AVERAGE('Série Encadeada'!G46:G48)-1)*100, (AVERAGE('Série Encadeada'!G49:G52)/AVERAGE('Série Encadeada'!G45:G48)-1)*100 ) ) )</f>
        <v>-1.5731602211937812</v>
      </c>
      <c r="H52" s="89">
        <f>IF(  $P52="I", ('Série Encadeada'!H52/'Série Encadeada'!H48-1)*100,  IF($P52="II", (AVERAGE('Série Encadeada'!H51:H52)/AVERAGE('Série Encadeada'!H47:H48)-1)*100,  IF($P52="III", (AVERAGE('Série Encadeada'!H50:H52)/AVERAGE('Série Encadeada'!H46:H48)-1)*100, (AVERAGE('Série Encadeada'!H49:H52)/AVERAGE('Série Encadeada'!H45:H48)-1)*100 ) ) )</f>
        <v>-1.3448011016914396E-2</v>
      </c>
      <c r="I52" s="89">
        <f>IF(  $P52="I", ('Série Encadeada'!I52/'Série Encadeada'!I48-1)*100,  IF($P52="II", (AVERAGE('Série Encadeada'!I51:I52)/AVERAGE('Série Encadeada'!I47:I48)-1)*100,  IF($P52="III", (AVERAGE('Série Encadeada'!I50:I52)/AVERAGE('Série Encadeada'!I46:I48)-1)*100, (AVERAGE('Série Encadeada'!I49:I52)/AVERAGE('Série Encadeada'!I45:I48)-1)*100 ) ) )</f>
        <v>1.8788388773284481</v>
      </c>
      <c r="J52" s="89">
        <f>IF(  $P52="I", ('Série Encadeada'!J52/'Série Encadeada'!J48-1)*100,  IF($P52="II", (AVERAGE('Série Encadeada'!J51:J52)/AVERAGE('Série Encadeada'!J47:J48)-1)*100,  IF($P52="III", (AVERAGE('Série Encadeada'!J50:J52)/AVERAGE('Série Encadeada'!J46:J48)-1)*100, (AVERAGE('Série Encadeada'!J49:J52)/AVERAGE('Série Encadeada'!J45:J48)-1)*100 ) ) )</f>
        <v>1.6587238172886432</v>
      </c>
      <c r="K52" s="89">
        <f>IF(  $P52="I", ('Série Encadeada'!K52/'Série Encadeada'!K48-1)*100,  IF($P52="II", (AVERAGE('Série Encadeada'!K51:K52)/AVERAGE('Série Encadeada'!K47:K48)-1)*100,  IF($P52="III", (AVERAGE('Série Encadeada'!K50:K52)/AVERAGE('Série Encadeada'!K46:K48)-1)*100, (AVERAGE('Série Encadeada'!K49:K52)/AVERAGE('Série Encadeada'!K45:K48)-1)*100 ) ) )</f>
        <v>1.9929472826647254</v>
      </c>
      <c r="L52" s="90">
        <f>IF(  $P52="I", ('Série Encadeada'!L52/'Série Encadeada'!L48-1)*100,  IF($P52="II", (AVERAGE('Série Encadeada'!L51:L52)/AVERAGE('Série Encadeada'!L47:L48)-1)*100,  IF($P52="III", (AVERAGE('Série Encadeada'!L50:L52)/AVERAGE('Série Encadeada'!L46:L48)-1)*100, (AVERAGE('Série Encadeada'!L49:L52)/AVERAGE('Série Encadeada'!L45:L48)-1)*100 ) ) )</f>
        <v>1.4243466729054965</v>
      </c>
      <c r="M52" s="88">
        <f>IF(  $P52="I", ('Série Encadeada'!M52/'Série Encadeada'!M48-1)*100,  IF($P52="II", (AVERAGE('Série Encadeada'!M51:M52)/AVERAGE('Série Encadeada'!M47:M48)-1)*100,  IF($P52="III", (AVERAGE('Série Encadeada'!M50:M52)/AVERAGE('Série Encadeada'!M46:M48)-1)*100, (AVERAGE('Série Encadeada'!M49:M52)/AVERAGE('Série Encadeada'!M45:M48)-1)*100 ) ) )</f>
        <v>0.38621520744539506</v>
      </c>
      <c r="N52" s="91">
        <f>IF(  $P52="I", ('Série Encadeada'!N52/'Série Encadeada'!N48-1)*100,  IF($P52="II", (AVERAGE('Série Encadeada'!N51:N52)/AVERAGE('Série Encadeada'!N47:N48)-1)*100,  IF($P52="III", (AVERAGE('Série Encadeada'!N50:N52)/AVERAGE('Série Encadeada'!N46:N48)-1)*100, (AVERAGE('Série Encadeada'!N49:N52)/AVERAGE('Série Encadeada'!N45:N48)-1)*100 ) ) )</f>
        <v>1.0276787222059491</v>
      </c>
      <c r="O52" s="88">
        <f>IF(  $P52="I", ('Série Encadeada'!O52/'Série Encadeada'!O48-1)*100,  IF($P52="II", (AVERAGE('Série Encadeada'!O51:O52)/AVERAGE('Série Encadeada'!O47:O48)-1)*100,  IF($P52="III", (AVERAGE('Série Encadeada'!O50:O52)/AVERAGE('Série Encadeada'!O46:O48)-1)*100, (AVERAGE('Série Encadeada'!O49:O52)/AVERAGE('Série Encadeada'!O45:O48)-1)*100 ) ) )</f>
        <v>0.46625536475386475</v>
      </c>
      <c r="P52" s="126"/>
      <c r="Q52" s="126"/>
      <c r="S52" s="117"/>
    </row>
    <row r="53" spans="1:19" s="82" customFormat="1" ht="12.95" customHeight="1" x14ac:dyDescent="0.2">
      <c r="A53" s="20" t="s">
        <v>34</v>
      </c>
      <c r="B53" s="65">
        <f>IF(  $P53="I", ('Série Encadeada'!B53/'Série Encadeada'!B49-1)*100,  IF($P53="II", (AVERAGE('Série Encadeada'!B52:B53)/AVERAGE('Série Encadeada'!B48:B49)-1)*100,  IF($P53="III", (AVERAGE('Série Encadeada'!B51:B53)/AVERAGE('Série Encadeada'!B47:B49)-1)*100, (AVERAGE('Série Encadeada'!B50:B53)/AVERAGE('Série Encadeada'!B46:B49)-1)*100 ) ) )</f>
        <v>11.753903728729176</v>
      </c>
      <c r="C53" s="106">
        <f>IF(  $P53="I", ('Série Encadeada'!C53/'Série Encadeada'!C49-1)*100,  IF($P53="II", (AVERAGE('Série Encadeada'!C52:C53)/AVERAGE('Série Encadeada'!C48:C49)-1)*100,  IF($P53="III", (AVERAGE('Série Encadeada'!C51:C53)/AVERAGE('Série Encadeada'!C47:C49)-1)*100, (AVERAGE('Série Encadeada'!C50:C53)/AVERAGE('Série Encadeada'!C46:C49)-1)*100 ) ) )</f>
        <v>10.820855771640359</v>
      </c>
      <c r="D53" s="106">
        <f>IF(  $P53="I", ('Série Encadeada'!D53/'Série Encadeada'!D49-1)*100,  IF($P53="II", (AVERAGE('Série Encadeada'!D52:D53)/AVERAGE('Série Encadeada'!D48:D49)-1)*100,  IF($P53="III", (AVERAGE('Série Encadeada'!D51:D53)/AVERAGE('Série Encadeada'!D47:D49)-1)*100, (AVERAGE('Série Encadeada'!D50:D53)/AVERAGE('Série Encadeada'!D46:D49)-1)*100 ) ) )</f>
        <v>0.29312862119881267</v>
      </c>
      <c r="E53" s="106">
        <f>IF(  $P53="I", ('Série Encadeada'!E53/'Série Encadeada'!E49-1)*100,  IF($P53="II", (AVERAGE('Série Encadeada'!E52:E53)/AVERAGE('Série Encadeada'!E48:E49)-1)*100,  IF($P53="III", (AVERAGE('Série Encadeada'!E51:E53)/AVERAGE('Série Encadeada'!E47:E49)-1)*100, (AVERAGE('Série Encadeada'!E50:E53)/AVERAGE('Série Encadeada'!E46:E49)-1)*100 ) ) )</f>
        <v>9.967165114340947</v>
      </c>
      <c r="F53" s="106">
        <f>IF(  $P53="I", ('Série Encadeada'!F53/'Série Encadeada'!F49-1)*100,  IF($P53="II", (AVERAGE('Série Encadeada'!F52:F53)/AVERAGE('Série Encadeada'!F48:F49)-1)*100,  IF($P53="III", (AVERAGE('Série Encadeada'!F51:F53)/AVERAGE('Série Encadeada'!F47:F49)-1)*100, (AVERAGE('Série Encadeada'!F50:F53)/AVERAGE('Série Encadeada'!F46:F49)-1)*100 ) ) )</f>
        <v>3.534544406011908</v>
      </c>
      <c r="G53" s="107">
        <f>IF(  $P53="I", ('Série Encadeada'!G53/'Série Encadeada'!G49-1)*100,  IF($P53="II", (AVERAGE('Série Encadeada'!G52:G53)/AVERAGE('Série Encadeada'!G48:G49)-1)*100,  IF($P53="III", (AVERAGE('Série Encadeada'!G51:G53)/AVERAGE('Série Encadeada'!G47:G49)-1)*100, (AVERAGE('Série Encadeada'!G50:G53)/AVERAGE('Série Encadeada'!G46:G49)-1)*100 ) ) )</f>
        <v>4.2872999883667218</v>
      </c>
      <c r="H53" s="106">
        <f>IF(  $P53="I", ('Série Encadeada'!H53/'Série Encadeada'!H49-1)*100,  IF($P53="II", (AVERAGE('Série Encadeada'!H52:H53)/AVERAGE('Série Encadeada'!H48:H49)-1)*100,  IF($P53="III", (AVERAGE('Série Encadeada'!H51:H53)/AVERAGE('Série Encadeada'!H47:H49)-1)*100, (AVERAGE('Série Encadeada'!H50:H53)/AVERAGE('Série Encadeada'!H46:H49)-1)*100 ) ) )</f>
        <v>5.6772020000815493</v>
      </c>
      <c r="I53" s="106">
        <f>IF(  $P53="I", ('Série Encadeada'!I53/'Série Encadeada'!I49-1)*100,  IF($P53="II", (AVERAGE('Série Encadeada'!I52:I53)/AVERAGE('Série Encadeada'!I48:I49)-1)*100,  IF($P53="III", (AVERAGE('Série Encadeada'!I51:I53)/AVERAGE('Série Encadeada'!I47:I49)-1)*100, (AVERAGE('Série Encadeada'!I50:I53)/AVERAGE('Série Encadeada'!I46:I49)-1)*100 ) ) )</f>
        <v>8.1681042626672973</v>
      </c>
      <c r="J53" s="106">
        <f>IF(  $P53="I", ('Série Encadeada'!J53/'Série Encadeada'!J49-1)*100,  IF($P53="II", (AVERAGE('Série Encadeada'!J52:J53)/AVERAGE('Série Encadeada'!J48:J49)-1)*100,  IF($P53="III", (AVERAGE('Série Encadeada'!J51:J53)/AVERAGE('Série Encadeada'!J47:J49)-1)*100, (AVERAGE('Série Encadeada'!J50:J53)/AVERAGE('Série Encadeada'!J46:J49)-1)*100 ) ) )</f>
        <v>1.2372648057719537</v>
      </c>
      <c r="K53" s="106">
        <f>IF(  $P53="I", ('Série Encadeada'!K53/'Série Encadeada'!K49-1)*100,  IF($P53="II", (AVERAGE('Série Encadeada'!K52:K53)/AVERAGE('Série Encadeada'!K48:K49)-1)*100,  IF($P53="III", (AVERAGE('Série Encadeada'!K51:K53)/AVERAGE('Série Encadeada'!K47:K49)-1)*100, (AVERAGE('Série Encadeada'!K50:K53)/AVERAGE('Série Encadeada'!K46:K49)-1)*100 ) ) )</f>
        <v>6.4610198875292291E-2</v>
      </c>
      <c r="L53" s="107">
        <f>IF(  $P53="I", ('Série Encadeada'!L53/'Série Encadeada'!L49-1)*100,  IF($P53="II", (AVERAGE('Série Encadeada'!L52:L53)/AVERAGE('Série Encadeada'!L48:L49)-1)*100,  IF($P53="III", (AVERAGE('Série Encadeada'!L51:L53)/AVERAGE('Série Encadeada'!L47:L49)-1)*100, (AVERAGE('Série Encadeada'!L50:L53)/AVERAGE('Série Encadeada'!L46:L49)-1)*100 ) ) )</f>
        <v>2.3724239236514233</v>
      </c>
      <c r="M53" s="65">
        <f>IF(  $P53="I", ('Série Encadeada'!M53/'Série Encadeada'!M49-1)*100,  IF($P53="II", (AVERAGE('Série Encadeada'!M52:M53)/AVERAGE('Série Encadeada'!M48:M49)-1)*100,  IF($P53="III", (AVERAGE('Série Encadeada'!M51:M53)/AVERAGE('Série Encadeada'!M47:M49)-1)*100, (AVERAGE('Série Encadeada'!M50:M53)/AVERAGE('Série Encadeada'!M46:M49)-1)*100 ) ) )</f>
        <v>3.6674829400801023</v>
      </c>
      <c r="N53" s="66">
        <f>IF(  $P53="I", ('Série Encadeada'!N53/'Série Encadeada'!N49-1)*100,  IF($P53="II", (AVERAGE('Série Encadeada'!N52:N53)/AVERAGE('Série Encadeada'!N48:N49)-1)*100,  IF($P53="III", (AVERAGE('Série Encadeada'!N51:N53)/AVERAGE('Série Encadeada'!N47:N49)-1)*100, (AVERAGE('Série Encadeada'!N50:N53)/AVERAGE('Série Encadeada'!N46:N49)-1)*100 ) ) )</f>
        <v>4.8534373729402835</v>
      </c>
      <c r="O53" s="65">
        <f>IF(  $P53="I", ('Série Encadeada'!O53/'Série Encadeada'!O49-1)*100,  IF($P53="II", (AVERAGE('Série Encadeada'!O52:O53)/AVERAGE('Série Encadeada'!O48:O49)-1)*100,  IF($P53="III", (AVERAGE('Série Encadeada'!O51:O53)/AVERAGE('Série Encadeada'!O47:O49)-1)*100, (AVERAGE('Série Encadeada'!O50:O53)/AVERAGE('Série Encadeada'!O46:O49)-1)*100 ) ) )</f>
        <v>3.8088049882462949</v>
      </c>
      <c r="P53" s="126" t="s">
        <v>4</v>
      </c>
      <c r="Q53" s="126"/>
      <c r="S53" s="117"/>
    </row>
    <row r="54" spans="1:19" s="82" customFormat="1" ht="12.95" customHeight="1" x14ac:dyDescent="0.2">
      <c r="A54" s="20" t="s">
        <v>47</v>
      </c>
      <c r="B54" s="65">
        <f>IF(  $P54="I", ('Série Encadeada'!B54/'Série Encadeada'!B50-1)*100,  IF($P54="II", (AVERAGE('Série Encadeada'!B53:B54)/AVERAGE('Série Encadeada'!B49:B50)-1)*100,  IF($P54="III", (AVERAGE('Série Encadeada'!B52:B54)/AVERAGE('Série Encadeada'!B48:B50)-1)*100, (AVERAGE('Série Encadeada'!B51:B54)/AVERAGE('Série Encadeada'!B47:B50)-1)*100 ) ) )</f>
        <v>-4.3940718301441084</v>
      </c>
      <c r="C54" s="106">
        <f>IF(  $P54="I", ('Série Encadeada'!C54/'Série Encadeada'!C50-1)*100,  IF($P54="II", (AVERAGE('Série Encadeada'!C53:C54)/AVERAGE('Série Encadeada'!C49:C50)-1)*100,  IF($P54="III", (AVERAGE('Série Encadeada'!C52:C54)/AVERAGE('Série Encadeada'!C48:C50)-1)*100, (AVERAGE('Série Encadeada'!C51:C54)/AVERAGE('Série Encadeada'!C47:C50)-1)*100 ) ) )</f>
        <v>5.7517182165741421</v>
      </c>
      <c r="D54" s="106">
        <f>IF(  $P54="I", ('Série Encadeada'!D54/'Série Encadeada'!D50-1)*100,  IF($P54="II", (AVERAGE('Série Encadeada'!D53:D54)/AVERAGE('Série Encadeada'!D49:D50)-1)*100,  IF($P54="III", (AVERAGE('Série Encadeada'!D52:D54)/AVERAGE('Série Encadeada'!D48:D50)-1)*100, (AVERAGE('Série Encadeada'!D51:D54)/AVERAGE('Série Encadeada'!D47:D50)-1)*100 ) ) )</f>
        <v>-3.8685776968916952</v>
      </c>
      <c r="E54" s="106">
        <f>IF(  $P54="I", ('Série Encadeada'!E54/'Série Encadeada'!E50-1)*100,  IF($P54="II", (AVERAGE('Série Encadeada'!E53:E54)/AVERAGE('Série Encadeada'!E49:E50)-1)*100,  IF($P54="III", (AVERAGE('Série Encadeada'!E52:E54)/AVERAGE('Série Encadeada'!E48:E50)-1)*100, (AVERAGE('Série Encadeada'!E51:E54)/AVERAGE('Série Encadeada'!E47:E50)-1)*100 ) ) )</f>
        <v>1.0299771598600183</v>
      </c>
      <c r="F54" s="106">
        <f>IF(  $P54="I", ('Série Encadeada'!F54/'Série Encadeada'!F50-1)*100,  IF($P54="II", (AVERAGE('Série Encadeada'!F53:F54)/AVERAGE('Série Encadeada'!F49:F50)-1)*100,  IF($P54="III", (AVERAGE('Série Encadeada'!F52:F54)/AVERAGE('Série Encadeada'!F48:F50)-1)*100, (AVERAGE('Série Encadeada'!F51:F54)/AVERAGE('Série Encadeada'!F47:F50)-1)*100 ) ) )</f>
        <v>0.27938652786110296</v>
      </c>
      <c r="G54" s="107">
        <f>IF(  $P54="I", ('Série Encadeada'!G54/'Série Encadeada'!G50-1)*100,  IF($P54="II", (AVERAGE('Série Encadeada'!G53:G54)/AVERAGE('Série Encadeada'!G49:G50)-1)*100,  IF($P54="III", (AVERAGE('Série Encadeada'!G52:G54)/AVERAGE('Série Encadeada'!G48:G50)-1)*100, (AVERAGE('Série Encadeada'!G51:G54)/AVERAGE('Série Encadeada'!G47:G50)-1)*100 ) ) )</f>
        <v>-0.18831825854197515</v>
      </c>
      <c r="H54" s="106">
        <f>IF(  $P54="I", ('Série Encadeada'!H54/'Série Encadeada'!H50-1)*100,  IF($P54="II", (AVERAGE('Série Encadeada'!H53:H54)/AVERAGE('Série Encadeada'!H49:H50)-1)*100,  IF($P54="III", (AVERAGE('Série Encadeada'!H52:H54)/AVERAGE('Série Encadeada'!H48:H50)-1)*100, (AVERAGE('Série Encadeada'!H51:H54)/AVERAGE('Série Encadeada'!H47:H50)-1)*100 ) ) )</f>
        <v>3.0259951113117411</v>
      </c>
      <c r="I54" s="106">
        <f>IF(  $P54="I", ('Série Encadeada'!I54/'Série Encadeada'!I50-1)*100,  IF($P54="II", (AVERAGE('Série Encadeada'!I53:I54)/AVERAGE('Série Encadeada'!I49:I50)-1)*100,  IF($P54="III", (AVERAGE('Série Encadeada'!I52:I54)/AVERAGE('Série Encadeada'!I48:I50)-1)*100, (AVERAGE('Série Encadeada'!I51:I54)/AVERAGE('Série Encadeada'!I47:I50)-1)*100 ) ) )</f>
        <v>4.4683639015001386</v>
      </c>
      <c r="J54" s="106">
        <f>IF(  $P54="I", ('Série Encadeada'!J54/'Série Encadeada'!J50-1)*100,  IF($P54="II", (AVERAGE('Série Encadeada'!J53:J54)/AVERAGE('Série Encadeada'!J49:J50)-1)*100,  IF($P54="III", (AVERAGE('Série Encadeada'!J52:J54)/AVERAGE('Série Encadeada'!J48:J50)-1)*100, (AVERAGE('Série Encadeada'!J51:J54)/AVERAGE('Série Encadeada'!J47:J50)-1)*100 ) ) )</f>
        <v>0.90262328212487031</v>
      </c>
      <c r="K54" s="106">
        <f>IF(  $P54="I", ('Série Encadeada'!K54/'Série Encadeada'!K50-1)*100,  IF($P54="II", (AVERAGE('Série Encadeada'!K53:K54)/AVERAGE('Série Encadeada'!K49:K50)-1)*100,  IF($P54="III", (AVERAGE('Série Encadeada'!K52:K54)/AVERAGE('Série Encadeada'!K48:K50)-1)*100, (AVERAGE('Série Encadeada'!K51:K54)/AVERAGE('Série Encadeada'!K47:K50)-1)*100 ) ) )</f>
        <v>0.15017704974880086</v>
      </c>
      <c r="L54" s="107">
        <f>IF(  $P54="I", ('Série Encadeada'!L54/'Série Encadeada'!L50-1)*100,  IF($P54="II", (AVERAGE('Série Encadeada'!L53:L54)/AVERAGE('Série Encadeada'!L49:L50)-1)*100,  IF($P54="III", (AVERAGE('Série Encadeada'!L52:L54)/AVERAGE('Série Encadeada'!L48:L50)-1)*100, (AVERAGE('Série Encadeada'!L51:L54)/AVERAGE('Série Encadeada'!L47:L50)-1)*100 ) ) )</f>
        <v>1.4057893985762293</v>
      </c>
      <c r="M54" s="65">
        <f>IF(  $P54="I", ('Série Encadeada'!M54/'Série Encadeada'!M50-1)*100,  IF($P54="II", (AVERAGE('Série Encadeada'!M53:M54)/AVERAGE('Série Encadeada'!M49:M50)-1)*100,  IF($P54="III", (AVERAGE('Série Encadeada'!M52:M54)/AVERAGE('Série Encadeada'!M48:M50)-1)*100, (AVERAGE('Série Encadeada'!M51:M54)/AVERAGE('Série Encadeada'!M47:M50)-1)*100 ) ) )</f>
        <v>0.56193143880036711</v>
      </c>
      <c r="N54" s="66">
        <f>IF(  $P54="I", ('Série Encadeada'!N54/'Série Encadeada'!N50-1)*100,  IF($P54="II", (AVERAGE('Série Encadeada'!N53:N54)/AVERAGE('Série Encadeada'!N49:N50)-1)*100,  IF($P54="III", (AVERAGE('Série Encadeada'!N52:N54)/AVERAGE('Série Encadeada'!N48:N50)-1)*100, (AVERAGE('Série Encadeada'!N51:N54)/AVERAGE('Série Encadeada'!N47:N50)-1)*100 ) ) )</f>
        <v>1.8821955500759158</v>
      </c>
      <c r="O54" s="65">
        <f>IF(  $P54="I", ('Série Encadeada'!O54/'Série Encadeada'!O50-1)*100,  IF($P54="II", (AVERAGE('Série Encadeada'!O53:O54)/AVERAGE('Série Encadeada'!O49:O50)-1)*100,  IF($P54="III", (AVERAGE('Série Encadeada'!O52:O54)/AVERAGE('Série Encadeada'!O48:O50)-1)*100, (AVERAGE('Série Encadeada'!O51:O54)/AVERAGE('Série Encadeada'!O47:O50)-1)*100 ) ) )</f>
        <v>0.72361276760315452</v>
      </c>
      <c r="P54" s="126" t="s">
        <v>5</v>
      </c>
      <c r="Q54" s="126"/>
      <c r="S54" s="117"/>
    </row>
    <row r="55" spans="1:19" s="82" customFormat="1" ht="12.95" customHeight="1" x14ac:dyDescent="0.2">
      <c r="A55" s="20" t="s">
        <v>59</v>
      </c>
      <c r="B55" s="65">
        <f>IF(  $P55="I", ('Série Encadeada'!B55/'Série Encadeada'!B51-1)*100,  IF($P55="II", (AVERAGE('Série Encadeada'!B54:B55)/AVERAGE('Série Encadeada'!B50:B51)-1)*100,  IF($P55="III", (AVERAGE('Série Encadeada'!B53:B55)/AVERAGE('Série Encadeada'!B49:B51)-1)*100, (AVERAGE('Série Encadeada'!B52:B55)/AVERAGE('Série Encadeada'!B48:B51)-1)*100 ) ) )</f>
        <v>-7.8348215109353863</v>
      </c>
      <c r="C55" s="106">
        <f>IF(  $P55="I", ('Série Encadeada'!C55/'Série Encadeada'!C51-1)*100,  IF($P55="II", (AVERAGE('Série Encadeada'!C54:C55)/AVERAGE('Série Encadeada'!C50:C51)-1)*100,  IF($P55="III", (AVERAGE('Série Encadeada'!C53:C55)/AVERAGE('Série Encadeada'!C49:C51)-1)*100, (AVERAGE('Série Encadeada'!C52:C55)/AVERAGE('Série Encadeada'!C48:C51)-1)*100 ) ) )</f>
        <v>3.8653429851569276</v>
      </c>
      <c r="D55" s="106">
        <f>IF(  $P55="I", ('Série Encadeada'!D55/'Série Encadeada'!D51-1)*100,  IF($P55="II", (AVERAGE('Série Encadeada'!D54:D55)/AVERAGE('Série Encadeada'!D50:D51)-1)*100,  IF($P55="III", (AVERAGE('Série Encadeada'!D53:D55)/AVERAGE('Série Encadeada'!D49:D51)-1)*100, (AVERAGE('Série Encadeada'!D52:D55)/AVERAGE('Série Encadeada'!D48:D51)-1)*100 ) ) )</f>
        <v>-4.610667053077</v>
      </c>
      <c r="E55" s="106">
        <f>IF(  $P55="I", ('Série Encadeada'!E55/'Série Encadeada'!E51-1)*100,  IF($P55="II", (AVERAGE('Série Encadeada'!E54:E55)/AVERAGE('Série Encadeada'!E50:E51)-1)*100,  IF($P55="III", (AVERAGE('Série Encadeada'!E53:E55)/AVERAGE('Série Encadeada'!E49:E51)-1)*100, (AVERAGE('Série Encadeada'!E52:E55)/AVERAGE('Série Encadeada'!E48:E51)-1)*100 ) ) )</f>
        <v>-4.8926420975027867</v>
      </c>
      <c r="F55" s="106">
        <f>IF(  $P55="I", ('Série Encadeada'!F55/'Série Encadeada'!F51-1)*100,  IF($P55="II", (AVERAGE('Série Encadeada'!F54:F55)/AVERAGE('Série Encadeada'!F50:F51)-1)*100,  IF($P55="III", (AVERAGE('Série Encadeada'!F53:F55)/AVERAGE('Série Encadeada'!F49:F51)-1)*100, (AVERAGE('Série Encadeada'!F52:F55)/AVERAGE('Série Encadeada'!F48:F51)-1)*100 ) ) )</f>
        <v>-1.9116476199537158</v>
      </c>
      <c r="G55" s="107">
        <f>IF(  $P55="I", ('Série Encadeada'!G55/'Série Encadeada'!G51-1)*100,  IF($P55="II", (AVERAGE('Série Encadeada'!G54:G55)/AVERAGE('Série Encadeada'!G50:G51)-1)*100,  IF($P55="III", (AVERAGE('Série Encadeada'!G53:G55)/AVERAGE('Série Encadeada'!G49:G51)-1)*100, (AVERAGE('Série Encadeada'!G52:G55)/AVERAGE('Série Encadeada'!G48:G51)-1)*100 ) ) )</f>
        <v>-1.9207612194848456</v>
      </c>
      <c r="H55" s="106">
        <f>IF(  $P55="I", ('Série Encadeada'!H55/'Série Encadeada'!H51-1)*100,  IF($P55="II", (AVERAGE('Série Encadeada'!H54:H55)/AVERAGE('Série Encadeada'!H50:H51)-1)*100,  IF($P55="III", (AVERAGE('Série Encadeada'!H53:H55)/AVERAGE('Série Encadeada'!H49:H51)-1)*100, (AVERAGE('Série Encadeada'!H52:H55)/AVERAGE('Série Encadeada'!H48:H51)-1)*100 ) ) )</f>
        <v>2.276886547166268</v>
      </c>
      <c r="I55" s="106">
        <f>IF(  $P55="I", ('Série Encadeada'!I55/'Série Encadeada'!I51-1)*100,  IF($P55="II", (AVERAGE('Série Encadeada'!I54:I55)/AVERAGE('Série Encadeada'!I50:I51)-1)*100,  IF($P55="III", (AVERAGE('Série Encadeada'!I53:I55)/AVERAGE('Série Encadeada'!I49:I51)-1)*100, (AVERAGE('Série Encadeada'!I52:I55)/AVERAGE('Série Encadeada'!I48:I51)-1)*100 ) ) )</f>
        <v>2.5613833653287177</v>
      </c>
      <c r="J55" s="106">
        <f>IF(  $P55="I", ('Série Encadeada'!J55/'Série Encadeada'!J51-1)*100,  IF($P55="II", (AVERAGE('Série Encadeada'!J54:J55)/AVERAGE('Série Encadeada'!J50:J51)-1)*100,  IF($P55="III", (AVERAGE('Série Encadeada'!J53:J55)/AVERAGE('Série Encadeada'!J49:J51)-1)*100, (AVERAGE('Série Encadeada'!J52:J55)/AVERAGE('Série Encadeada'!J48:J51)-1)*100 ) ) )</f>
        <v>0.5626633853219376</v>
      </c>
      <c r="K55" s="106">
        <f>IF(  $P55="I", ('Série Encadeada'!K55/'Série Encadeada'!K51-1)*100,  IF($P55="II", (AVERAGE('Série Encadeada'!K54:K55)/AVERAGE('Série Encadeada'!K50:K51)-1)*100,  IF($P55="III", (AVERAGE('Série Encadeada'!K53:K55)/AVERAGE('Série Encadeada'!K49:K51)-1)*100, (AVERAGE('Série Encadeada'!K52:K55)/AVERAGE('Série Encadeada'!K48:K51)-1)*100 ) ) )</f>
        <v>-0.10769673702591964</v>
      </c>
      <c r="L55" s="107">
        <f>IF(  $P55="I", ('Série Encadeada'!L55/'Série Encadeada'!L51-1)*100,  IF($P55="II", (AVERAGE('Série Encadeada'!L54:L55)/AVERAGE('Série Encadeada'!L50:L51)-1)*100,  IF($P55="III", (AVERAGE('Série Encadeada'!L53:L55)/AVERAGE('Série Encadeada'!L49:L51)-1)*100, (AVERAGE('Série Encadeada'!L52:L55)/AVERAGE('Série Encadeada'!L48:L51)-1)*100 ) ) )</f>
        <v>0.88409169198448989</v>
      </c>
      <c r="M55" s="65">
        <f>IF(  $P55="I", ('Série Encadeada'!M55/'Série Encadeada'!M51-1)*100,  IF($P55="II", (AVERAGE('Série Encadeada'!M54:M55)/AVERAGE('Série Encadeada'!M50:M51)-1)*100,  IF($P55="III", (AVERAGE('Série Encadeada'!M53:M55)/AVERAGE('Série Encadeada'!M49:M51)-1)*100, (AVERAGE('Série Encadeada'!M52:M55)/AVERAGE('Série Encadeada'!M48:M51)-1)*100 ) ) )</f>
        <v>-0.6246377469280584</v>
      </c>
      <c r="N55" s="66">
        <f>IF(  $P55="I", ('Série Encadeada'!N55/'Série Encadeada'!N51-1)*100,  IF($P55="II", (AVERAGE('Série Encadeada'!N54:N55)/AVERAGE('Série Encadeada'!N50:N51)-1)*100,  IF($P55="III", (AVERAGE('Série Encadeada'!N53:N55)/AVERAGE('Série Encadeada'!N49:N51)-1)*100, (AVERAGE('Série Encadeada'!N52:N55)/AVERAGE('Série Encadeada'!N48:N51)-1)*100 ) ) )</f>
        <v>0.75874763640777498</v>
      </c>
      <c r="O55" s="65">
        <f>IF(  $P55="I", ('Série Encadeada'!O55/'Série Encadeada'!O51-1)*100,  IF($P55="II", (AVERAGE('Série Encadeada'!O54:O55)/AVERAGE('Série Encadeada'!O50:O51)-1)*100,  IF($P55="III", (AVERAGE('Série Encadeada'!O53:O55)/AVERAGE('Série Encadeada'!O49:O51)-1)*100, (AVERAGE('Série Encadeada'!O52:O55)/AVERAGE('Série Encadeada'!O48:O51)-1)*100 ) ) )</f>
        <v>-0.45388485546205004</v>
      </c>
      <c r="P55" s="126" t="s">
        <v>6</v>
      </c>
      <c r="Q55" s="126"/>
      <c r="S55" s="117"/>
    </row>
    <row r="56" spans="1:19" s="82" customFormat="1" ht="12.95" customHeight="1" x14ac:dyDescent="0.2">
      <c r="A56" s="20" t="s">
        <v>71</v>
      </c>
      <c r="B56" s="65">
        <f>IF(  $P56="I", ('Série Encadeada'!B56/'Série Encadeada'!B52-1)*100,  IF($P56="II", (AVERAGE('Série Encadeada'!B55:B56)/AVERAGE('Série Encadeada'!B51:B52)-1)*100,  IF($P56="III", (AVERAGE('Série Encadeada'!B54:B56)/AVERAGE('Série Encadeada'!B50:B52)-1)*100, (AVERAGE('Série Encadeada'!B53:B56)/AVERAGE('Série Encadeada'!B49:B52)-1)*100 ) ) )</f>
        <v>-5.6839928986792243</v>
      </c>
      <c r="C56" s="106">
        <f>IF(  $P56="I", ('Série Encadeada'!C56/'Série Encadeada'!C52-1)*100,  IF($P56="II", (AVERAGE('Série Encadeada'!C55:C56)/AVERAGE('Série Encadeada'!C51:C52)-1)*100,  IF($P56="III", (AVERAGE('Série Encadeada'!C54:C56)/AVERAGE('Série Encadeada'!C50:C52)-1)*100, (AVERAGE('Série Encadeada'!C53:C56)/AVERAGE('Série Encadeada'!C49:C52)-1)*100 ) ) )</f>
        <v>1.7330902832791484</v>
      </c>
      <c r="D56" s="106">
        <f>IF(  $P56="I", ('Série Encadeada'!D56/'Série Encadeada'!D52-1)*100,  IF($P56="II", (AVERAGE('Série Encadeada'!D55:D56)/AVERAGE('Série Encadeada'!D51:D52)-1)*100,  IF($P56="III", (AVERAGE('Série Encadeada'!D54:D56)/AVERAGE('Série Encadeada'!D50:D52)-1)*100, (AVERAGE('Série Encadeada'!D53:D56)/AVERAGE('Série Encadeada'!D49:D52)-1)*100 ) ) )</f>
        <v>-4.9725389328550529</v>
      </c>
      <c r="E56" s="106">
        <f>IF(  $P56="I", ('Série Encadeada'!E56/'Série Encadeada'!E52-1)*100,  IF($P56="II", (AVERAGE('Série Encadeada'!E55:E56)/AVERAGE('Série Encadeada'!E51:E52)-1)*100,  IF($P56="III", (AVERAGE('Série Encadeada'!E54:E56)/AVERAGE('Série Encadeada'!E50:E52)-1)*100, (AVERAGE('Série Encadeada'!E53:E56)/AVERAGE('Série Encadeada'!E49:E52)-1)*100 ) ) )</f>
        <v>-7.6661416214043214</v>
      </c>
      <c r="F56" s="106">
        <f>IF(  $P56="I", ('Série Encadeada'!F56/'Série Encadeada'!F52-1)*100,  IF($P56="II", (AVERAGE('Série Encadeada'!F55:F56)/AVERAGE('Série Encadeada'!F51:F52)-1)*100,  IF($P56="III", (AVERAGE('Série Encadeada'!F54:F56)/AVERAGE('Série Encadeada'!F50:F52)-1)*100, (AVERAGE('Série Encadeada'!F53:F56)/AVERAGE('Série Encadeada'!F49:F52)-1)*100 ) ) )</f>
        <v>-2.2031449745026577</v>
      </c>
      <c r="G56" s="107">
        <f>IF(  $P56="I", ('Série Encadeada'!G56/'Série Encadeada'!G52-1)*100,  IF($P56="II", (AVERAGE('Série Encadeada'!G55:G56)/AVERAGE('Série Encadeada'!G51:G52)-1)*100,  IF($P56="III", (AVERAGE('Série Encadeada'!G54:G56)/AVERAGE('Série Encadeada'!G50:G52)-1)*100, (AVERAGE('Série Encadeada'!G53:G56)/AVERAGE('Série Encadeada'!G49:G52)-1)*100 ) ) )</f>
        <v>-2.8869124771940924</v>
      </c>
      <c r="H56" s="106">
        <f>IF(  $P56="I", ('Série Encadeada'!H56/'Série Encadeada'!H52-1)*100,  IF($P56="II", (AVERAGE('Série Encadeada'!H55:H56)/AVERAGE('Série Encadeada'!H51:H52)-1)*100,  IF($P56="III", (AVERAGE('Série Encadeada'!H54:H56)/AVERAGE('Série Encadeada'!H50:H52)-1)*100, (AVERAGE('Série Encadeada'!H53:H56)/AVERAGE('Série Encadeada'!H49:H52)-1)*100 ) ) )</f>
        <v>2.0492107702344553</v>
      </c>
      <c r="I56" s="106">
        <f>IF(  $P56="I", ('Série Encadeada'!I56/'Série Encadeada'!I52-1)*100,  IF($P56="II", (AVERAGE('Série Encadeada'!I55:I56)/AVERAGE('Série Encadeada'!I51:I52)-1)*100,  IF($P56="III", (AVERAGE('Série Encadeada'!I54:I56)/AVERAGE('Série Encadeada'!I50:I52)-1)*100, (AVERAGE('Série Encadeada'!I53:I56)/AVERAGE('Série Encadeada'!I49:I52)-1)*100 ) ) )</f>
        <v>1.2554977582390547</v>
      </c>
      <c r="J56" s="106">
        <f>IF(  $P56="I", ('Série Encadeada'!J56/'Série Encadeada'!J52-1)*100,  IF($P56="II", (AVERAGE('Série Encadeada'!J55:J56)/AVERAGE('Série Encadeada'!J51:J52)-1)*100,  IF($P56="III", (AVERAGE('Série Encadeada'!J54:J56)/AVERAGE('Série Encadeada'!J50:J52)-1)*100, (AVERAGE('Série Encadeada'!J53:J56)/AVERAGE('Série Encadeada'!J49:J52)-1)*100 ) ) )</f>
        <v>0.32732168504454595</v>
      </c>
      <c r="K56" s="106">
        <f>IF(  $P56="I", ('Série Encadeada'!K56/'Série Encadeada'!K52-1)*100,  IF($P56="II", (AVERAGE('Série Encadeada'!K55:K56)/AVERAGE('Série Encadeada'!K51:K52)-1)*100,  IF($P56="III", (AVERAGE('Série Encadeada'!K54:K56)/AVERAGE('Série Encadeada'!K50:K52)-1)*100, (AVERAGE('Série Encadeada'!K53:K56)/AVERAGE('Série Encadeada'!K49:K52)-1)*100 ) ) )</f>
        <v>-0.26586734382888499</v>
      </c>
      <c r="L56" s="107">
        <f>IF(  $P56="I", ('Série Encadeada'!L56/'Série Encadeada'!L52-1)*100,  IF($P56="II", (AVERAGE('Série Encadeada'!L55:L56)/AVERAGE('Série Encadeada'!L51:L52)-1)*100,  IF($P56="III", (AVERAGE('Série Encadeada'!L54:L56)/AVERAGE('Série Encadeada'!L50:L52)-1)*100, (AVERAGE('Série Encadeada'!L53:L56)/AVERAGE('Série Encadeada'!L49:L52)-1)*100 ) ) )</f>
        <v>0.58191624771779527</v>
      </c>
      <c r="M56" s="65">
        <f>IF(  $P56="I", ('Série Encadeada'!M56/'Série Encadeada'!M52-1)*100,  IF($P56="II", (AVERAGE('Série Encadeada'!M55:M56)/AVERAGE('Série Encadeada'!M51:M52)-1)*100,  IF($P56="III", (AVERAGE('Série Encadeada'!M54:M56)/AVERAGE('Série Encadeada'!M50:M52)-1)*100, (AVERAGE('Série Encadeada'!M53:M56)/AVERAGE('Série Encadeada'!M49:M52)-1)*100 ) ) )</f>
        <v>-0.83079949260485009</v>
      </c>
      <c r="N56" s="66">
        <f>IF(  $P56="I", ('Série Encadeada'!N56/'Série Encadeada'!N52-1)*100,  IF($P56="II", (AVERAGE('Série Encadeada'!N55:N56)/AVERAGE('Série Encadeada'!N51:N52)-1)*100,  IF($P56="III", (AVERAGE('Série Encadeada'!N54:N56)/AVERAGE('Série Encadeada'!N50:N52)-1)*100, (AVERAGE('Série Encadeada'!N53:N56)/AVERAGE('Série Encadeada'!N49:N52)-1)*100 ) ) )</f>
        <v>0.24309267272093482</v>
      </c>
      <c r="O56" s="65">
        <f>IF(  $P56="I", ('Série Encadeada'!O56/'Série Encadeada'!O52-1)*100,  IF($P56="II", (AVERAGE('Série Encadeada'!O55:O56)/AVERAGE('Série Encadeada'!O51:O52)-1)*100,  IF($P56="III", (AVERAGE('Série Encadeada'!O54:O56)/AVERAGE('Série Encadeada'!O50:O52)-1)*100, (AVERAGE('Série Encadeada'!O53:O56)/AVERAGE('Série Encadeada'!O49:O52)-1)*100 ) ) )</f>
        <v>-0.70053751611711679</v>
      </c>
      <c r="P56" s="126"/>
      <c r="Q56" s="126"/>
      <c r="S56" s="117"/>
    </row>
    <row r="57" spans="1:19" s="82" customFormat="1" ht="12.95" customHeight="1" x14ac:dyDescent="0.2">
      <c r="A57" s="9" t="s">
        <v>35</v>
      </c>
      <c r="B57" s="10">
        <f>IF(  $P57="I", ('Série Encadeada'!B57/'Série Encadeada'!B53-1)*100,  IF($P57="II", (AVERAGE('Série Encadeada'!B56:B57)/AVERAGE('Série Encadeada'!B52:B53)-1)*100,  IF($P57="III", (AVERAGE('Série Encadeada'!B55:B57)/AVERAGE('Série Encadeada'!B51:B53)-1)*100, (AVERAGE('Série Encadeada'!B54:B57)/AVERAGE('Série Encadeada'!B50:B53)-1)*100 ) ) )</f>
        <v>-13.307505984569323</v>
      </c>
      <c r="C57" s="11">
        <f>IF(  $P57="I", ('Série Encadeada'!C57/'Série Encadeada'!C53-1)*100,  IF($P57="II", (AVERAGE('Série Encadeada'!C56:C57)/AVERAGE('Série Encadeada'!C52:C53)-1)*100,  IF($P57="III", (AVERAGE('Série Encadeada'!C55:C57)/AVERAGE('Série Encadeada'!C51:C53)-1)*100, (AVERAGE('Série Encadeada'!C54:C57)/AVERAGE('Série Encadeada'!C50:C53)-1)*100 ) ) )</f>
        <v>0.72061009425703482</v>
      </c>
      <c r="D57" s="11">
        <f>IF(  $P57="I", ('Série Encadeada'!D57/'Série Encadeada'!D53-1)*100,  IF($P57="II", (AVERAGE('Série Encadeada'!D56:D57)/AVERAGE('Série Encadeada'!D52:D53)-1)*100,  IF($P57="III", (AVERAGE('Série Encadeada'!D55:D57)/AVERAGE('Série Encadeada'!D51:D53)-1)*100, (AVERAGE('Série Encadeada'!D54:D57)/AVERAGE('Série Encadeada'!D50:D53)-1)*100 ) ) )</f>
        <v>-6.0041366428598248</v>
      </c>
      <c r="E57" s="11">
        <f>IF(  $P57="I", ('Série Encadeada'!E57/'Série Encadeada'!E53-1)*100,  IF($P57="II", (AVERAGE('Série Encadeada'!E56:E57)/AVERAGE('Série Encadeada'!E52:E53)-1)*100,  IF($P57="III", (AVERAGE('Série Encadeada'!E55:E57)/AVERAGE('Série Encadeada'!E51:E53)-1)*100, (AVERAGE('Série Encadeada'!E54:E57)/AVERAGE('Série Encadeada'!E50:E53)-1)*100 ) ) )</f>
        <v>-12.206014953847999</v>
      </c>
      <c r="F57" s="11">
        <f>IF(  $P57="I", ('Série Encadeada'!F57/'Série Encadeada'!F53-1)*100,  IF($P57="II", (AVERAGE('Série Encadeada'!F56:F57)/AVERAGE('Série Encadeada'!F52:F53)-1)*100,  IF($P57="III", (AVERAGE('Série Encadeada'!F55:F57)/AVERAGE('Série Encadeada'!F51:F53)-1)*100, (AVERAGE('Série Encadeada'!F54:F57)/AVERAGE('Série Encadeada'!F50:F53)-1)*100 ) ) )</f>
        <v>-9.290396023034786</v>
      </c>
      <c r="G57" s="12">
        <f>IF(  $P57="I", ('Série Encadeada'!G57/'Série Encadeada'!G53-1)*100,  IF($P57="II", (AVERAGE('Série Encadeada'!G56:G57)/AVERAGE('Série Encadeada'!G52:G53)-1)*100,  IF($P57="III", (AVERAGE('Série Encadeada'!G55:G57)/AVERAGE('Série Encadeada'!G51:G53)-1)*100, (AVERAGE('Série Encadeada'!G54:G57)/AVERAGE('Série Encadeada'!G50:G53)-1)*100 ) ) )</f>
        <v>-5.8837165130102846</v>
      </c>
      <c r="H57" s="11">
        <f>IF(  $P57="I", ('Série Encadeada'!H57/'Série Encadeada'!H53-1)*100,  IF($P57="II", (AVERAGE('Série Encadeada'!H56:H57)/AVERAGE('Série Encadeada'!H52:H53)-1)*100,  IF($P57="III", (AVERAGE('Série Encadeada'!H55:H57)/AVERAGE('Série Encadeada'!H51:H53)-1)*100, (AVERAGE('Série Encadeada'!H54:H57)/AVERAGE('Série Encadeada'!H50:H53)-1)*100 ) ) )</f>
        <v>-2.4942572236162919</v>
      </c>
      <c r="I57" s="11">
        <f>IF(  $P57="I", ('Série Encadeada'!I57/'Série Encadeada'!I53-1)*100,  IF($P57="II", (AVERAGE('Série Encadeada'!I56:I57)/AVERAGE('Série Encadeada'!I52:I53)-1)*100,  IF($P57="III", (AVERAGE('Série Encadeada'!I55:I57)/AVERAGE('Série Encadeada'!I51:I53)-1)*100, (AVERAGE('Série Encadeada'!I54:I57)/AVERAGE('Série Encadeada'!I50:I53)-1)*100 ) ) )</f>
        <v>-6.9087965304254428</v>
      </c>
      <c r="J57" s="11">
        <f>IF(  $P57="I", ('Série Encadeada'!J57/'Série Encadeada'!J53-1)*100,  IF($P57="II", (AVERAGE('Série Encadeada'!J56:J57)/AVERAGE('Série Encadeada'!J52:J53)-1)*100,  IF($P57="III", (AVERAGE('Série Encadeada'!J55:J57)/AVERAGE('Série Encadeada'!J51:J53)-1)*100, (AVERAGE('Série Encadeada'!J54:J57)/AVERAGE('Série Encadeada'!J50:J53)-1)*100 ) ) )</f>
        <v>-2.3180530816771405</v>
      </c>
      <c r="K57" s="11">
        <f>IF(  $P57="I", ('Série Encadeada'!K57/'Série Encadeada'!K53-1)*100,  IF($P57="II", (AVERAGE('Série Encadeada'!K56:K57)/AVERAGE('Série Encadeada'!K52:K53)-1)*100,  IF($P57="III", (AVERAGE('Série Encadeada'!K55:K57)/AVERAGE('Série Encadeada'!K51:K53)-1)*100, (AVERAGE('Série Encadeada'!K54:K57)/AVERAGE('Série Encadeada'!K50:K53)-1)*100 ) ) )</f>
        <v>-0.98886215106215314</v>
      </c>
      <c r="L57" s="12">
        <f>IF(  $P57="I", ('Série Encadeada'!L57/'Série Encadeada'!L53-1)*100,  IF($P57="II", (AVERAGE('Série Encadeada'!L56:L57)/AVERAGE('Série Encadeada'!L52:L53)-1)*100,  IF($P57="III", (AVERAGE('Série Encadeada'!L55:L57)/AVERAGE('Série Encadeada'!L51:L53)-1)*100, (AVERAGE('Série Encadeada'!L54:L57)/AVERAGE('Série Encadeada'!L50:L53)-1)*100 ) ) )</f>
        <v>-2.2364975408990295</v>
      </c>
      <c r="M57" s="10">
        <f>IF(  $P57="I", ('Série Encadeada'!M57/'Série Encadeada'!M53-1)*100,  IF($P57="II", (AVERAGE('Série Encadeada'!M56:M57)/AVERAGE('Série Encadeada'!M52:M53)-1)*100,  IF($P57="III", (AVERAGE('Série Encadeada'!M55:M57)/AVERAGE('Série Encadeada'!M51:M53)-1)*100, (AVERAGE('Série Encadeada'!M54:M57)/AVERAGE('Série Encadeada'!M50:M53)-1)*100 ) ) )</f>
        <v>-3.9367847852409543</v>
      </c>
      <c r="N57" s="13">
        <f>IF(  $P57="I", ('Série Encadeada'!N57/'Série Encadeada'!N53-1)*100,  IF($P57="II", (AVERAGE('Série Encadeada'!N56:N57)/AVERAGE('Série Encadeada'!N52:N53)-1)*100,  IF($P57="III", (AVERAGE('Série Encadeada'!N55:N57)/AVERAGE('Série Encadeada'!N51:N53)-1)*100, (AVERAGE('Série Encadeada'!N54:N57)/AVERAGE('Série Encadeada'!N50:N53)-1)*100 ) ) )</f>
        <v>-5.0272762435521257</v>
      </c>
      <c r="O57" s="10">
        <f>IF(  $P57="I", ('Série Encadeada'!O57/'Série Encadeada'!O53-1)*100,  IF($P57="II", (AVERAGE('Série Encadeada'!O56:O57)/AVERAGE('Série Encadeada'!O52:O53)-1)*100,  IF($P57="III", (AVERAGE('Série Encadeada'!O55:O57)/AVERAGE('Série Encadeada'!O51:O53)-1)*100, (AVERAGE('Série Encadeada'!O54:O57)/AVERAGE('Série Encadeada'!O50:O53)-1)*100 ) ) )</f>
        <v>-4.0689695422834742</v>
      </c>
      <c r="P57" s="126" t="s">
        <v>4</v>
      </c>
      <c r="Q57" s="126"/>
      <c r="S57" s="117"/>
    </row>
    <row r="58" spans="1:19" s="82" customFormat="1" ht="12.95" customHeight="1" x14ac:dyDescent="0.2">
      <c r="A58" s="9" t="s">
        <v>86</v>
      </c>
      <c r="B58" s="10">
        <f>IF(  $P58="I", ('Série Encadeada'!B58/'Série Encadeada'!B54-1)*100,  IF($P58="II", (AVERAGE('Série Encadeada'!B57:B58)/AVERAGE('Série Encadeada'!B53:B54)-1)*100,  IF($P58="III", (AVERAGE('Série Encadeada'!B56:B58)/AVERAGE('Série Encadeada'!B52:B54)-1)*100, (AVERAGE('Série Encadeada'!B55:B58)/AVERAGE('Série Encadeada'!B51:B54)-1)*100 ) ) )</f>
        <v>-3.9034707297545657</v>
      </c>
      <c r="C58" s="11">
        <f>IF(  $P58="I", ('Série Encadeada'!C58/'Série Encadeada'!C54-1)*100,  IF($P58="II", (AVERAGE('Série Encadeada'!C57:C58)/AVERAGE('Série Encadeada'!C53:C54)-1)*100,  IF($P58="III", (AVERAGE('Série Encadeada'!C56:C58)/AVERAGE('Série Encadeada'!C52:C54)-1)*100, (AVERAGE('Série Encadeada'!C55:C58)/AVERAGE('Série Encadeada'!C51:C54)-1)*100 ) ) )</f>
        <v>4.9624907695635434</v>
      </c>
      <c r="D58" s="11">
        <f>IF(  $P58="I", ('Série Encadeada'!D58/'Série Encadeada'!D54-1)*100,  IF($P58="II", (AVERAGE('Série Encadeada'!D57:D58)/AVERAGE('Série Encadeada'!D53:D54)-1)*100,  IF($P58="III", (AVERAGE('Série Encadeada'!D56:D58)/AVERAGE('Série Encadeada'!D52:D54)-1)*100, (AVERAGE('Série Encadeada'!D55:D58)/AVERAGE('Série Encadeada'!D51:D54)-1)*100 ) ) )</f>
        <v>-6.7823845120929089</v>
      </c>
      <c r="E58" s="11">
        <f>IF(  $P58="I", ('Série Encadeada'!E58/'Série Encadeada'!E54-1)*100,  IF($P58="II", (AVERAGE('Série Encadeada'!E57:E58)/AVERAGE('Série Encadeada'!E53:E54)-1)*100,  IF($P58="III", (AVERAGE('Série Encadeada'!E56:E58)/AVERAGE('Série Encadeada'!E52:E54)-1)*100, (AVERAGE('Série Encadeada'!E55:E58)/AVERAGE('Série Encadeada'!E51:E54)-1)*100 ) ) )</f>
        <v>-9.8989161815549505</v>
      </c>
      <c r="F58" s="11">
        <f>IF(  $P58="I", ('Série Encadeada'!F58/'Série Encadeada'!F54-1)*100,  IF($P58="II", (AVERAGE('Série Encadeada'!F57:F58)/AVERAGE('Série Encadeada'!F53:F54)-1)*100,  IF($P58="III", (AVERAGE('Série Encadeada'!F56:F58)/AVERAGE('Série Encadeada'!F52:F54)-1)*100, (AVERAGE('Série Encadeada'!F55:F58)/AVERAGE('Série Encadeada'!F51:F54)-1)*100 ) ) )</f>
        <v>-10.204811666976754</v>
      </c>
      <c r="G58" s="12">
        <f>IF(  $P58="I", ('Série Encadeada'!G58/'Série Encadeada'!G54-1)*100,  IF($P58="II", (AVERAGE('Série Encadeada'!G57:G58)/AVERAGE('Série Encadeada'!G53:G54)-1)*100,  IF($P58="III", (AVERAGE('Série Encadeada'!G56:G58)/AVERAGE('Série Encadeada'!G52:G54)-1)*100, (AVERAGE('Série Encadeada'!G55:G58)/AVERAGE('Série Encadeada'!G51:G54)-1)*100 ) ) )</f>
        <v>-5.3846828900940169</v>
      </c>
      <c r="H58" s="11">
        <f>IF(  $P58="I", ('Série Encadeada'!H58/'Série Encadeada'!H54-1)*100,  IF($P58="II", (AVERAGE('Série Encadeada'!H57:H58)/AVERAGE('Série Encadeada'!H53:H54)-1)*100,  IF($P58="III", (AVERAGE('Série Encadeada'!H56:H58)/AVERAGE('Série Encadeada'!H52:H54)-1)*100, (AVERAGE('Série Encadeada'!H55:H58)/AVERAGE('Série Encadeada'!H51:H54)-1)*100 ) ) )</f>
        <v>-3.1807058917178832</v>
      </c>
      <c r="I58" s="11">
        <f>IF(  $P58="I", ('Série Encadeada'!I58/'Série Encadeada'!I54-1)*100,  IF($P58="II", (AVERAGE('Série Encadeada'!I57:I58)/AVERAGE('Série Encadeada'!I53:I54)-1)*100,  IF($P58="III", (AVERAGE('Série Encadeada'!I56:I58)/AVERAGE('Série Encadeada'!I52:I54)-1)*100, (AVERAGE('Série Encadeada'!I55:I58)/AVERAGE('Série Encadeada'!I51:I54)-1)*100 ) ) )</f>
        <v>-6.4366978312908945</v>
      </c>
      <c r="J58" s="11">
        <f>IF(  $P58="I", ('Série Encadeada'!J58/'Série Encadeada'!J54-1)*100,  IF($P58="II", (AVERAGE('Série Encadeada'!J57:J58)/AVERAGE('Série Encadeada'!J53:J54)-1)*100,  IF($P58="III", (AVERAGE('Série Encadeada'!J56:J58)/AVERAGE('Série Encadeada'!J52:J54)-1)*100, (AVERAGE('Série Encadeada'!J55:J58)/AVERAGE('Série Encadeada'!J51:J54)-1)*100 ) ) )</f>
        <v>-2.5170057756990882</v>
      </c>
      <c r="K58" s="11">
        <f>IF(  $P58="I", ('Série Encadeada'!K58/'Série Encadeada'!K54-1)*100,  IF($P58="II", (AVERAGE('Série Encadeada'!K57:K58)/AVERAGE('Série Encadeada'!K53:K54)-1)*100,  IF($P58="III", (AVERAGE('Série Encadeada'!K56:K58)/AVERAGE('Série Encadeada'!K52:K54)-1)*100, (AVERAGE('Série Encadeada'!K55:K58)/AVERAGE('Série Encadeada'!K51:K54)-1)*100 ) ) )</f>
        <v>-1.1881782517086048</v>
      </c>
      <c r="L58" s="12">
        <f>IF(  $P58="I", ('Série Encadeada'!L58/'Série Encadeada'!L54-1)*100,  IF($P58="II", (AVERAGE('Série Encadeada'!L57:L58)/AVERAGE('Série Encadeada'!L53:L54)-1)*100,  IF($P58="III", (AVERAGE('Série Encadeada'!L56:L58)/AVERAGE('Série Encadeada'!L52:L54)-1)*100, (AVERAGE('Série Encadeada'!L55:L58)/AVERAGE('Série Encadeada'!L51:L54)-1)*100 ) ) )</f>
        <v>-2.5494155969710941</v>
      </c>
      <c r="M58" s="10">
        <f>IF(  $P58="I", ('Série Encadeada'!M58/'Série Encadeada'!M54-1)*100,  IF($P58="II", (AVERAGE('Série Encadeada'!M57:M58)/AVERAGE('Série Encadeada'!M53:M54)-1)*100,  IF($P58="III", (AVERAGE('Série Encadeada'!M56:M58)/AVERAGE('Série Encadeada'!M52:M54)-1)*100, (AVERAGE('Série Encadeada'!M55:M58)/AVERAGE('Série Encadeada'!M51:M54)-1)*100 ) ) )</f>
        <v>-3.4384153235118786</v>
      </c>
      <c r="N58" s="13">
        <f>IF(  $P58="I", ('Série Encadeada'!N58/'Série Encadeada'!N54-1)*100,  IF($P58="II", (AVERAGE('Série Encadeada'!N57:N58)/AVERAGE('Série Encadeada'!N53:N54)-1)*100,  IF($P58="III", (AVERAGE('Série Encadeada'!N56:N58)/AVERAGE('Série Encadeada'!N52:N54)-1)*100, (AVERAGE('Série Encadeada'!N55:N58)/AVERAGE('Série Encadeada'!N51:N54)-1)*100 ) ) )</f>
        <v>-5.1232004116188783</v>
      </c>
      <c r="O58" s="10">
        <f>IF(  $P58="I", ('Série Encadeada'!O58/'Série Encadeada'!O54-1)*100,  IF($P58="II", (AVERAGE('Série Encadeada'!O57:O58)/AVERAGE('Série Encadeada'!O53:O54)-1)*100,  IF($P58="III", (AVERAGE('Série Encadeada'!O56:O58)/AVERAGE('Série Encadeada'!O52:O54)-1)*100, (AVERAGE('Série Encadeada'!O55:O58)/AVERAGE('Série Encadeada'!O51:O54)-1)*100 ) ) )</f>
        <v>-3.6415946590935278</v>
      </c>
      <c r="P58" s="126" t="s">
        <v>5</v>
      </c>
      <c r="Q58" s="126"/>
      <c r="S58" s="117"/>
    </row>
    <row r="59" spans="1:19" s="82" customFormat="1" ht="12.95" customHeight="1" x14ac:dyDescent="0.2">
      <c r="A59" s="9" t="s">
        <v>88</v>
      </c>
      <c r="B59" s="10">
        <f>IF(  $P59="I", ('Série Encadeada'!B59/'Série Encadeada'!B55-1)*100,  IF($P59="II", (AVERAGE('Série Encadeada'!B58:B59)/AVERAGE('Série Encadeada'!B54:B55)-1)*100,  IF($P59="III", (AVERAGE('Série Encadeada'!B57:B59)/AVERAGE('Série Encadeada'!B53:B55)-1)*100, (AVERAGE('Série Encadeada'!B56:B59)/AVERAGE('Série Encadeada'!B52:B55)-1)*100 ) ) )</f>
        <v>-0.39926200289994718</v>
      </c>
      <c r="C59" s="11">
        <f>IF(  $P59="I", ('Série Encadeada'!C59/'Série Encadeada'!C55-1)*100,  IF($P59="II", (AVERAGE('Série Encadeada'!C58:C59)/AVERAGE('Série Encadeada'!C54:C55)-1)*100,  IF($P59="III", (AVERAGE('Série Encadeada'!C57:C59)/AVERAGE('Série Encadeada'!C53:C55)-1)*100, (AVERAGE('Série Encadeada'!C56:C59)/AVERAGE('Série Encadeada'!C52:C55)-1)*100 ) ) )</f>
        <v>5.5790989648778933</v>
      </c>
      <c r="D59" s="11">
        <f>IF(  $P59="I", ('Série Encadeada'!D59/'Série Encadeada'!D55-1)*100,  IF($P59="II", (AVERAGE('Série Encadeada'!D58:D59)/AVERAGE('Série Encadeada'!D54:D55)-1)*100,  IF($P59="III", (AVERAGE('Série Encadeada'!D57:D59)/AVERAGE('Série Encadeada'!D53:D55)-1)*100, (AVERAGE('Série Encadeada'!D56:D59)/AVERAGE('Série Encadeada'!D52:D55)-1)*100 ) ) )</f>
        <v>-7.8318089539782036</v>
      </c>
      <c r="E59" s="11">
        <f>IF(  $P59="I", ('Série Encadeada'!E59/'Série Encadeada'!E55-1)*100,  IF($P59="II", (AVERAGE('Série Encadeada'!E58:E59)/AVERAGE('Série Encadeada'!E54:E55)-1)*100,  IF($P59="III", (AVERAGE('Série Encadeada'!E57:E59)/AVERAGE('Série Encadeada'!E53:E55)-1)*100, (AVERAGE('Série Encadeada'!E56:E59)/AVERAGE('Série Encadeada'!E52:E55)-1)*100 ) ) )</f>
        <v>-8.6564104286081296</v>
      </c>
      <c r="F59" s="11">
        <f>IF(  $P59="I", ('Série Encadeada'!F59/'Série Encadeada'!F55-1)*100,  IF($P59="II", (AVERAGE('Série Encadeada'!F58:F59)/AVERAGE('Série Encadeada'!F54:F55)-1)*100,  IF($P59="III", (AVERAGE('Série Encadeada'!F57:F59)/AVERAGE('Série Encadeada'!F53:F55)-1)*100, (AVERAGE('Série Encadeada'!F56:F59)/AVERAGE('Série Encadeada'!F52:F55)-1)*100 ) ) )</f>
        <v>-10.267969297487944</v>
      </c>
      <c r="G59" s="12">
        <f>IF(  $P59="I", ('Série Encadeada'!G59/'Série Encadeada'!G55-1)*100,  IF($P59="II", (AVERAGE('Série Encadeada'!G58:G59)/AVERAGE('Série Encadeada'!G54:G55)-1)*100,  IF($P59="III", (AVERAGE('Série Encadeada'!G57:G59)/AVERAGE('Série Encadeada'!G53:G55)-1)*100, (AVERAGE('Série Encadeada'!G56:G59)/AVERAGE('Série Encadeada'!G52:G55)-1)*100 ) ) )</f>
        <v>-5.6645844211965946</v>
      </c>
      <c r="H59" s="11">
        <f>IF(  $P59="I", ('Série Encadeada'!H59/'Série Encadeada'!H55-1)*100,  IF($P59="II", (AVERAGE('Série Encadeada'!H58:H59)/AVERAGE('Série Encadeada'!H54:H55)-1)*100,  IF($P59="III", (AVERAGE('Série Encadeada'!H57:H59)/AVERAGE('Série Encadeada'!H53:H55)-1)*100, (AVERAGE('Série Encadeada'!H56:H59)/AVERAGE('Série Encadeada'!H52:H55)-1)*100 ) ) )</f>
        <v>-4.1728269786995948</v>
      </c>
      <c r="I59" s="11">
        <f>IF(  $P59="I", ('Série Encadeada'!I59/'Série Encadeada'!I55-1)*100,  IF($P59="II", (AVERAGE('Série Encadeada'!I58:I59)/AVERAGE('Série Encadeada'!I54:I55)-1)*100,  IF($P59="III", (AVERAGE('Série Encadeada'!I57:I59)/AVERAGE('Série Encadeada'!I53:I55)-1)*100, (AVERAGE('Série Encadeada'!I56:I59)/AVERAGE('Série Encadeada'!I52:I55)-1)*100 ) ) )</f>
        <v>-6.5306585870061777</v>
      </c>
      <c r="J59" s="11">
        <f>IF(  $P59="I", ('Série Encadeada'!J59/'Série Encadeada'!J55-1)*100,  IF($P59="II", (AVERAGE('Série Encadeada'!J58:J59)/AVERAGE('Série Encadeada'!J54:J55)-1)*100,  IF($P59="III", (AVERAGE('Série Encadeada'!J57:J59)/AVERAGE('Série Encadeada'!J53:J55)-1)*100, (AVERAGE('Série Encadeada'!J56:J59)/AVERAGE('Série Encadeada'!J52:J55)-1)*100 ) ) )</f>
        <v>-2.7303566665288437</v>
      </c>
      <c r="K59" s="11">
        <f>IF(  $P59="I", ('Série Encadeada'!K59/'Série Encadeada'!K55-1)*100,  IF($P59="II", (AVERAGE('Série Encadeada'!K58:K59)/AVERAGE('Série Encadeada'!K54:K55)-1)*100,  IF($P59="III", (AVERAGE('Série Encadeada'!K57:K59)/AVERAGE('Série Encadeada'!K53:K55)-1)*100, (AVERAGE('Série Encadeada'!K56:K59)/AVERAGE('Série Encadeada'!K52:K55)-1)*100 ) ) )</f>
        <v>-1.1262310377047613</v>
      </c>
      <c r="L59" s="12">
        <f>IF(  $P59="I", ('Série Encadeada'!L59/'Série Encadeada'!L55-1)*100,  IF($P59="II", (AVERAGE('Série Encadeada'!L58:L59)/AVERAGE('Série Encadeada'!L54:L55)-1)*100,  IF($P59="III", (AVERAGE('Série Encadeada'!L57:L59)/AVERAGE('Série Encadeada'!L53:L55)-1)*100, (AVERAGE('Série Encadeada'!L56:L59)/AVERAGE('Série Encadeada'!L52:L55)-1)*100 ) ) )</f>
        <v>-2.8987911901524832</v>
      </c>
      <c r="M59" s="10">
        <f>IF(  $P59="I", ('Série Encadeada'!M59/'Série Encadeada'!M55-1)*100,  IF($P59="II", (AVERAGE('Série Encadeada'!M58:M59)/AVERAGE('Série Encadeada'!M54:M55)-1)*100,  IF($P59="III", (AVERAGE('Série Encadeada'!M57:M59)/AVERAGE('Série Encadeada'!M53:M55)-1)*100, (AVERAGE('Série Encadeada'!M56:M59)/AVERAGE('Série Encadeada'!M52:M55)-1)*100 ) ) )</f>
        <v>-3.5174285895923307</v>
      </c>
      <c r="N59" s="13">
        <f>IF(  $P59="I", ('Série Encadeada'!N59/'Série Encadeada'!N55-1)*100,  IF($P59="II", (AVERAGE('Série Encadeada'!N58:N59)/AVERAGE('Série Encadeada'!N54:N55)-1)*100,  IF($P59="III", (AVERAGE('Série Encadeada'!N57:N59)/AVERAGE('Série Encadeada'!N53:N55)-1)*100, (AVERAGE('Série Encadeada'!N56:N59)/AVERAGE('Série Encadeada'!N52:N55)-1)*100 ) ) )</f>
        <v>-5.3979602083310212</v>
      </c>
      <c r="O59" s="10">
        <f>IF(  $P59="I", ('Série Encadeada'!O59/'Série Encadeada'!O55-1)*100,  IF($P59="II", (AVERAGE('Série Encadeada'!O58:O59)/AVERAGE('Série Encadeada'!O54:O55)-1)*100,  IF($P59="III", (AVERAGE('Série Encadeada'!O57:O59)/AVERAGE('Série Encadeada'!O53:O55)-1)*100, (AVERAGE('Série Encadeada'!O56:O59)/AVERAGE('Série Encadeada'!O52:O55)-1)*100 ) ) )</f>
        <v>-3.7436736959152839</v>
      </c>
      <c r="P59" s="126" t="s">
        <v>6</v>
      </c>
      <c r="Q59" s="126"/>
      <c r="S59" s="117"/>
    </row>
    <row r="60" spans="1:19" s="97" customFormat="1" ht="12.95" customHeight="1" x14ac:dyDescent="0.2">
      <c r="A60" s="9" t="s">
        <v>93</v>
      </c>
      <c r="B60" s="88">
        <f>IF(  $P60="I", ('Série Encadeada'!B60/'Série Encadeada'!B56-1)*100,  IF($P60="II", (AVERAGE('Série Encadeada'!B59:B60)/AVERAGE('Série Encadeada'!B55:B56)-1)*100,  IF($P60="III", (AVERAGE('Série Encadeada'!B58:B60)/AVERAGE('Série Encadeada'!B54:B56)-1)*100, (AVERAGE('Série Encadeada'!B57:B60)/AVERAGE('Série Encadeada'!B53:B56)-1)*100 ) ) )</f>
        <v>-2.3606724990393513</v>
      </c>
      <c r="C60" s="89">
        <f>IF(  $P60="I", ('Série Encadeada'!C60/'Série Encadeada'!C56-1)*100,  IF($P60="II", (AVERAGE('Série Encadeada'!C59:C60)/AVERAGE('Série Encadeada'!C55:C56)-1)*100,  IF($P60="III", (AVERAGE('Série Encadeada'!C58:C60)/AVERAGE('Série Encadeada'!C54:C56)-1)*100, (AVERAGE('Série Encadeada'!C57:C60)/AVERAGE('Série Encadeada'!C53:C56)-1)*100 ) ) )</f>
        <v>4.1761824600889952</v>
      </c>
      <c r="D60" s="89">
        <f>IF(  $P60="I", ('Série Encadeada'!D60/'Série Encadeada'!D56-1)*100,  IF($P60="II", (AVERAGE('Série Encadeada'!D59:D60)/AVERAGE('Série Encadeada'!D55:D56)-1)*100,  IF($P60="III", (AVERAGE('Série Encadeada'!D58:D60)/AVERAGE('Série Encadeada'!D54:D56)-1)*100, (AVERAGE('Série Encadeada'!D57:D60)/AVERAGE('Série Encadeada'!D53:D56)-1)*100 ) ) )</f>
        <v>-8.4071197319268602</v>
      </c>
      <c r="E60" s="89">
        <f>IF(  $P60="I", ('Série Encadeada'!E60/'Série Encadeada'!E56-1)*100,  IF($P60="II", (AVERAGE('Série Encadeada'!E59:E60)/AVERAGE('Série Encadeada'!E55:E56)-1)*100,  IF($P60="III", (AVERAGE('Série Encadeada'!E58:E60)/AVERAGE('Série Encadeada'!E54:E56)-1)*100, (AVERAGE('Série Encadeada'!E57:E60)/AVERAGE('Série Encadeada'!E53:E56)-1)*100 ) ) )</f>
        <v>-6.875820203574845</v>
      </c>
      <c r="F60" s="89">
        <f>IF(  $P60="I", ('Série Encadeada'!F60/'Série Encadeada'!F56-1)*100,  IF($P60="II", (AVERAGE('Série Encadeada'!F59:F60)/AVERAGE('Série Encadeada'!F55:F56)-1)*100,  IF($P60="III", (AVERAGE('Série Encadeada'!F58:F60)/AVERAGE('Série Encadeada'!F54:F56)-1)*100, (AVERAGE('Série Encadeada'!F57:F60)/AVERAGE('Série Encadeada'!F53:F56)-1)*100 ) ) )</f>
        <v>-10.9565266274805</v>
      </c>
      <c r="G60" s="90">
        <f>IF(  $P60="I", ('Série Encadeada'!G60/'Série Encadeada'!G56-1)*100,  IF($P60="II", (AVERAGE('Série Encadeada'!G59:G60)/AVERAGE('Série Encadeada'!G55:G56)-1)*100,  IF($P60="III", (AVERAGE('Série Encadeada'!G58:G60)/AVERAGE('Série Encadeada'!G54:G56)-1)*100, (AVERAGE('Série Encadeada'!G57:G60)/AVERAGE('Série Encadeada'!G53:G56)-1)*100 ) ) )</f>
        <v>-6.2451346839880522</v>
      </c>
      <c r="H60" s="89">
        <f>IF(  $P60="I", ('Série Encadeada'!H60/'Série Encadeada'!H56-1)*100,  IF($P60="II", (AVERAGE('Série Encadeada'!H59:H60)/AVERAGE('Série Encadeada'!H55:H56)-1)*100,  IF($P60="III", (AVERAGE('Série Encadeada'!H58:H60)/AVERAGE('Série Encadeada'!H54:H56)-1)*100, (AVERAGE('Série Encadeada'!H57:H60)/AVERAGE('Série Encadeada'!H53:H56)-1)*100 ) ) )</f>
        <v>-5.028975162761073</v>
      </c>
      <c r="I60" s="89">
        <f>IF(  $P60="I", ('Série Encadeada'!I60/'Série Encadeada'!I56-1)*100,  IF($P60="II", (AVERAGE('Série Encadeada'!I59:I60)/AVERAGE('Série Encadeada'!I55:I56)-1)*100,  IF($P60="III", (AVERAGE('Série Encadeada'!I58:I60)/AVERAGE('Série Encadeada'!I54:I56)-1)*100, (AVERAGE('Série Encadeada'!I57:I60)/AVERAGE('Série Encadeada'!I53:I56)-1)*100 ) ) )</f>
        <v>-6.5579815316644581</v>
      </c>
      <c r="J60" s="89">
        <f>IF(  $P60="I", ('Série Encadeada'!J60/'Série Encadeada'!J56-1)*100,  IF($P60="II", (AVERAGE('Série Encadeada'!J59:J60)/AVERAGE('Série Encadeada'!J55:J56)-1)*100,  IF($P60="III", (AVERAGE('Série Encadeada'!J58:J60)/AVERAGE('Série Encadeada'!J54:J56)-1)*100, (AVERAGE('Série Encadeada'!J57:J60)/AVERAGE('Série Encadeada'!J53:J56)-1)*100 ) ) )</f>
        <v>-3.0452457253449583</v>
      </c>
      <c r="K60" s="89">
        <f>IF(  $P60="I", ('Série Encadeada'!K60/'Série Encadeada'!K56-1)*100,  IF($P60="II", (AVERAGE('Série Encadeada'!K59:K60)/AVERAGE('Série Encadeada'!K55:K56)-1)*100,  IF($P60="III", (AVERAGE('Série Encadeada'!K58:K60)/AVERAGE('Série Encadeada'!K54:K56)-1)*100, (AVERAGE('Série Encadeada'!K57:K60)/AVERAGE('Série Encadeada'!K53:K56)-1)*100 ) ) )</f>
        <v>-1.0231286222941227</v>
      </c>
      <c r="L60" s="90">
        <f>IF(  $P60="I", ('Série Encadeada'!L60/'Série Encadeada'!L56-1)*100,  IF($P60="II", (AVERAGE('Série Encadeada'!L59:L60)/AVERAGE('Série Encadeada'!L55:L56)-1)*100,  IF($P60="III", (AVERAGE('Série Encadeada'!L58:L60)/AVERAGE('Série Encadeada'!L54:L56)-1)*100, (AVERAGE('Série Encadeada'!L57:L60)/AVERAGE('Série Encadeada'!L53:L56)-1)*100 ) ) )</f>
        <v>-3.1837723254149908</v>
      </c>
      <c r="M60" s="88">
        <f>IF(  $P60="I", ('Série Encadeada'!M60/'Série Encadeada'!M56-1)*100,  IF($P60="II", (AVERAGE('Série Encadeada'!M59:M60)/AVERAGE('Série Encadeada'!M55:M56)-1)*100,  IF($P60="III", (AVERAGE('Série Encadeada'!M58:M60)/AVERAGE('Série Encadeada'!M54:M56)-1)*100, (AVERAGE('Série Encadeada'!M57:M60)/AVERAGE('Série Encadeada'!M53:M56)-1)*100 ) ) )</f>
        <v>-4.0197548676180865</v>
      </c>
      <c r="N60" s="91">
        <f>IF(  $P60="I", ('Série Encadeada'!N60/'Série Encadeada'!N56-1)*100,  IF($P60="II", (AVERAGE('Série Encadeada'!N59:N60)/AVERAGE('Série Encadeada'!N55:N56)-1)*100,  IF($P60="III", (AVERAGE('Série Encadeada'!N58:N60)/AVERAGE('Série Encadeada'!N54:N56)-1)*100, (AVERAGE('Série Encadeada'!N57:N60)/AVERAGE('Série Encadeada'!N53:N56)-1)*100 ) ) )</f>
        <v>-6.0360667420001013</v>
      </c>
      <c r="O60" s="88">
        <f>IF(  $P60="I", ('Série Encadeada'!O60/'Série Encadeada'!O56-1)*100,  IF($P60="II", (AVERAGE('Série Encadeada'!O59:O60)/AVERAGE('Série Encadeada'!O55:O56)-1)*100,  IF($P60="III", (AVERAGE('Série Encadeada'!O58:O60)/AVERAGE('Série Encadeada'!O54:O56)-1)*100, (AVERAGE('Série Encadeada'!O57:O60)/AVERAGE('Série Encadeada'!O53:O56)-1)*100 ) ) )</f>
        <v>-4.2636030889767191</v>
      </c>
      <c r="P60" s="128" t="s">
        <v>94</v>
      </c>
      <c r="Q60" s="128"/>
      <c r="S60" s="127"/>
    </row>
    <row r="61" spans="1:19" s="97" customFormat="1" ht="12.95" customHeight="1" x14ac:dyDescent="0.2">
      <c r="A61" s="15" t="s">
        <v>95</v>
      </c>
      <c r="B61" s="92">
        <f>IF(  $P61="I", ('Série Encadeada'!B61/'Série Encadeada'!B57-1)*100,  IF($P61="II", (AVERAGE('Série Encadeada'!B60:B61)/AVERAGE('Série Encadeada'!B56:B57)-1)*100,  IF($P61="III", (AVERAGE('Série Encadeada'!B59:B61)/AVERAGE('Série Encadeada'!B55:B57)-1)*100, (AVERAGE('Série Encadeada'!B58:B61)/AVERAGE('Série Encadeada'!B54:B57)-1)*100 ) ) )</f>
        <v>16.972096466439936</v>
      </c>
      <c r="C61" s="93">
        <f>IF(  $P61="I", ('Série Encadeada'!C61/'Série Encadeada'!C57-1)*100,  IF($P61="II", (AVERAGE('Série Encadeada'!C60:C61)/AVERAGE('Série Encadeada'!C56:C57)-1)*100,  IF($P61="III", (AVERAGE('Série Encadeada'!C59:C61)/AVERAGE('Série Encadeada'!C55:C57)-1)*100, (AVERAGE('Série Encadeada'!C58:C61)/AVERAGE('Série Encadeada'!C54:C57)-1)*100 ) ) )</f>
        <v>-23.832603878690961</v>
      </c>
      <c r="D61" s="93">
        <f>IF(  $P61="I", ('Série Encadeada'!D61/'Série Encadeada'!D57-1)*100,  IF($P61="II", (AVERAGE('Série Encadeada'!D60:D61)/AVERAGE('Série Encadeada'!D56:D57)-1)*100,  IF($P61="III", (AVERAGE('Série Encadeada'!D59:D61)/AVERAGE('Série Encadeada'!D55:D57)-1)*100, (AVERAGE('Série Encadeada'!D58:D61)/AVERAGE('Série Encadeada'!D54:D57)-1)*100 ) ) )</f>
        <v>-11.573859392731423</v>
      </c>
      <c r="E61" s="93">
        <f>IF(  $P61="I", ('Série Encadeada'!E61/'Série Encadeada'!E57-1)*100,  IF($P61="II", (AVERAGE('Série Encadeada'!E60:E61)/AVERAGE('Série Encadeada'!E56:E57)-1)*100,  IF($P61="III", (AVERAGE('Série Encadeada'!E59:E61)/AVERAGE('Série Encadeada'!E55:E57)-1)*100, (AVERAGE('Série Encadeada'!E58:E61)/AVERAGE('Série Encadeada'!E54:E57)-1)*100 ) ) )</f>
        <v>2.4488651132653416</v>
      </c>
      <c r="F61" s="93">
        <f>IF(  $P61="I", ('Série Encadeada'!F61/'Série Encadeada'!F57-1)*100,  IF($P61="II", (AVERAGE('Série Encadeada'!F60:F61)/AVERAGE('Série Encadeada'!F56:F57)-1)*100,  IF($P61="III", (AVERAGE('Série Encadeada'!F59:F61)/AVERAGE('Série Encadeada'!F55:F57)-1)*100, (AVERAGE('Série Encadeada'!F58:F61)/AVERAGE('Série Encadeada'!F54:F57)-1)*100 ) ) )</f>
        <v>-11.407641212055886</v>
      </c>
      <c r="G61" s="94">
        <f>IF(  $P61="I", ('Série Encadeada'!G61/'Série Encadeada'!G57-1)*100,  IF($P61="II", (AVERAGE('Série Encadeada'!G60:G61)/AVERAGE('Série Encadeada'!G56:G57)-1)*100,  IF($P61="III", (AVERAGE('Série Encadeada'!G59:G61)/AVERAGE('Série Encadeada'!G55:G57)-1)*100, (AVERAGE('Série Encadeada'!G58:G61)/AVERAGE('Série Encadeada'!G54:G57)-1)*100 ) ) )</f>
        <v>-11.178139501656348</v>
      </c>
      <c r="H61" s="93">
        <f>IF(  $P61="I", ('Série Encadeada'!H61/'Série Encadeada'!H57-1)*100,  IF($P61="II", (AVERAGE('Série Encadeada'!H60:H61)/AVERAGE('Série Encadeada'!H56:H57)-1)*100,  IF($P61="III", (AVERAGE('Série Encadeada'!H59:H61)/AVERAGE('Série Encadeada'!H55:H57)-1)*100, (AVERAGE('Série Encadeada'!H58:H61)/AVERAGE('Série Encadeada'!H54:H57)-1)*100 ) ) )</f>
        <v>-4.0517683749601403</v>
      </c>
      <c r="I61" s="93">
        <f>IF(  $P61="I", ('Série Encadeada'!I61/'Série Encadeada'!I57-1)*100,  IF($P61="II", (AVERAGE('Série Encadeada'!I60:I61)/AVERAGE('Série Encadeada'!I56:I57)-1)*100,  IF($P61="III", (AVERAGE('Série Encadeada'!I59:I61)/AVERAGE('Série Encadeada'!I55:I57)-1)*100, (AVERAGE('Série Encadeada'!I58:I61)/AVERAGE('Série Encadeada'!I54:I57)-1)*100 ) ) )</f>
        <v>-5.2643796702899648</v>
      </c>
      <c r="J61" s="93">
        <f>IF(  $P61="I", ('Série Encadeada'!J61/'Série Encadeada'!J57-1)*100,  IF($P61="II", (AVERAGE('Série Encadeada'!J60:J61)/AVERAGE('Série Encadeada'!J56:J57)-1)*100,  IF($P61="III", (AVERAGE('Série Encadeada'!J59:J61)/AVERAGE('Série Encadeada'!J55:J57)-1)*100, (AVERAGE('Série Encadeada'!J58:J61)/AVERAGE('Série Encadeada'!J54:J57)-1)*100 ) ) )</f>
        <v>-1.7986198335769976</v>
      </c>
      <c r="K61" s="93">
        <f>IF(  $P61="I", ('Série Encadeada'!K61/'Série Encadeada'!K57-1)*100,  IF($P61="II", (AVERAGE('Série Encadeada'!K60:K61)/AVERAGE('Série Encadeada'!K56:K57)-1)*100,  IF($P61="III", (AVERAGE('Série Encadeada'!K59:K61)/AVERAGE('Série Encadeada'!K55:K57)-1)*100, (AVERAGE('Série Encadeada'!K58:K61)/AVERAGE('Série Encadeada'!K54:K57)-1)*100 ) ) )</f>
        <v>0.55309063900614852</v>
      </c>
      <c r="L61" s="94">
        <f>IF(  $P61="I", ('Série Encadeada'!L61/'Série Encadeada'!L57-1)*100,  IF($P61="II", (AVERAGE('Série Encadeada'!L60:L61)/AVERAGE('Série Encadeada'!L56:L57)-1)*100,  IF($P61="III", (AVERAGE('Série Encadeada'!L59:L61)/AVERAGE('Série Encadeada'!L55:L57)-1)*100, (AVERAGE('Série Encadeada'!L58:L61)/AVERAGE('Série Encadeada'!L54:L57)-1)*100 ) ) )</f>
        <v>-2.0396208227310808</v>
      </c>
      <c r="M61" s="92">
        <f>IF(  $P61="I", ('Série Encadeada'!M61/'Série Encadeada'!M57-1)*100,  IF($P61="II", (AVERAGE('Série Encadeada'!M60:M61)/AVERAGE('Série Encadeada'!M56:M57)-1)*100,  IF($P61="III", (AVERAGE('Série Encadeada'!M59:M61)/AVERAGE('Série Encadeada'!M55:M57)-1)*100, (AVERAGE('Série Encadeada'!M58:M61)/AVERAGE('Série Encadeada'!M54:M57)-1)*100 ) ) )</f>
        <v>-3.6837165568052388</v>
      </c>
      <c r="N61" s="95">
        <f>IF(  $P61="I", ('Série Encadeada'!N61/'Série Encadeada'!N57-1)*100,  IF($P61="II", (AVERAGE('Série Encadeada'!N60:N61)/AVERAGE('Série Encadeada'!N56:N57)-1)*100,  IF($P61="III", (AVERAGE('Série Encadeada'!N59:N61)/AVERAGE('Série Encadeada'!N55:N57)-1)*100, (AVERAGE('Série Encadeada'!N58:N61)/AVERAGE('Série Encadeada'!N54:N57)-1)*100 ) ) )</f>
        <v>-5.0113642288474924</v>
      </c>
      <c r="O61" s="92">
        <f>IF(  $P61="I", ('Série Encadeada'!O61/'Série Encadeada'!O57-1)*100,  IF($P61="II", (AVERAGE('Série Encadeada'!O60:O61)/AVERAGE('Série Encadeada'!O56:O57)-1)*100,  IF($P61="III", (AVERAGE('Série Encadeada'!O59:O61)/AVERAGE('Série Encadeada'!O55:O57)-1)*100, (AVERAGE('Série Encadeada'!O58:O61)/AVERAGE('Série Encadeada'!O54:O57)-1)*100 ) ) )</f>
        <v>-3.8434166194665886</v>
      </c>
      <c r="P61" s="126" t="s">
        <v>4</v>
      </c>
      <c r="Q61" s="128"/>
      <c r="S61" s="127"/>
    </row>
    <row r="62" spans="1:19" s="97" customFormat="1" ht="12.95" customHeight="1" x14ac:dyDescent="0.2">
      <c r="A62" s="15" t="s">
        <v>96</v>
      </c>
      <c r="B62" s="92">
        <f>IF(  $P62="I", ('Série Encadeada'!B62/'Série Encadeada'!B58-1)*100,  IF($P62="II", (AVERAGE('Série Encadeada'!B61:B62)/AVERAGE('Série Encadeada'!B57:B58)-1)*100,  IF($P62="III", (AVERAGE('Série Encadeada'!B60:B62)/AVERAGE('Série Encadeada'!B56:B58)-1)*100, (AVERAGE('Série Encadeada'!B59:B62)/AVERAGE('Série Encadeada'!B55:B58)-1)*100 ) ) )</f>
        <v>14.130945377447702</v>
      </c>
      <c r="C62" s="93">
        <f>IF(  $P62="I", ('Série Encadeada'!C62/'Série Encadeada'!C58-1)*100,  IF($P62="II", (AVERAGE('Série Encadeada'!C61:C62)/AVERAGE('Série Encadeada'!C57:C58)-1)*100,  IF($P62="III", (AVERAGE('Série Encadeada'!C60:C62)/AVERAGE('Série Encadeada'!C56:C58)-1)*100, (AVERAGE('Série Encadeada'!C59:C62)/AVERAGE('Série Encadeada'!C55:C58)-1)*100 ) ) )</f>
        <v>-22.388333100998679</v>
      </c>
      <c r="D62" s="93">
        <f>IF(  $P62="I", ('Série Encadeada'!D62/'Série Encadeada'!D58-1)*100,  IF($P62="II", (AVERAGE('Série Encadeada'!D61:D62)/AVERAGE('Série Encadeada'!D57:D58)-1)*100,  IF($P62="III", (AVERAGE('Série Encadeada'!D60:D62)/AVERAGE('Série Encadeada'!D56:D58)-1)*100, (AVERAGE('Série Encadeada'!D59:D62)/AVERAGE('Série Encadeada'!D55:D58)-1)*100 ) ) )</f>
        <v>-7.1811552955390878</v>
      </c>
      <c r="E62" s="93">
        <f>IF(  $P62="I", ('Série Encadeada'!E62/'Série Encadeada'!E58-1)*100,  IF($P62="II", (AVERAGE('Série Encadeada'!E61:E62)/AVERAGE('Série Encadeada'!E57:E58)-1)*100,  IF($P62="III", (AVERAGE('Série Encadeada'!E60:E62)/AVERAGE('Série Encadeada'!E56:E58)-1)*100, (AVERAGE('Série Encadeada'!E59:E62)/AVERAGE('Série Encadeada'!E55:E58)-1)*100 ) ) )</f>
        <v>9.6121407284685212</v>
      </c>
      <c r="F62" s="93">
        <f>IF(  $P62="I", ('Série Encadeada'!F62/'Série Encadeada'!F58-1)*100,  IF($P62="II", (AVERAGE('Série Encadeada'!F61:F62)/AVERAGE('Série Encadeada'!F57:F58)-1)*100,  IF($P62="III", (AVERAGE('Série Encadeada'!F60:F62)/AVERAGE('Série Encadeada'!F56:F58)-1)*100, (AVERAGE('Série Encadeada'!F59:F62)/AVERAGE('Série Encadeada'!F55:F58)-1)*100 ) ) )</f>
        <v>-11.014802246812561</v>
      </c>
      <c r="G62" s="94">
        <f>IF(  $P62="I", ('Série Encadeada'!G62/'Série Encadeada'!G58-1)*100,  IF($P62="II", (AVERAGE('Série Encadeada'!G61:G62)/AVERAGE('Série Encadeada'!G57:G58)-1)*100,  IF($P62="III", (AVERAGE('Série Encadeada'!G60:G62)/AVERAGE('Série Encadeada'!G56:G58)-1)*100, (AVERAGE('Série Encadeada'!G59:G62)/AVERAGE('Série Encadeada'!G55:G58)-1)*100 ) ) )</f>
        <v>-8.5211631688648879</v>
      </c>
      <c r="H62" s="93">
        <f>IF(  $P62="I", ('Série Encadeada'!H62/'Série Encadeada'!H58-1)*100,  IF($P62="II", (AVERAGE('Série Encadeada'!H61:H62)/AVERAGE('Série Encadeada'!H57:H58)-1)*100,  IF($P62="III", (AVERAGE('Série Encadeada'!H60:H62)/AVERAGE('Série Encadeada'!H56:H58)-1)*100, (AVERAGE('Série Encadeada'!H59:H62)/AVERAGE('Série Encadeada'!H55:H58)-1)*100 ) ) )</f>
        <v>-2.6763733126047407</v>
      </c>
      <c r="I62" s="93">
        <f>IF(  $P62="I", ('Série Encadeada'!I62/'Série Encadeada'!I58-1)*100,  IF($P62="II", (AVERAGE('Série Encadeada'!I61:I62)/AVERAGE('Série Encadeada'!I57:I58)-1)*100,  IF($P62="III", (AVERAGE('Série Encadeada'!I60:I62)/AVERAGE('Série Encadeada'!I56:I58)-1)*100, (AVERAGE('Série Encadeada'!I59:I62)/AVERAGE('Série Encadeada'!I55:I58)-1)*100 ) ) )</f>
        <v>-4.1469929325653183</v>
      </c>
      <c r="J62" s="93">
        <f>IF(  $P62="I", ('Série Encadeada'!J62/'Série Encadeada'!J58-1)*100,  IF($P62="II", (AVERAGE('Série Encadeada'!J61:J62)/AVERAGE('Série Encadeada'!J57:J58)-1)*100,  IF($P62="III", (AVERAGE('Série Encadeada'!J60:J62)/AVERAGE('Série Encadeada'!J56:J58)-1)*100, (AVERAGE('Série Encadeada'!J59:J62)/AVERAGE('Série Encadeada'!J55:J58)-1)*100 ) ) )</f>
        <v>-1.7577741648224676</v>
      </c>
      <c r="K62" s="93">
        <f>IF(  $P62="I", ('Série Encadeada'!K62/'Série Encadeada'!K58-1)*100,  IF($P62="II", (AVERAGE('Série Encadeada'!K61:K62)/AVERAGE('Série Encadeada'!K57:K58)-1)*100,  IF($P62="III", (AVERAGE('Série Encadeada'!K60:K62)/AVERAGE('Série Encadeada'!K56:K58)-1)*100, (AVERAGE('Série Encadeada'!K59:K62)/AVERAGE('Série Encadeada'!K55:K58)-1)*100 ) ) )</f>
        <v>0.64701859030718012</v>
      </c>
      <c r="L62" s="94">
        <f>IF(  $P62="I", ('Série Encadeada'!L62/'Série Encadeada'!L58-1)*100,  IF($P62="II", (AVERAGE('Série Encadeada'!L61:L62)/AVERAGE('Série Encadeada'!L57:L58)-1)*100,  IF($P62="III", (AVERAGE('Série Encadeada'!L60:L62)/AVERAGE('Série Encadeada'!L56:L58)-1)*100, (AVERAGE('Série Encadeada'!L59:L62)/AVERAGE('Série Encadeada'!L55:L58)-1)*100 ) ) )</f>
        <v>-1.5165312750441307</v>
      </c>
      <c r="M62" s="92">
        <f>IF(  $P62="I", ('Série Encadeada'!M62/'Série Encadeada'!M58-1)*100,  IF($P62="II", (AVERAGE('Série Encadeada'!M61:M62)/AVERAGE('Série Encadeada'!M57:M58)-1)*100,  IF($P62="III", (AVERAGE('Série Encadeada'!M60:M62)/AVERAGE('Série Encadeada'!M56:M58)-1)*100, (AVERAGE('Série Encadeada'!M59:M62)/AVERAGE('Série Encadeada'!M55:M58)-1)*100 ) ) )</f>
        <v>-2.520531127805159</v>
      </c>
      <c r="N62" s="95">
        <f>IF(  $P62="I", ('Série Encadeada'!N62/'Série Encadeada'!N58-1)*100,  IF($P62="II", (AVERAGE('Série Encadeada'!N61:N62)/AVERAGE('Série Encadeada'!N57:N58)-1)*100,  IF($P62="III", (AVERAGE('Série Encadeada'!N60:N62)/AVERAGE('Série Encadeada'!N56:N58)-1)*100, (AVERAGE('Série Encadeada'!N59:N62)/AVERAGE('Série Encadeada'!N55:N58)-1)*100 ) ) )</f>
        <v>-3.435689120706531</v>
      </c>
      <c r="O62" s="92">
        <f>IF(  $P62="I", ('Série Encadeada'!O62/'Série Encadeada'!O58-1)*100,  IF($P62="II", (AVERAGE('Série Encadeada'!O61:O62)/AVERAGE('Série Encadeada'!O57:O58)-1)*100,  IF($P62="III", (AVERAGE('Série Encadeada'!O60:O62)/AVERAGE('Série Encadeada'!O56:O58)-1)*100, (AVERAGE('Série Encadeada'!O59:O62)/AVERAGE('Série Encadeada'!O55:O58)-1)*100 ) ) )</f>
        <v>-2.6300028905165473</v>
      </c>
      <c r="P62" s="126" t="s">
        <v>5</v>
      </c>
      <c r="Q62" s="128"/>
      <c r="S62" s="127"/>
    </row>
    <row r="63" spans="1:19" s="97" customFormat="1" ht="12.95" customHeight="1" x14ac:dyDescent="0.2">
      <c r="A63" s="15" t="s">
        <v>97</v>
      </c>
      <c r="B63" s="92">
        <f>IF(  $P63="I", ('Série Encadeada'!B63/'Série Encadeada'!B59-1)*100,  IF($P63="II", (AVERAGE('Série Encadeada'!B62:B63)/AVERAGE('Série Encadeada'!B58:B59)-1)*100,  IF($P63="III", (AVERAGE('Série Encadeada'!B61:B63)/AVERAGE('Série Encadeada'!B57:B59)-1)*100, (AVERAGE('Série Encadeada'!B60:B63)/AVERAGE('Série Encadeada'!B56:B59)-1)*100 ) ) )</f>
        <v>9.8268574405307785</v>
      </c>
      <c r="C63" s="93">
        <f>IF(  $P63="I", ('Série Encadeada'!C63/'Série Encadeada'!C59-1)*100,  IF($P63="II", (AVERAGE('Série Encadeada'!C62:C63)/AVERAGE('Série Encadeada'!C58:C59)-1)*100,  IF($P63="III", (AVERAGE('Série Encadeada'!C61:C63)/AVERAGE('Série Encadeada'!C57:C59)-1)*100, (AVERAGE('Série Encadeada'!C60:C63)/AVERAGE('Série Encadeada'!C56:C59)-1)*100 ) ) )</f>
        <v>-21.400897114634187</v>
      </c>
      <c r="D63" s="93">
        <f>IF(  $P63="I", ('Série Encadeada'!D63/'Série Encadeada'!D59-1)*100,  IF($P63="II", (AVERAGE('Série Encadeada'!D62:D63)/AVERAGE('Série Encadeada'!D58:D59)-1)*100,  IF($P63="III", (AVERAGE('Série Encadeada'!D61:D63)/AVERAGE('Série Encadeada'!D57:D59)-1)*100, (AVERAGE('Série Encadeada'!D60:D63)/AVERAGE('Série Encadeada'!D56:D59)-1)*100 ) ) )</f>
        <v>-4.4007096325881285</v>
      </c>
      <c r="E63" s="93">
        <f>IF(  $P63="I", ('Série Encadeada'!E63/'Série Encadeada'!E59-1)*100,  IF($P63="II", (AVERAGE('Série Encadeada'!E62:E63)/AVERAGE('Série Encadeada'!E58:E59)-1)*100,  IF($P63="III", (AVERAGE('Série Encadeada'!E61:E63)/AVERAGE('Série Encadeada'!E57:E59)-1)*100, (AVERAGE('Série Encadeada'!E60:E63)/AVERAGE('Série Encadeada'!E56:E59)-1)*100 ) ) )</f>
        <v>14.320818436283943</v>
      </c>
      <c r="F63" s="93">
        <f>IF(  $P63="I", ('Série Encadeada'!F63/'Série Encadeada'!F59-1)*100,  IF($P63="II", (AVERAGE('Série Encadeada'!F62:F63)/AVERAGE('Série Encadeada'!F58:F59)-1)*100,  IF($P63="III", (AVERAGE('Série Encadeada'!F61:F63)/AVERAGE('Série Encadeada'!F57:F59)-1)*100, (AVERAGE('Série Encadeada'!F60:F63)/AVERAGE('Série Encadeada'!F56:F59)-1)*100 ) ) )</f>
        <v>-11.282952078461472</v>
      </c>
      <c r="G63" s="94">
        <f>IF(  $P63="I", ('Série Encadeada'!G63/'Série Encadeada'!G59-1)*100,  IF($P63="II", (AVERAGE('Série Encadeada'!G62:G63)/AVERAGE('Série Encadeada'!G58:G59)-1)*100,  IF($P63="III", (AVERAGE('Série Encadeada'!G61:G63)/AVERAGE('Série Encadeada'!G57:G59)-1)*100, (AVERAGE('Série Encadeada'!G60:G63)/AVERAGE('Série Encadeada'!G56:G59)-1)*100 ) ) )</f>
        <v>-6.7447998498760935</v>
      </c>
      <c r="H63" s="93">
        <f>IF(  $P63="I", ('Série Encadeada'!H63/'Série Encadeada'!H59-1)*100,  IF($P63="II", (AVERAGE('Série Encadeada'!H62:H63)/AVERAGE('Série Encadeada'!H58:H59)-1)*100,  IF($P63="III", (AVERAGE('Série Encadeada'!H61:H63)/AVERAGE('Série Encadeada'!H57:H59)-1)*100, (AVERAGE('Série Encadeada'!H60:H63)/AVERAGE('Série Encadeada'!H56:H59)-1)*100 ) ) )</f>
        <v>-1.6742709581705428</v>
      </c>
      <c r="I63" s="93">
        <f>IF(  $P63="I", ('Série Encadeada'!I63/'Série Encadeada'!I59-1)*100,  IF($P63="II", (AVERAGE('Série Encadeada'!I62:I63)/AVERAGE('Série Encadeada'!I58:I59)-1)*100,  IF($P63="III", (AVERAGE('Série Encadeada'!I61:I63)/AVERAGE('Série Encadeada'!I57:I59)-1)*100, (AVERAGE('Série Encadeada'!I60:I63)/AVERAGE('Série Encadeada'!I56:I59)-1)*100 ) ) )</f>
        <v>-3.7294318626346246</v>
      </c>
      <c r="J63" s="93">
        <f>IF(  $P63="I", ('Série Encadeada'!J63/'Série Encadeada'!J59-1)*100,  IF($P63="II", (AVERAGE('Série Encadeada'!J62:J63)/AVERAGE('Série Encadeada'!J58:J59)-1)*100,  IF($P63="III", (AVERAGE('Série Encadeada'!J61:J63)/AVERAGE('Série Encadeada'!J57:J59)-1)*100, (AVERAGE('Série Encadeada'!J60:J63)/AVERAGE('Série Encadeada'!J56:J59)-1)*100 ) ) )</f>
        <v>-1.7503589697030364</v>
      </c>
      <c r="K63" s="93">
        <f>IF(  $P63="I", ('Série Encadeada'!K63/'Série Encadeada'!K59-1)*100,  IF($P63="II", (AVERAGE('Série Encadeada'!K62:K63)/AVERAGE('Série Encadeada'!K58:K59)-1)*100,  IF($P63="III", (AVERAGE('Série Encadeada'!K61:K63)/AVERAGE('Série Encadeada'!K57:K59)-1)*100, (AVERAGE('Série Encadeada'!K60:K63)/AVERAGE('Série Encadeada'!K56:K59)-1)*100 ) ) )</f>
        <v>0.63586471320147275</v>
      </c>
      <c r="L63" s="94">
        <f>IF(  $P63="I", ('Série Encadeada'!L63/'Série Encadeada'!L59-1)*100,  IF($P63="II", (AVERAGE('Série Encadeada'!L62:L63)/AVERAGE('Série Encadeada'!L58:L59)-1)*100,  IF($P63="III", (AVERAGE('Série Encadeada'!L61:L63)/AVERAGE('Série Encadeada'!L57:L59)-1)*100, (AVERAGE('Série Encadeada'!L60:L63)/AVERAGE('Série Encadeada'!L56:L59)-1)*100 ) ) )</f>
        <v>-1.2482314541804262</v>
      </c>
      <c r="M63" s="92">
        <f>IF(  $P63="I", ('Série Encadeada'!M63/'Série Encadeada'!M59-1)*100,  IF($P63="II", (AVERAGE('Série Encadeada'!M62:M63)/AVERAGE('Série Encadeada'!M58:M59)-1)*100,  IF($P63="III", (AVERAGE('Série Encadeada'!M61:M63)/AVERAGE('Série Encadeada'!M57:M59)-1)*100, (AVERAGE('Série Encadeada'!M60:M63)/AVERAGE('Série Encadeada'!M56:M59)-1)*100 ) ) )</f>
        <v>-2.096512769517922</v>
      </c>
      <c r="N63" s="95">
        <f>IF(  $P63="I", ('Série Encadeada'!N63/'Série Encadeada'!N59-1)*100,  IF($P63="II", (AVERAGE('Série Encadeada'!N62:N63)/AVERAGE('Série Encadeada'!N58:N59)-1)*100,  IF($P63="III", (AVERAGE('Série Encadeada'!N61:N63)/AVERAGE('Série Encadeada'!N57:N59)-1)*100, (AVERAGE('Série Encadeada'!N60:N63)/AVERAGE('Série Encadeada'!N56:N59)-1)*100 ) ) )</f>
        <v>-2.8625943793605391</v>
      </c>
      <c r="O63" s="92">
        <f>IF(  $P63="I", ('Série Encadeada'!O63/'Série Encadeada'!O59-1)*100,  IF($P63="II", (AVERAGE('Série Encadeada'!O62:O63)/AVERAGE('Série Encadeada'!O58:O59)-1)*100,  IF($P63="III", (AVERAGE('Série Encadeada'!O61:O63)/AVERAGE('Série Encadeada'!O57:O59)-1)*100, (AVERAGE('Série Encadeada'!O60:O63)/AVERAGE('Série Encadeada'!O56:O59)-1)*100 ) ) )</f>
        <v>-2.1881549863755567</v>
      </c>
      <c r="P63" s="128" t="s">
        <v>6</v>
      </c>
      <c r="Q63" s="128"/>
      <c r="S63" s="127"/>
    </row>
    <row r="64" spans="1:19" s="97" customFormat="1" ht="12.95" customHeight="1" x14ac:dyDescent="0.2">
      <c r="A64" s="15" t="s">
        <v>98</v>
      </c>
      <c r="B64" s="92">
        <f>IF(  $P64="I", ('Série Encadeada'!B64/'Série Encadeada'!B60-1)*100,  IF($P64="II", (AVERAGE('Série Encadeada'!B63:B64)/AVERAGE('Série Encadeada'!B59:B60)-1)*100,  IF($P64="III", (AVERAGE('Série Encadeada'!B62:B64)/AVERAGE('Série Encadeada'!B58:B60)-1)*100, (AVERAGE('Série Encadeada'!B61:B64)/AVERAGE('Série Encadeada'!B57:B60)-1)*100 ) ) )</f>
        <v>7.193594174741591</v>
      </c>
      <c r="C64" s="93">
        <f>IF(  $P64="I", ('Série Encadeada'!C64/'Série Encadeada'!C60-1)*100,  IF($P64="II", (AVERAGE('Série Encadeada'!C63:C64)/AVERAGE('Série Encadeada'!C59:C60)-1)*100,  IF($P64="III", (AVERAGE('Série Encadeada'!C62:C64)/AVERAGE('Série Encadeada'!C58:C60)-1)*100, (AVERAGE('Série Encadeada'!C61:C64)/AVERAGE('Série Encadeada'!C57:C60)-1)*100 ) ) )</f>
        <v>-18.152985822505208</v>
      </c>
      <c r="D64" s="93">
        <f>IF(  $P64="I", ('Série Encadeada'!D64/'Série Encadeada'!D60-1)*100,  IF($P64="II", (AVERAGE('Série Encadeada'!D63:D64)/AVERAGE('Série Encadeada'!D59:D60)-1)*100,  IF($P64="III", (AVERAGE('Série Encadeada'!D62:D64)/AVERAGE('Série Encadeada'!D58:D60)-1)*100, (AVERAGE('Série Encadeada'!D61:D64)/AVERAGE('Série Encadeada'!D57:D60)-1)*100 ) ) )</f>
        <v>-4.1051612486136086</v>
      </c>
      <c r="E64" s="93">
        <f>IF(  $P64="I", ('Série Encadeada'!E64/'Série Encadeada'!E60-1)*100,  IF($P64="II", (AVERAGE('Série Encadeada'!E63:E64)/AVERAGE('Série Encadeada'!E59:E60)-1)*100,  IF($P64="III", (AVERAGE('Série Encadeada'!E62:E64)/AVERAGE('Série Encadeada'!E58:E60)-1)*100, (AVERAGE('Série Encadeada'!E61:E64)/AVERAGE('Série Encadeada'!E57:E60)-1)*100 ) ) )</f>
        <v>15.294108736584654</v>
      </c>
      <c r="F64" s="93">
        <f>IF(  $P64="I", ('Série Encadeada'!F64/'Série Encadeada'!F60-1)*100,  IF($P64="II", (AVERAGE('Série Encadeada'!F63:F64)/AVERAGE('Série Encadeada'!F59:F60)-1)*100,  IF($P64="III", (AVERAGE('Série Encadeada'!F62:F64)/AVERAGE('Série Encadeada'!F58:F60)-1)*100, (AVERAGE('Série Encadeada'!F61:F64)/AVERAGE('Série Encadeada'!F57:F60)-1)*100 ) ) )</f>
        <v>-11.497377365317696</v>
      </c>
      <c r="G64" s="94">
        <f>IF(  $P64="I", ('Série Encadeada'!G64/'Série Encadeada'!G60-1)*100,  IF($P64="II", (AVERAGE('Série Encadeada'!G63:G64)/AVERAGE('Série Encadeada'!G59:G60)-1)*100,  IF($P64="III", (AVERAGE('Série Encadeada'!G62:G64)/AVERAGE('Série Encadeada'!G58:G60)-1)*100, (AVERAGE('Série Encadeada'!G61:G64)/AVERAGE('Série Encadeada'!G57:G60)-1)*100 ) ) )</f>
        <v>-5.7653521316725076</v>
      </c>
      <c r="H64" s="93">
        <f>IF(  $P64="I", ('Série Encadeada'!H64/'Série Encadeada'!H60-1)*100,  IF($P64="II", (AVERAGE('Série Encadeada'!H63:H64)/AVERAGE('Série Encadeada'!H59:H60)-1)*100,  IF($P64="III", (AVERAGE('Série Encadeada'!H62:H64)/AVERAGE('Série Encadeada'!H58:H60)-1)*100, (AVERAGE('Série Encadeada'!H61:H64)/AVERAGE('Série Encadeada'!H57:H60)-1)*100 ) ) )</f>
        <v>-0.93131491987243908</v>
      </c>
      <c r="I64" s="93">
        <f>IF(  $P64="I", ('Série Encadeada'!I64/'Série Encadeada'!I60-1)*100,  IF($P64="II", (AVERAGE('Série Encadeada'!I63:I64)/AVERAGE('Série Encadeada'!I59:I60)-1)*100,  IF($P64="III", (AVERAGE('Série Encadeada'!I62:I64)/AVERAGE('Série Encadeada'!I58:I60)-1)*100, (AVERAGE('Série Encadeada'!I61:I64)/AVERAGE('Série Encadeada'!I57:I60)-1)*100 ) ) )</f>
        <v>-3.8498224101533252</v>
      </c>
      <c r="J64" s="93">
        <f>IF(  $P64="I", ('Série Encadeada'!J64/'Série Encadeada'!J60-1)*100,  IF($P64="II", (AVERAGE('Série Encadeada'!J63:J64)/AVERAGE('Série Encadeada'!J59:J60)-1)*100,  IF($P64="III", (AVERAGE('Série Encadeada'!J62:J64)/AVERAGE('Série Encadeada'!J58:J60)-1)*100, (AVERAGE('Série Encadeada'!J61:J64)/AVERAGE('Série Encadeada'!J57:J60)-1)*100 ) ) )</f>
        <v>-1.7022331419236258</v>
      </c>
      <c r="K64" s="93">
        <f>IF(  $P64="I", ('Série Encadeada'!K64/'Série Encadeada'!K60-1)*100,  IF($P64="II", (AVERAGE('Série Encadeada'!K63:K64)/AVERAGE('Série Encadeada'!K59:K60)-1)*100,  IF($P64="III", (AVERAGE('Série Encadeada'!K62:K64)/AVERAGE('Série Encadeada'!K58:K60)-1)*100, (AVERAGE('Série Encadeada'!K61:K64)/AVERAGE('Série Encadeada'!K57:K60)-1)*100 ) ) )</f>
        <v>0.37070336626241485</v>
      </c>
      <c r="L64" s="94">
        <f>IF(  $P64="I", ('Série Encadeada'!L64/'Série Encadeada'!L60-1)*100,  IF($P64="II", (AVERAGE('Série Encadeada'!L63:L64)/AVERAGE('Série Encadeada'!L59:L60)-1)*100,  IF($P64="III", (AVERAGE('Série Encadeada'!L62:L64)/AVERAGE('Série Encadeada'!L58:L60)-1)*100, (AVERAGE('Série Encadeada'!L61:L64)/AVERAGE('Série Encadeada'!L57:L60)-1)*100 ) ) )</f>
        <v>-1.1819441642143325</v>
      </c>
      <c r="M64" s="92">
        <f>IF(  $P64="I", ('Série Encadeada'!M64/'Série Encadeada'!M60-1)*100,  IF($P64="II", (AVERAGE('Série Encadeada'!M63:M64)/AVERAGE('Série Encadeada'!M59:M60)-1)*100,  IF($P64="III", (AVERAGE('Série Encadeada'!M62:M64)/AVERAGE('Série Encadeada'!M58:M60)-1)*100, (AVERAGE('Série Encadeada'!M61:M64)/AVERAGE('Série Encadeada'!M57:M60)-1)*100 ) ) )</f>
        <v>-1.9298329150104321</v>
      </c>
      <c r="N64" s="95">
        <f>IF(  $P64="I", ('Série Encadeada'!N64/'Série Encadeada'!N60-1)*100,  IF($P64="II", (AVERAGE('Série Encadeada'!N63:N64)/AVERAGE('Série Encadeada'!N59:N60)-1)*100,  IF($P64="III", (AVERAGE('Série Encadeada'!N62:N64)/AVERAGE('Série Encadeada'!N58:N60)-1)*100, (AVERAGE('Série Encadeada'!N61:N64)/AVERAGE('Série Encadeada'!N57:N60)-1)*100 ) ) )</f>
        <v>-2.4775537704345263</v>
      </c>
      <c r="O64" s="92">
        <f>IF(  $P64="I", ('Série Encadeada'!O64/'Série Encadeada'!O60-1)*100,  IF($P64="II", (AVERAGE('Série Encadeada'!O63:O64)/AVERAGE('Série Encadeada'!O59:O60)-1)*100,  IF($P64="III", (AVERAGE('Série Encadeada'!O62:O64)/AVERAGE('Série Encadeada'!O58:O60)-1)*100, (AVERAGE('Série Encadeada'!O61:O64)/AVERAGE('Série Encadeada'!O57:O60)-1)*100 ) ) )</f>
        <v>-1.9951042812217046</v>
      </c>
      <c r="P64" s="128" t="s">
        <v>94</v>
      </c>
      <c r="Q64" s="128"/>
      <c r="S64" s="127"/>
    </row>
    <row r="65" spans="1:19" s="97" customFormat="1" ht="12.95" customHeight="1" x14ac:dyDescent="0.2">
      <c r="A65" s="9" t="s">
        <v>104</v>
      </c>
      <c r="B65" s="88">
        <f>IF(  $P65="I", ('Série Encadeada'!B65/'Série Encadeada'!B61-1)*100,  IF($P65="II", (AVERAGE('Série Encadeada'!B64:B65)/AVERAGE('Série Encadeada'!B60:B61)-1)*100,  IF($P65="III", (AVERAGE('Série Encadeada'!B63:B65)/AVERAGE('Série Encadeada'!B59:B61)-1)*100, (AVERAGE('Série Encadeada'!B62:B65)/AVERAGE('Série Encadeada'!B58:B61)-1)*100 ) ) )</f>
        <v>2.9816091207623963</v>
      </c>
      <c r="C65" s="89">
        <f>IF(  $P65="I", ('Série Encadeada'!C65/'Série Encadeada'!C61-1)*100,  IF($P65="II", (AVERAGE('Série Encadeada'!C64:C65)/AVERAGE('Série Encadeada'!C60:C61)-1)*100,  IF($P65="III", (AVERAGE('Série Encadeada'!C63:C65)/AVERAGE('Série Encadeada'!C59:C61)-1)*100, (AVERAGE('Série Encadeada'!C62:C65)/AVERAGE('Série Encadeada'!C58:C61)-1)*100 ) ) )</f>
        <v>28.731585387238589</v>
      </c>
      <c r="D65" s="89">
        <f>IF(  $P65="I", ('Série Encadeada'!D65/'Série Encadeada'!D61-1)*100,  IF($P65="II", (AVERAGE('Série Encadeada'!D64:D65)/AVERAGE('Série Encadeada'!D60:D61)-1)*100,  IF($P65="III", (AVERAGE('Série Encadeada'!D63:D65)/AVERAGE('Série Encadeada'!D59:D61)-1)*100, (AVERAGE('Série Encadeada'!D62:D65)/AVERAGE('Série Encadeada'!D58:D61)-1)*100 ) ) )</f>
        <v>0.19368810998328101</v>
      </c>
      <c r="E65" s="89">
        <f>IF(  $P65="I", ('Série Encadeada'!E65/'Série Encadeada'!E61-1)*100,  IF($P65="II", (AVERAGE('Série Encadeada'!E64:E65)/AVERAGE('Série Encadeada'!E60:E61)-1)*100,  IF($P65="III", (AVERAGE('Série Encadeada'!E63:E65)/AVERAGE('Série Encadeada'!E59:E61)-1)*100, (AVERAGE('Série Encadeada'!E62:E65)/AVERAGE('Série Encadeada'!E58:E61)-1)*100 ) ) )</f>
        <v>13.938421781445065</v>
      </c>
      <c r="F65" s="89">
        <f>IF(  $P65="I", ('Série Encadeada'!F65/'Série Encadeada'!F61-1)*100,  IF($P65="II", (AVERAGE('Série Encadeada'!F64:F65)/AVERAGE('Série Encadeada'!F60:F61)-1)*100,  IF($P65="III", (AVERAGE('Série Encadeada'!F63:F65)/AVERAGE('Série Encadeada'!F59:F61)-1)*100, (AVERAGE('Série Encadeada'!F62:F65)/AVERAGE('Série Encadeada'!F58:F61)-1)*100 ) ) )</f>
        <v>-11.870312952179528</v>
      </c>
      <c r="G65" s="90">
        <f>IF(  $P65="I", ('Série Encadeada'!G65/'Série Encadeada'!G61-1)*100,  IF($P65="II", (AVERAGE('Série Encadeada'!G64:G65)/AVERAGE('Série Encadeada'!G60:G61)-1)*100,  IF($P65="III", (AVERAGE('Série Encadeada'!G63:G65)/AVERAGE('Série Encadeada'!G59:G61)-1)*100, (AVERAGE('Série Encadeada'!G62:G65)/AVERAGE('Série Encadeada'!G58:G61)-1)*100 ) ) )</f>
        <v>1.8476943501400056</v>
      </c>
      <c r="H65" s="89">
        <f>IF(  $P65="I", ('Série Encadeada'!H65/'Série Encadeada'!H61-1)*100,  IF($P65="II", (AVERAGE('Série Encadeada'!H64:H65)/AVERAGE('Série Encadeada'!H60:H61)-1)*100,  IF($P65="III", (AVERAGE('Série Encadeada'!H63:H65)/AVERAGE('Série Encadeada'!H59:H61)-1)*100, (AVERAGE('Série Encadeada'!H62:H65)/AVERAGE('Série Encadeada'!H58:H61)-1)*100 ) ) )</f>
        <v>1.9071550924339098</v>
      </c>
      <c r="I65" s="89">
        <f>IF(  $P65="I", ('Série Encadeada'!I65/'Série Encadeada'!I61-1)*100,  IF($P65="II", (AVERAGE('Série Encadeada'!I64:I65)/AVERAGE('Série Encadeada'!I60:I61)-1)*100,  IF($P65="III", (AVERAGE('Série Encadeada'!I63:I65)/AVERAGE('Série Encadeada'!I59:I61)-1)*100, (AVERAGE('Série Encadeada'!I62:I65)/AVERAGE('Série Encadeada'!I58:I61)-1)*100 ) ) )</f>
        <v>1.7404302440980679</v>
      </c>
      <c r="J65" s="89">
        <f>IF(  $P65="I", ('Série Encadeada'!J65/'Série Encadeada'!J61-1)*100,  IF($P65="II", (AVERAGE('Série Encadeada'!J64:J65)/AVERAGE('Série Encadeada'!J60:J61)-1)*100,  IF($P65="III", (AVERAGE('Série Encadeada'!J63:J65)/AVERAGE('Série Encadeada'!J59:J61)-1)*100, (AVERAGE('Série Encadeada'!J62:J65)/AVERAGE('Série Encadeada'!J58:J61)-1)*100 ) ) )</f>
        <v>0.57609096935993254</v>
      </c>
      <c r="K65" s="89">
        <f>IF(  $P65="I", ('Série Encadeada'!K65/'Série Encadeada'!K61-1)*100,  IF($P65="II", (AVERAGE('Série Encadeada'!K64:K65)/AVERAGE('Série Encadeada'!K60:K61)-1)*100,  IF($P65="III", (AVERAGE('Série Encadeada'!K63:K65)/AVERAGE('Série Encadeada'!K59:K61)-1)*100, (AVERAGE('Série Encadeada'!K62:K65)/AVERAGE('Série Encadeada'!K58:K61)-1)*100 ) ) )</f>
        <v>-0.17191311635009754</v>
      </c>
      <c r="L65" s="90">
        <f>IF(  $P65="I", ('Série Encadeada'!L65/'Série Encadeada'!L61-1)*100,  IF($P65="II", (AVERAGE('Série Encadeada'!L64:L65)/AVERAGE('Série Encadeada'!L60:L61)-1)*100,  IF($P65="III", (AVERAGE('Série Encadeada'!L63:L65)/AVERAGE('Série Encadeada'!L59:L61)-1)*100, (AVERAGE('Série Encadeada'!L62:L65)/AVERAGE('Série Encadeada'!L58:L61)-1)*100 ) ) )</f>
        <v>1.1364665216427872</v>
      </c>
      <c r="M65" s="88">
        <f>IF(  $P65="I", ('Série Encadeada'!M65/'Série Encadeada'!M61-1)*100,  IF($P65="II", (AVERAGE('Série Encadeada'!M64:M65)/AVERAGE('Série Encadeada'!M60:M61)-1)*100,  IF($P65="III", (AVERAGE('Série Encadeada'!M63:M65)/AVERAGE('Série Encadeada'!M59:M61)-1)*100, (AVERAGE('Série Encadeada'!M62:M65)/AVERAGE('Série Encadeada'!M58:M61)-1)*100 ) ) )</f>
        <v>1.2283136687717411</v>
      </c>
      <c r="N65" s="91">
        <f>IF(  $P65="I", ('Série Encadeada'!N65/'Série Encadeada'!N61-1)*100,  IF($P65="II", (AVERAGE('Série Encadeada'!N64:N65)/AVERAGE('Série Encadeada'!N60:N61)-1)*100,  IF($P65="III", (AVERAGE('Série Encadeada'!N63:N65)/AVERAGE('Série Encadeada'!N59:N61)-1)*100, (AVERAGE('Série Encadeada'!N62:N65)/AVERAGE('Série Encadeada'!N58:N61)-1)*100 ) ) )</f>
        <v>0.38747786894171021</v>
      </c>
      <c r="O65" s="88">
        <f>IF(  $P65="I", ('Série Encadeada'!O65/'Série Encadeada'!O61-1)*100,  IF($P65="II", (AVERAGE('Série Encadeada'!O64:O65)/AVERAGE('Série Encadeada'!O60:O61)-1)*100,  IF($P65="III", (AVERAGE('Série Encadeada'!O63:O65)/AVERAGE('Série Encadeada'!O59:O61)-1)*100, (AVERAGE('Série Encadeada'!O62:O65)/AVERAGE('Série Encadeada'!O58:O61)-1)*100 ) ) )</f>
        <v>1.1267795012052995</v>
      </c>
      <c r="P65" s="128" t="s">
        <v>109</v>
      </c>
      <c r="Q65" s="128"/>
      <c r="S65" s="127"/>
    </row>
    <row r="66" spans="1:19" s="82" customFormat="1" ht="12.75" customHeight="1" x14ac:dyDescent="0.2">
      <c r="A66" s="143" t="s">
        <v>113</v>
      </c>
      <c r="B66" s="152">
        <f>IF(  $P66="I", ('Série Encadeada'!B66/'Série Encadeada'!B62-1)*100,  IF($P66="II", (AVERAGE('Série Encadeada'!B65:B66)/AVERAGE('Série Encadeada'!B61:B62)-1)*100,  IF($P66="III", (AVERAGE('Série Encadeada'!B64:B66)/AVERAGE('Série Encadeada'!B60:B62)-1)*100, (AVERAGE('Série Encadeada'!B63:B66)/AVERAGE('Série Encadeada'!B59:B62)-1)*100 ) ) )</f>
        <v>5.4055954976518494</v>
      </c>
      <c r="C66" s="153">
        <f>IF(  $P66="I", ('Série Encadeada'!C66/'Série Encadeada'!C62-1)*100,  IF($P66="II", (AVERAGE('Série Encadeada'!C65:C66)/AVERAGE('Série Encadeada'!C61:C62)-1)*100,  IF($P66="III", (AVERAGE('Série Encadeada'!C64:C66)/AVERAGE('Série Encadeada'!C60:C62)-1)*100, (AVERAGE('Série Encadeada'!C63:C66)/AVERAGE('Série Encadeada'!C59:C62)-1)*100 ) ) )</f>
        <v>19.881751849346042</v>
      </c>
      <c r="D66" s="153">
        <f>IF(  $P66="I", ('Série Encadeada'!D66/'Série Encadeada'!D62-1)*100,  IF($P66="II", (AVERAGE('Série Encadeada'!D65:D66)/AVERAGE('Série Encadeada'!D61:D62)-1)*100,  IF($P66="III", (AVERAGE('Série Encadeada'!D64:D66)/AVERAGE('Série Encadeada'!D60:D62)-1)*100, (AVERAGE('Série Encadeada'!D63:D66)/AVERAGE('Série Encadeada'!D59:D62)-1)*100 ) ) )</f>
        <v>0.16618972768625007</v>
      </c>
      <c r="E66" s="153">
        <f>IF(  $P66="I", ('Série Encadeada'!E66/'Série Encadeada'!E62-1)*100,  IF($P66="II", (AVERAGE('Série Encadeada'!E65:E66)/AVERAGE('Série Encadeada'!E61:E62)-1)*100,  IF($P66="III", (AVERAGE('Série Encadeada'!E64:E66)/AVERAGE('Série Encadeada'!E60:E62)-1)*100, (AVERAGE('Série Encadeada'!E63:E66)/AVERAGE('Série Encadeada'!E59:E62)-1)*100 ) ) )</f>
        <v>5.31876570195573</v>
      </c>
      <c r="F66" s="153">
        <f>IF(  $P66="I", ('Série Encadeada'!F66/'Série Encadeada'!F62-1)*100,  IF($P66="II", (AVERAGE('Série Encadeada'!F65:F66)/AVERAGE('Série Encadeada'!F61:F62)-1)*100,  IF($P66="III", (AVERAGE('Série Encadeada'!F64:F66)/AVERAGE('Série Encadeada'!F60:F62)-1)*100, (AVERAGE('Série Encadeada'!F63:F66)/AVERAGE('Série Encadeada'!F59:F62)-1)*100 ) ) )</f>
        <v>-11.018609607680618</v>
      </c>
      <c r="G66" s="154">
        <f>IF(  $P66="I", ('Série Encadeada'!G66/'Série Encadeada'!G62-1)*100,  IF($P66="II", (AVERAGE('Série Encadeada'!G65:G66)/AVERAGE('Série Encadeada'!G61:G62)-1)*100,  IF($P66="III", (AVERAGE('Série Encadeada'!G64:G66)/AVERAGE('Série Encadeada'!G60:G62)-1)*100, (AVERAGE('Série Encadeada'!G63:G66)/AVERAGE('Série Encadeada'!G59:G62)-1)*100 ) ) )</f>
        <v>0.38443105332945926</v>
      </c>
      <c r="H66" s="153">
        <f>IF(  $P66="I", ('Série Encadeada'!H66/'Série Encadeada'!H62-1)*100,  IF($P66="II", (AVERAGE('Série Encadeada'!H65:H66)/AVERAGE('Série Encadeada'!H61:H62)-1)*100,  IF($P66="III", (AVERAGE('Série Encadeada'!H64:H66)/AVERAGE('Série Encadeada'!H60:H62)-1)*100, (AVERAGE('Série Encadeada'!H63:H66)/AVERAGE('Série Encadeada'!H59:H62)-1)*100 ) ) )</f>
        <v>3.3020224013210475</v>
      </c>
      <c r="I66" s="153">
        <f>IF(  $P66="I", ('Série Encadeada'!I66/'Série Encadeada'!I62-1)*100,  IF($P66="II", (AVERAGE('Série Encadeada'!I65:I66)/AVERAGE('Série Encadeada'!I61:I62)-1)*100,  IF($P66="III", (AVERAGE('Série Encadeada'!I64:I66)/AVERAGE('Série Encadeada'!I60:I62)-1)*100, (AVERAGE('Série Encadeada'!I63:I66)/AVERAGE('Série Encadeada'!I59:I62)-1)*100 ) ) )</f>
        <v>-0.15184562091238307</v>
      </c>
      <c r="J66" s="153">
        <f>IF(  $P66="I", ('Série Encadeada'!J66/'Série Encadeada'!J62-1)*100,  IF($P66="II", (AVERAGE('Série Encadeada'!J65:J66)/AVERAGE('Série Encadeada'!J61:J62)-1)*100,  IF($P66="III", (AVERAGE('Série Encadeada'!J64:J66)/AVERAGE('Série Encadeada'!J60:J62)-1)*100, (AVERAGE('Série Encadeada'!J63:J66)/AVERAGE('Série Encadeada'!J59:J62)-1)*100 ) ) )</f>
        <v>0.28499155904282425</v>
      </c>
      <c r="K66" s="153">
        <f>IF(  $P66="I", ('Série Encadeada'!K66/'Série Encadeada'!K62-1)*100,  IF($P66="II", (AVERAGE('Série Encadeada'!K65:K66)/AVERAGE('Série Encadeada'!K61:K62)-1)*100,  IF($P66="III", (AVERAGE('Série Encadeada'!K64:K66)/AVERAGE('Série Encadeada'!K60:K62)-1)*100, (AVERAGE('Série Encadeada'!K63:K66)/AVERAGE('Série Encadeada'!K59:K62)-1)*100 ) ) )</f>
        <v>-1.3177676557440954E-2</v>
      </c>
      <c r="L66" s="154">
        <f>IF(  $P66="I", ('Série Encadeada'!L66/'Série Encadeada'!L62-1)*100,  IF($P66="II", (AVERAGE('Série Encadeada'!L65:L66)/AVERAGE('Série Encadeada'!L61:L62)-1)*100,  IF($P66="III", (AVERAGE('Série Encadeada'!L64:L66)/AVERAGE('Série Encadeada'!L60:L62)-1)*100, (AVERAGE('Série Encadeada'!L63:L66)/AVERAGE('Série Encadeada'!L59:L62)-1)*100 ) ) )</f>
        <v>1.0429314252093702</v>
      </c>
      <c r="M66" s="152">
        <f>IF(  $P66="I", ('Série Encadeada'!M66/'Série Encadeada'!M62-1)*100,  IF($P66="II", (AVERAGE('Série Encadeada'!M65:M66)/AVERAGE('Série Encadeada'!M61:M62)-1)*100,  IF($P66="III", (AVERAGE('Série Encadeada'!M64:M66)/AVERAGE('Série Encadeada'!M60:M62)-1)*100, (AVERAGE('Série Encadeada'!M63:M66)/AVERAGE('Série Encadeada'!M59:M62)-1)*100 ) ) )</f>
        <v>1.2672977500911342</v>
      </c>
      <c r="N66" s="155">
        <f>IF(  $P66="I", ('Série Encadeada'!N66/'Série Encadeada'!N62-1)*100,  IF($P66="II", (AVERAGE('Série Encadeada'!N65:N66)/AVERAGE('Série Encadeada'!N61:N62)-1)*100,  IF($P66="III", (AVERAGE('Série Encadeada'!N64:N66)/AVERAGE('Série Encadeada'!N60:N62)-1)*100, (AVERAGE('Série Encadeada'!N63:N66)/AVERAGE('Série Encadeada'!N59:N62)-1)*100 ) ) )</f>
        <v>1.004540371774576</v>
      </c>
      <c r="O66" s="152">
        <f>IF(  $P66="I", ('Série Encadeada'!O66/'Série Encadeada'!O62-1)*100,  IF($P66="II", (AVERAGE('Série Encadeada'!O65:O66)/AVERAGE('Série Encadeada'!O61:O62)-1)*100,  IF($P66="III", (AVERAGE('Série Encadeada'!O64:O66)/AVERAGE('Série Encadeada'!O60:O62)-1)*100, (AVERAGE('Série Encadeada'!O63:O66)/AVERAGE('Série Encadeada'!O59:O62)-1)*100 ) ) )</f>
        <v>1.2348211811702425</v>
      </c>
      <c r="P66" s="126" t="s">
        <v>5</v>
      </c>
      <c r="Q66" s="126"/>
    </row>
    <row r="67" spans="1:19" s="97" customFormat="1" ht="12.75" customHeight="1" x14ac:dyDescent="0.2">
      <c r="A67" s="143" t="s">
        <v>118</v>
      </c>
      <c r="B67" s="152">
        <f>IF(  $P67="I", ('Série Encadeada'!B67/'Série Encadeada'!B63-1)*100,  IF($P67="II", (AVERAGE('Série Encadeada'!B66:B67)/AVERAGE('Série Encadeada'!B62:B63)-1)*100,  IF($P67="III", (AVERAGE('Série Encadeada'!B65:B67)/AVERAGE('Série Encadeada'!B61:B63)-1)*100, (AVERAGE('Série Encadeada'!B64:B67)/AVERAGE('Série Encadeada'!B60:B63)-1)*100 ) ) )</f>
        <v>1.9105335176942351</v>
      </c>
      <c r="C67" s="153">
        <f>IF(  $P67="I", ('Série Encadeada'!C67/'Série Encadeada'!C63-1)*100,  IF($P67="II", (AVERAGE('Série Encadeada'!C66:C67)/AVERAGE('Série Encadeada'!C62:C63)-1)*100,  IF($P67="III", (AVERAGE('Série Encadeada'!C65:C67)/AVERAGE('Série Encadeada'!C61:C63)-1)*100, (AVERAGE('Série Encadeada'!C64:C67)/AVERAGE('Série Encadeada'!C60:C63)-1)*100 ) ) )</f>
        <v>15.030256375403518</v>
      </c>
      <c r="D67" s="153">
        <f>IF(  $P67="I", ('Série Encadeada'!D67/'Série Encadeada'!D63-1)*100,  IF($P67="II", (AVERAGE('Série Encadeada'!D66:D67)/AVERAGE('Série Encadeada'!D62:D63)-1)*100,  IF($P67="III", (AVERAGE('Série Encadeada'!D65:D67)/AVERAGE('Série Encadeada'!D61:D63)-1)*100, (AVERAGE('Série Encadeada'!D64:D67)/AVERAGE('Série Encadeada'!D60:D63)-1)*100 ) ) )</f>
        <v>0.86573935984473049</v>
      </c>
      <c r="E67" s="153">
        <f>IF(  $P67="I", ('Série Encadeada'!E67/'Série Encadeada'!E63-1)*100,  IF($P67="II", (AVERAGE('Série Encadeada'!E66:E67)/AVERAGE('Série Encadeada'!E62:E63)-1)*100,  IF($P67="III", (AVERAGE('Série Encadeada'!E65:E67)/AVERAGE('Série Encadeada'!E61:E63)-1)*100, (AVERAGE('Série Encadeada'!E64:E67)/AVERAGE('Série Encadeada'!E60:E63)-1)*100 ) ) )</f>
        <v>3.2080737530702175</v>
      </c>
      <c r="F67" s="153">
        <f>IF(  $P67="I", ('Série Encadeada'!F67/'Série Encadeada'!F63-1)*100,  IF($P67="II", (AVERAGE('Série Encadeada'!F66:F67)/AVERAGE('Série Encadeada'!F62:F63)-1)*100,  IF($P67="III", (AVERAGE('Série Encadeada'!F65:F67)/AVERAGE('Série Encadeada'!F61:F63)-1)*100, (AVERAGE('Série Encadeada'!F64:F67)/AVERAGE('Série Encadeada'!F60:F63)-1)*100 ) ) )</f>
        <v>-10.083282470656819</v>
      </c>
      <c r="G67" s="154">
        <f>IF(  $P67="I", ('Série Encadeada'!G67/'Série Encadeada'!G63-1)*100,  IF($P67="II", (AVERAGE('Série Encadeada'!G66:G67)/AVERAGE('Série Encadeada'!G62:G63)-1)*100,  IF($P67="III", (AVERAGE('Série Encadeada'!G65:G67)/AVERAGE('Série Encadeada'!G61:G63)-1)*100, (AVERAGE('Série Encadeada'!G64:G67)/AVERAGE('Série Encadeada'!G60:G63)-1)*100 ) ) )</f>
        <v>0.36930554830005846</v>
      </c>
      <c r="H67" s="153">
        <f>IF(  $P67="I", ('Série Encadeada'!H67/'Série Encadeada'!H63-1)*100,  IF($P67="II", (AVERAGE('Série Encadeada'!H66:H67)/AVERAGE('Série Encadeada'!H62:H63)-1)*100,  IF($P67="III", (AVERAGE('Série Encadeada'!H65:H67)/AVERAGE('Série Encadeada'!H61:H63)-1)*100, (AVERAGE('Série Encadeada'!H64:H67)/AVERAGE('Série Encadeada'!H60:H63)-1)*100 ) ) )</f>
        <v>4.7043152908697872</v>
      </c>
      <c r="I67" s="153">
        <f>IF(  $P67="I", ('Série Encadeada'!I67/'Série Encadeada'!I63-1)*100,  IF($P67="II", (AVERAGE('Série Encadeada'!I66:I67)/AVERAGE('Série Encadeada'!I62:I63)-1)*100,  IF($P67="III", (AVERAGE('Série Encadeada'!I65:I67)/AVERAGE('Série Encadeada'!I61:I63)-1)*100, (AVERAGE('Série Encadeada'!I64:I67)/AVERAGE('Série Encadeada'!I60:I63)-1)*100 ) ) )</f>
        <v>-0.4079657895605715</v>
      </c>
      <c r="J67" s="153">
        <f>IF(  $P67="I", ('Série Encadeada'!J67/'Série Encadeada'!J63-1)*100,  IF($P67="II", (AVERAGE('Série Encadeada'!J66:J67)/AVERAGE('Série Encadeada'!J62:J63)-1)*100,  IF($P67="III", (AVERAGE('Série Encadeada'!J65:J67)/AVERAGE('Série Encadeada'!J61:J63)-1)*100, (AVERAGE('Série Encadeada'!J64:J67)/AVERAGE('Série Encadeada'!J60:J63)-1)*100 ) ) )</f>
        <v>0.69561740810177852</v>
      </c>
      <c r="K67" s="153">
        <f>IF(  $P67="I", ('Série Encadeada'!K67/'Série Encadeada'!K63-1)*100,  IF($P67="II", (AVERAGE('Série Encadeada'!K66:K67)/AVERAGE('Série Encadeada'!K62:K63)-1)*100,  IF($P67="III", (AVERAGE('Série Encadeada'!K65:K67)/AVERAGE('Série Encadeada'!K61:K63)-1)*100, (AVERAGE('Série Encadeada'!K64:K67)/AVERAGE('Série Encadeada'!K60:K63)-1)*100 ) ) )</f>
        <v>-4.6359902314963009E-2</v>
      </c>
      <c r="L67" s="154">
        <f>IF(  $P67="I", ('Série Encadeada'!L67/'Série Encadeada'!L63-1)*100,  IF($P67="II", (AVERAGE('Série Encadeada'!L66:L67)/AVERAGE('Série Encadeada'!L62:L63)-1)*100,  IF($P67="III", (AVERAGE('Série Encadeada'!L65:L67)/AVERAGE('Série Encadeada'!L61:L63)-1)*100, (AVERAGE('Série Encadeada'!L64:L67)/AVERAGE('Série Encadeada'!L60:L63)-1)*100 ) ) )</f>
        <v>1.3306645024908637</v>
      </c>
      <c r="M67" s="152">
        <f>IF(  $P67="I", ('Série Encadeada'!M67/'Série Encadeada'!M63-1)*100,  IF($P67="II", (AVERAGE('Série Encadeada'!M66:M67)/AVERAGE('Série Encadeada'!M62:M63)-1)*100,  IF($P67="III", (AVERAGE('Série Encadeada'!M65:M67)/AVERAGE('Série Encadeada'!M61:M63)-1)*100, (AVERAGE('Série Encadeada'!M64:M67)/AVERAGE('Série Encadeada'!M60:M63)-1)*100 ) ) )</f>
        <v>1.2255535875983492</v>
      </c>
      <c r="N67" s="155">
        <f>IF(  $P67="I", ('Série Encadeada'!N67/'Série Encadeada'!N63-1)*100,  IF($P67="II", (AVERAGE('Série Encadeada'!N66:N67)/AVERAGE('Série Encadeada'!N62:N63)-1)*100,  IF($P67="III", (AVERAGE('Série Encadeada'!N65:N67)/AVERAGE('Série Encadeada'!N61:N63)-1)*100, (AVERAGE('Série Encadeada'!N64:N67)/AVERAGE('Série Encadeada'!N60:N63)-1)*100 ) ) )</f>
        <v>1.676752700737083</v>
      </c>
      <c r="O67" s="152">
        <f>IF(  $P67="I", ('Série Encadeada'!O67/'Série Encadeada'!O63-1)*100,  IF($P67="II", (AVERAGE('Série Encadeada'!O66:O67)/AVERAGE('Série Encadeada'!O62:O63)-1)*100,  IF($P67="III", (AVERAGE('Série Encadeada'!O65:O67)/AVERAGE('Série Encadeada'!O61:O63)-1)*100, (AVERAGE('Série Encadeada'!O64:O67)/AVERAGE('Série Encadeada'!O60:O63)-1)*100 ) ) )</f>
        <v>1.2789251016469771</v>
      </c>
      <c r="P67" s="128" t="s">
        <v>6</v>
      </c>
      <c r="Q67" s="128"/>
    </row>
    <row r="68" spans="1:19" s="97" customFormat="1" ht="12.75" customHeight="1" x14ac:dyDescent="0.2">
      <c r="A68" s="143" t="s">
        <v>119</v>
      </c>
      <c r="B68" s="152">
        <f>IF(  $P68="I", ('Série Encadeada'!B68/'Série Encadeada'!B64-1)*100,  IF($P68="II", (AVERAGE('Série Encadeada'!B67:B68)/AVERAGE('Série Encadeada'!B63:B64)-1)*100,  IF($P68="III", (AVERAGE('Série Encadeada'!B66:B68)/AVERAGE('Série Encadeada'!B62:B64)-1)*100, (AVERAGE('Série Encadeada'!B65:B68)/AVERAGE('Série Encadeada'!B61:B64)-1)*100 ) ) )</f>
        <v>1.4606519769919002</v>
      </c>
      <c r="C68" s="153">
        <f>IF(  $P68="I", ('Série Encadeada'!C68/'Série Encadeada'!C64-1)*100,  IF($P68="II", (AVERAGE('Série Encadeada'!C67:C68)/AVERAGE('Série Encadeada'!C63:C64)-1)*100,  IF($P68="III", (AVERAGE('Série Encadeada'!C66:C68)/AVERAGE('Série Encadeada'!C62:C64)-1)*100, (AVERAGE('Série Encadeada'!C65:C68)/AVERAGE('Série Encadeada'!C61:C64)-1)*100 ) ) )</f>
        <v>11.103285744287339</v>
      </c>
      <c r="D68" s="153">
        <f>IF(  $P68="I", ('Série Encadeada'!D68/'Série Encadeada'!D64-1)*100,  IF($P68="II", (AVERAGE('Série Encadeada'!D67:D68)/AVERAGE('Série Encadeada'!D63:D64)-1)*100,  IF($P68="III", (AVERAGE('Série Encadeada'!D66:D68)/AVERAGE('Série Encadeada'!D62:D64)-1)*100, (AVERAGE('Série Encadeada'!D65:D68)/AVERAGE('Série Encadeada'!D61:D64)-1)*100 ) ) )</f>
        <v>2.0575322914523797</v>
      </c>
      <c r="E68" s="153">
        <f>IF(  $P68="I", ('Série Encadeada'!E68/'Série Encadeada'!E64-1)*100,  IF($P68="II", (AVERAGE('Série Encadeada'!E67:E68)/AVERAGE('Série Encadeada'!E63:E64)-1)*100,  IF($P68="III", (AVERAGE('Série Encadeada'!E66:E68)/AVERAGE('Série Encadeada'!E62:E64)-1)*100, (AVERAGE('Série Encadeada'!E65:E68)/AVERAGE('Série Encadeada'!E61:E64)-1)*100 ) ) )</f>
        <v>6.9834298069881839E-2</v>
      </c>
      <c r="F68" s="153">
        <f>IF(  $P68="I", ('Série Encadeada'!F68/'Série Encadeada'!F64-1)*100,  IF($P68="II", (AVERAGE('Série Encadeada'!F67:F68)/AVERAGE('Série Encadeada'!F63:F64)-1)*100,  IF($P68="III", (AVERAGE('Série Encadeada'!F66:F68)/AVERAGE('Série Encadeada'!F62:F64)-1)*100, (AVERAGE('Série Encadeada'!F65:F68)/AVERAGE('Série Encadeada'!F61:F64)-1)*100 ) ) )</f>
        <v>-8.549416182756941</v>
      </c>
      <c r="G68" s="154">
        <f>IF(  $P68="I", ('Série Encadeada'!G68/'Série Encadeada'!G64-1)*100,  IF($P68="II", (AVERAGE('Série Encadeada'!G67:G68)/AVERAGE('Série Encadeada'!G63:G64)-1)*100,  IF($P68="III", (AVERAGE('Série Encadeada'!G66:G68)/AVERAGE('Série Encadeada'!G62:G64)-1)*100, (AVERAGE('Série Encadeada'!G65:G68)/AVERAGE('Série Encadeada'!G61:G64)-1)*100 ) ) )</f>
        <v>0.49938994786415947</v>
      </c>
      <c r="H68" s="153">
        <f>IF(  $P68="I", ('Série Encadeada'!H68/'Série Encadeada'!H64-1)*100,  IF($P68="II", (AVERAGE('Série Encadeada'!H67:H68)/AVERAGE('Série Encadeada'!H63:H64)-1)*100,  IF($P68="III", (AVERAGE('Série Encadeada'!H66:H68)/AVERAGE('Série Encadeada'!H62:H64)-1)*100, (AVERAGE('Série Encadeada'!H65:H68)/AVERAGE('Série Encadeada'!H61:H64)-1)*100 ) ) )</f>
        <v>5.7579198545994359</v>
      </c>
      <c r="I68" s="153">
        <f>IF(  $P68="I", ('Série Encadeada'!I68/'Série Encadeada'!I64-1)*100,  IF($P68="II", (AVERAGE('Série Encadeada'!I67:I68)/AVERAGE('Série Encadeada'!I63:I64)-1)*100,  IF($P68="III", (AVERAGE('Série Encadeada'!I66:I68)/AVERAGE('Série Encadeada'!I62:I64)-1)*100, (AVERAGE('Série Encadeada'!I65:I68)/AVERAGE('Série Encadeada'!I61:I64)-1)*100 ) ) )</f>
        <v>-0.22336506440834292</v>
      </c>
      <c r="J68" s="153">
        <f>IF(  $P68="I", ('Série Encadeada'!J68/'Série Encadeada'!J64-1)*100,  IF($P68="II", (AVERAGE('Série Encadeada'!J67:J68)/AVERAGE('Série Encadeada'!J63:J64)-1)*100,  IF($P68="III", (AVERAGE('Série Encadeada'!J66:J68)/AVERAGE('Série Encadeada'!J62:J64)-1)*100, (AVERAGE('Série Encadeada'!J65:J68)/AVERAGE('Série Encadeada'!J61:J64)-1)*100 ) ) )</f>
        <v>1.7894635504120071</v>
      </c>
      <c r="K68" s="153">
        <f>IF(  $P68="I", ('Série Encadeada'!K68/'Série Encadeada'!K64-1)*100,  IF($P68="II", (AVERAGE('Série Encadeada'!K67:K68)/AVERAGE('Série Encadeada'!K63:K64)-1)*100,  IF($P68="III", (AVERAGE('Série Encadeada'!K66:K68)/AVERAGE('Série Encadeada'!K62:K64)-1)*100, (AVERAGE('Série Encadeada'!K65:K68)/AVERAGE('Série Encadeada'!K61:K64)-1)*100 ) ) )</f>
        <v>6.7106598744404167E-2</v>
      </c>
      <c r="L68" s="154">
        <f>IF(  $P68="I", ('Série Encadeada'!L68/'Série Encadeada'!L64-1)*100,  IF($P68="II", (AVERAGE('Série Encadeada'!L67:L68)/AVERAGE('Série Encadeada'!L63:L64)-1)*100,  IF($P68="III", (AVERAGE('Série Encadeada'!L66:L68)/AVERAGE('Série Encadeada'!L62:L64)-1)*100, (AVERAGE('Série Encadeada'!L65:L68)/AVERAGE('Série Encadeada'!L61:L64)-1)*100 ) ) )</f>
        <v>1.9283809273595409</v>
      </c>
      <c r="M68" s="152">
        <f>IF(  $P68="I", ('Série Encadeada'!M68/'Série Encadeada'!M64-1)*100,  IF($P68="II", (AVERAGE('Série Encadeada'!M67:M68)/AVERAGE('Série Encadeada'!M63:M64)-1)*100,  IF($P68="III", (AVERAGE('Série Encadeada'!M66:M68)/AVERAGE('Série Encadeada'!M62:M64)-1)*100, (AVERAGE('Série Encadeada'!M65:M68)/AVERAGE('Série Encadeada'!M61:M64)-1)*100 ) ) )</f>
        <v>1.5422064351438225</v>
      </c>
      <c r="N68" s="155">
        <f>IF(  $P68="I", ('Série Encadeada'!N68/'Série Encadeada'!N64-1)*100,  IF($P68="II", (AVERAGE('Série Encadeada'!N67:N68)/AVERAGE('Série Encadeada'!N63:N64)-1)*100,  IF($P68="III", (AVERAGE('Série Encadeada'!N66:N68)/AVERAGE('Série Encadeada'!N62:N64)-1)*100, (AVERAGE('Série Encadeada'!N65:N68)/AVERAGE('Série Encadeada'!N61:N64)-1)*100 ) ) )</f>
        <v>2.5496633510095457</v>
      </c>
      <c r="O68" s="152">
        <f>IF(  $P68="I", ('Série Encadeada'!O68/'Série Encadeada'!O64-1)*100,  IF($P68="II", (AVERAGE('Série Encadeada'!O67:O68)/AVERAGE('Série Encadeada'!O63:O64)-1)*100,  IF($P68="III", (AVERAGE('Série Encadeada'!O66:O68)/AVERAGE('Série Encadeada'!O62:O64)-1)*100, (AVERAGE('Série Encadeada'!O65:O68)/AVERAGE('Série Encadeada'!O61:O64)-1)*100 ) ) )</f>
        <v>1.6648773546174223</v>
      </c>
      <c r="P68" s="128" t="s">
        <v>94</v>
      </c>
      <c r="Q68" s="128"/>
    </row>
    <row r="69" spans="1:19" s="160" customFormat="1" ht="12.75" customHeight="1" x14ac:dyDescent="0.2">
      <c r="A69" s="20" t="s">
        <v>122</v>
      </c>
      <c r="B69" s="92">
        <f>IF(  $P69="I", ('Série Encadeada'!B69/'Série Encadeada'!B65-1)*100,  IF($P69="II", (AVERAGE('Série Encadeada'!B68:B69)/AVERAGE('Série Encadeada'!B64:B65)-1)*100,  IF($P69="III", (AVERAGE('Série Encadeada'!B67:B69)/AVERAGE('Série Encadeada'!B63:B65)-1)*100, (AVERAGE('Série Encadeada'!B66:B69)/AVERAGE('Série Encadeada'!B62:B65)-1)*100 ) ) )</f>
        <v>-3.5086837419344707</v>
      </c>
      <c r="C69" s="95">
        <f>IF(  $P69="I", ('Série Encadeada'!C69/'Série Encadeada'!C65-1)*100,  IF($P69="II", (AVERAGE('Série Encadeada'!C68:C69)/AVERAGE('Série Encadeada'!C64:C65)-1)*100,  IF($P69="III", (AVERAGE('Série Encadeada'!C67:C69)/AVERAGE('Série Encadeada'!C63:C65)-1)*100, (AVERAGE('Série Encadeada'!C66:C69)/AVERAGE('Série Encadeada'!C62:C65)-1)*100 ) ) )</f>
        <v>-17.344347641786506</v>
      </c>
      <c r="D69" s="95">
        <f>IF(  $P69="I", ('Série Encadeada'!D69/'Série Encadeada'!D65-1)*100,  IF($P69="II", (AVERAGE('Série Encadeada'!D68:D69)/AVERAGE('Série Encadeada'!D64:D65)-1)*100,  IF($P69="III", (AVERAGE('Série Encadeada'!D67:D69)/AVERAGE('Série Encadeada'!D63:D65)-1)*100, (AVERAGE('Série Encadeada'!D66:D69)/AVERAGE('Série Encadeada'!D62:D65)-1)*100 ) ) )</f>
        <v>2.1236211550620165</v>
      </c>
      <c r="E69" s="95">
        <f>IF(  $P69="I", ('Série Encadeada'!E69/'Série Encadeada'!E65-1)*100,  IF($P69="II", (AVERAGE('Série Encadeada'!E68:E69)/AVERAGE('Série Encadeada'!E64:E65)-1)*100,  IF($P69="III", (AVERAGE('Série Encadeada'!E67:E69)/AVERAGE('Série Encadeada'!E63:E65)-1)*100, (AVERAGE('Série Encadeada'!E66:E69)/AVERAGE('Série Encadeada'!E62:E65)-1)*100 ) ) )</f>
        <v>-4.9836688352786869</v>
      </c>
      <c r="F69" s="95">
        <f>IF(  $P69="I", ('Série Encadeada'!F69/'Série Encadeada'!F65-1)*100,  IF($P69="II", (AVERAGE('Série Encadeada'!F68:F69)/AVERAGE('Série Encadeada'!F64:F65)-1)*100,  IF($P69="III", (AVERAGE('Série Encadeada'!F67:F69)/AVERAGE('Série Encadeada'!F63:F65)-1)*100, (AVERAGE('Série Encadeada'!F66:F69)/AVERAGE('Série Encadeada'!F62:F65)-1)*100 ) ) )</f>
        <v>-1.7602867667490862</v>
      </c>
      <c r="G69" s="92">
        <f>IF(  $P69="I", ('Série Encadeada'!G69/'Série Encadeada'!G65-1)*100,  IF($P69="II", (AVERAGE('Série Encadeada'!G68:G69)/AVERAGE('Série Encadeada'!G64:G65)-1)*100,  IF($P69="III", (AVERAGE('Série Encadeada'!G67:G69)/AVERAGE('Série Encadeada'!G63:G65)-1)*100, (AVERAGE('Série Encadeada'!G66:G69)/AVERAGE('Série Encadeada'!G62:G65)-1)*100 ) ) )</f>
        <v>-2.8292670194101532</v>
      </c>
      <c r="H69" s="95">
        <f>IF(  $P69="I", ('Série Encadeada'!H69/'Série Encadeada'!H65-1)*100,  IF($P69="II", (AVERAGE('Série Encadeada'!H68:H69)/AVERAGE('Série Encadeada'!H64:H65)-1)*100,  IF($P69="III", (AVERAGE('Série Encadeada'!H67:H69)/AVERAGE('Série Encadeada'!H63:H65)-1)*100, (AVERAGE('Série Encadeada'!H66:H69)/AVERAGE('Série Encadeada'!H62:H65)-1)*100 ) ) )</f>
        <v>3.4949602121226553</v>
      </c>
      <c r="I69" s="95">
        <f>IF(  $P69="I", ('Série Encadeada'!I69/'Série Encadeada'!I65-1)*100,  IF($P69="II", (AVERAGE('Série Encadeada'!I68:I69)/AVERAGE('Série Encadeada'!I64:I65)-1)*100,  IF($P69="III", (AVERAGE('Série Encadeada'!I67:I69)/AVERAGE('Série Encadeada'!I63:I65)-1)*100, (AVERAGE('Série Encadeada'!I66:I69)/AVERAGE('Série Encadeada'!I62:I65)-1)*100 ) ) )</f>
        <v>-0.76612883212545668</v>
      </c>
      <c r="J69" s="95">
        <f>IF(  $P69="I", ('Série Encadeada'!J69/'Série Encadeada'!J65-1)*100,  IF($P69="II", (AVERAGE('Série Encadeada'!J68:J69)/AVERAGE('Série Encadeada'!J64:J65)-1)*100,  IF($P69="III", (AVERAGE('Série Encadeada'!J67:J69)/AVERAGE('Série Encadeada'!J63:J65)-1)*100, (AVERAGE('Série Encadeada'!J66:J69)/AVERAGE('Série Encadeada'!J62:J65)-1)*100 ) ) )</f>
        <v>3.0031522572645297</v>
      </c>
      <c r="K69" s="95">
        <f>IF(  $P69="I", ('Série Encadeada'!K69/'Série Encadeada'!K65-1)*100,  IF($P69="II", (AVERAGE('Série Encadeada'!K68:K69)/AVERAGE('Série Encadeada'!K64:K65)-1)*100,  IF($P69="III", (AVERAGE('Série Encadeada'!K67:K69)/AVERAGE('Série Encadeada'!K63:K65)-1)*100, (AVERAGE('Série Encadeada'!K66:K69)/AVERAGE('Série Encadeada'!K62:K65)-1)*100 ) ) )</f>
        <v>-1.5961133747313228</v>
      </c>
      <c r="L69" s="92">
        <f>IF(  $P69="I", ('Série Encadeada'!L69/'Série Encadeada'!L65-1)*100,  IF($P69="II", (AVERAGE('Série Encadeada'!L68:L69)/AVERAGE('Série Encadeada'!L64:L65)-1)*100,  IF($P69="III", (AVERAGE('Série Encadeada'!L67:L69)/AVERAGE('Série Encadeada'!L63:L65)-1)*100, (AVERAGE('Série Encadeada'!L66:L69)/AVERAGE('Série Encadeada'!L62:L65)-1)*100 ) ) )</f>
        <v>1.9190659942066368</v>
      </c>
      <c r="M69" s="92">
        <f>IF(  $P69="I", ('Série Encadeada'!M69/'Série Encadeada'!M65-1)*100,  IF($P69="II", (AVERAGE('Série Encadeada'!M68:M69)/AVERAGE('Série Encadeada'!M64:M65)-1)*100,  IF($P69="III", (AVERAGE('Série Encadeada'!M67:M69)/AVERAGE('Série Encadeada'!M63:M65)-1)*100, (AVERAGE('Série Encadeada'!M66:M69)/AVERAGE('Série Encadeada'!M62:M65)-1)*100 ) ) )</f>
        <v>0.64875620376356746</v>
      </c>
      <c r="N69" s="95">
        <f>IF(  $P69="I", ('Série Encadeada'!N69/'Série Encadeada'!N65-1)*100,  IF($P69="II", (AVERAGE('Série Encadeada'!N68:N69)/AVERAGE('Série Encadeada'!N64:N65)-1)*100,  IF($P69="III", (AVERAGE('Série Encadeada'!N67:N69)/AVERAGE('Série Encadeada'!N63:N65)-1)*100, (AVERAGE('Série Encadeada'!N66:N69)/AVERAGE('Série Encadeada'!N62:N65)-1)*100 ) ) )</f>
        <v>1.904919207139022</v>
      </c>
      <c r="O69" s="92">
        <f>IF(  $P69="I", ('Série Encadeada'!O69/'Série Encadeada'!O65-1)*100,  IF($P69="II", (AVERAGE('Série Encadeada'!O68:O69)/AVERAGE('Série Encadeada'!O64:O65)-1)*100,  IF($P69="III", (AVERAGE('Série Encadeada'!O67:O69)/AVERAGE('Série Encadeada'!O63:O65)-1)*100, (AVERAGE('Série Encadeada'!O66:O69)/AVERAGE('Série Encadeada'!O62:O65)-1)*100 ) ) )</f>
        <v>0.80277195618350117</v>
      </c>
      <c r="P69" s="161" t="s">
        <v>4</v>
      </c>
      <c r="Q69" s="161"/>
    </row>
    <row r="70" spans="1:19" s="160" customFormat="1" ht="12.75" customHeight="1" x14ac:dyDescent="0.2">
      <c r="A70" s="20" t="s">
        <v>123</v>
      </c>
      <c r="B70" s="92">
        <f>IF(  $P70="I", ('Série Encadeada'!B70/'Série Encadeada'!B66-1)*100,  IF($P70="II", (AVERAGE('Série Encadeada'!B69:B70)/AVERAGE('Série Encadeada'!B65:B66)-1)*100,  IF($P70="III", (AVERAGE('Série Encadeada'!B68:B70)/AVERAGE('Série Encadeada'!B64:B66)-1)*100, (AVERAGE('Série Encadeada'!B67:B70)/AVERAGE('Série Encadeada'!B63:B66)-1)*100 ) ) )</f>
        <v>2.9121179767918504</v>
      </c>
      <c r="C70" s="95">
        <f>IF(  $P70="I", ('Série Encadeada'!C70/'Série Encadeada'!C66-1)*100,  IF($P70="II", (AVERAGE('Série Encadeada'!C69:C70)/AVERAGE('Série Encadeada'!C65:C66)-1)*100,  IF($P70="III", (AVERAGE('Série Encadeada'!C68:C70)/AVERAGE('Série Encadeada'!C64:C66)-1)*100, (AVERAGE('Série Encadeada'!C67:C70)/AVERAGE('Série Encadeada'!C63:C66)-1)*100 ) ) )</f>
        <v>-11.308805605422279</v>
      </c>
      <c r="D70" s="95">
        <f>IF(  $P70="I", ('Série Encadeada'!D70/'Série Encadeada'!D66-1)*100,  IF($P70="II", (AVERAGE('Série Encadeada'!D69:D70)/AVERAGE('Série Encadeada'!D65:D66)-1)*100,  IF($P70="III", (AVERAGE('Série Encadeada'!D68:D70)/AVERAGE('Série Encadeada'!D64:D66)-1)*100, (AVERAGE('Série Encadeada'!D67:D70)/AVERAGE('Série Encadeada'!D63:D66)-1)*100 ) ) )</f>
        <v>1.796076970419791</v>
      </c>
      <c r="E70" s="95">
        <f>IF(  $P70="I", ('Série Encadeada'!E70/'Série Encadeada'!E66-1)*100,  IF($P70="II", (AVERAGE('Série Encadeada'!E69:E70)/AVERAGE('Série Encadeada'!E65:E66)-1)*100,  IF($P70="III", (AVERAGE('Série Encadeada'!E68:E70)/AVERAGE('Série Encadeada'!E64:E66)-1)*100, (AVERAGE('Série Encadeada'!E67:E70)/AVERAGE('Série Encadeada'!E63:E66)-1)*100 ) ) )</f>
        <v>0.71590724050547561</v>
      </c>
      <c r="F70" s="95">
        <f>IF(  $P70="I", ('Série Encadeada'!F70/'Série Encadeada'!F66-1)*100,  IF($P70="II", (AVERAGE('Série Encadeada'!F69:F70)/AVERAGE('Série Encadeada'!F65:F66)-1)*100,  IF($P70="III", (AVERAGE('Série Encadeada'!F68:F70)/AVERAGE('Série Encadeada'!F64:F66)-1)*100, (AVERAGE('Série Encadeada'!F67:F70)/AVERAGE('Série Encadeada'!F63:F66)-1)*100 ) ) )</f>
        <v>-0.36695606002734582</v>
      </c>
      <c r="G70" s="92">
        <f>IF(  $P70="I", ('Série Encadeada'!G70/'Série Encadeada'!G66-1)*100,  IF($P70="II", (AVERAGE('Série Encadeada'!G69:G70)/AVERAGE('Série Encadeada'!G65:G66)-1)*100,  IF($P70="III", (AVERAGE('Série Encadeada'!G68:G70)/AVERAGE('Série Encadeada'!G64:G66)-1)*100, (AVERAGE('Série Encadeada'!G67:G70)/AVERAGE('Série Encadeada'!G63:G66)-1)*100 ) ) )</f>
        <v>-0.8606767287761885</v>
      </c>
      <c r="H70" s="95">
        <f>IF(  $P70="I", ('Série Encadeada'!H70/'Série Encadeada'!H66-1)*100,  IF($P70="II", (AVERAGE('Série Encadeada'!H69:H70)/AVERAGE('Série Encadeada'!H65:H66)-1)*100,  IF($P70="III", (AVERAGE('Série Encadeada'!H68:H70)/AVERAGE('Série Encadeada'!H64:H66)-1)*100, (AVERAGE('Série Encadeada'!H67:H70)/AVERAGE('Série Encadeada'!H63:H66)-1)*100 ) ) )</f>
        <v>1.9178432029408832</v>
      </c>
      <c r="I70" s="95">
        <f>IF(  $P70="I", ('Série Encadeada'!I70/'Série Encadeada'!I66-1)*100,  IF($P70="II", (AVERAGE('Série Encadeada'!I69:I70)/AVERAGE('Série Encadeada'!I65:I66)-1)*100,  IF($P70="III", (AVERAGE('Série Encadeada'!I68:I70)/AVERAGE('Série Encadeada'!I64:I66)-1)*100, (AVERAGE('Série Encadeada'!I67:I70)/AVERAGE('Série Encadeada'!I63:I66)-1)*100 ) ) )</f>
        <v>7.3530365457985525E-2</v>
      </c>
      <c r="J70" s="95">
        <f>IF(  $P70="I", ('Série Encadeada'!J70/'Série Encadeada'!J66-1)*100,  IF($P70="II", (AVERAGE('Série Encadeada'!J69:J70)/AVERAGE('Série Encadeada'!J65:J66)-1)*100,  IF($P70="III", (AVERAGE('Série Encadeada'!J68:J70)/AVERAGE('Série Encadeada'!J64:J66)-1)*100, (AVERAGE('Série Encadeada'!J67:J70)/AVERAGE('Série Encadeada'!J63:J66)-1)*100 ) ) )</f>
        <v>3.1252515743008802</v>
      </c>
      <c r="K70" s="95">
        <f>IF(  $P70="I", ('Série Encadeada'!K70/'Série Encadeada'!K66-1)*100,  IF($P70="II", (AVERAGE('Série Encadeada'!K69:K70)/AVERAGE('Série Encadeada'!K65:K66)-1)*100,  IF($P70="III", (AVERAGE('Série Encadeada'!K68:K70)/AVERAGE('Série Encadeada'!K64:K66)-1)*100, (AVERAGE('Série Encadeada'!K67:K70)/AVERAGE('Série Encadeada'!K63:K66)-1)*100 ) ) )</f>
        <v>-1.9516277287031203</v>
      </c>
      <c r="L70" s="92">
        <f>IF(  $P70="I", ('Série Encadeada'!L70/'Série Encadeada'!L66-1)*100,  IF($P70="II", (AVERAGE('Série Encadeada'!L69:L70)/AVERAGE('Série Encadeada'!L65:L66)-1)*100,  IF($P70="III", (AVERAGE('Série Encadeada'!L68:L70)/AVERAGE('Série Encadeada'!L64:L66)-1)*100, (AVERAGE('Série Encadeada'!L67:L70)/AVERAGE('Série Encadeada'!L63:L66)-1)*100 ) ) )</f>
        <v>1.5947785700014094</v>
      </c>
      <c r="M70" s="92">
        <f>IF(  $P70="I", ('Série Encadeada'!M70/'Série Encadeada'!M66-1)*100,  IF($P70="II", (AVERAGE('Série Encadeada'!M69:M70)/AVERAGE('Série Encadeada'!M65:M66)-1)*100,  IF($P70="III", (AVERAGE('Série Encadeada'!M68:M70)/AVERAGE('Série Encadeada'!M64:M66)-1)*100, (AVERAGE('Série Encadeada'!M67:M70)/AVERAGE('Série Encadeada'!M63:M66)-1)*100 ) ) )</f>
        <v>0.94114268669966972</v>
      </c>
      <c r="N70" s="95">
        <f>IF(  $P70="I", ('Série Encadeada'!N70/'Série Encadeada'!N66-1)*100,  IF($P70="II", (AVERAGE('Série Encadeada'!N69:N70)/AVERAGE('Série Encadeada'!N65:N66)-1)*100,  IF($P70="III", (AVERAGE('Série Encadeada'!N68:N70)/AVERAGE('Série Encadeada'!N64:N66)-1)*100, (AVERAGE('Série Encadeada'!N67:N70)/AVERAGE('Série Encadeada'!N63:N66)-1)*100 ) ) )</f>
        <v>1.2299737335012439</v>
      </c>
      <c r="O70" s="92">
        <f>IF(  $P70="I", ('Série Encadeada'!O70/'Série Encadeada'!O66-1)*100,  IF($P70="II", (AVERAGE('Série Encadeada'!O69:O70)/AVERAGE('Série Encadeada'!O65:O66)-1)*100,  IF($P70="III", (AVERAGE('Série Encadeada'!O68:O70)/AVERAGE('Série Encadeada'!O64:O66)-1)*100, (AVERAGE('Série Encadeada'!O67:O70)/AVERAGE('Série Encadeada'!O63:O66)-1)*100 ) ) )</f>
        <v>0.97417112436670728</v>
      </c>
      <c r="P70" s="161" t="s">
        <v>5</v>
      </c>
      <c r="Q70" s="161"/>
    </row>
    <row r="71" spans="1:19" s="160" customFormat="1" ht="12.75" customHeight="1" x14ac:dyDescent="0.2">
      <c r="A71" s="20" t="s">
        <v>124</v>
      </c>
      <c r="B71" s="92">
        <f>IF(  $P71="I", ('Série Encadeada'!B71/'Série Encadeada'!B67-1)*100,  IF($P71="II", (AVERAGE('Série Encadeada'!B70:B71)/AVERAGE('Série Encadeada'!B65:B66)-1)*100,  IF($P71="III", (AVERAGE('Série Encadeada'!B69:B71)/AVERAGE('Série Encadeada'!B65:B67)-1)*100, (AVERAGE('Série Encadeada'!B68:B71)/AVERAGE('Série Encadeada'!B64:B67)-1)*100 ) ) )</f>
        <v>8.1391995174592058</v>
      </c>
      <c r="C71" s="95">
        <f>IF(  $P71="I", ('Série Encadeada'!C71/'Série Encadeada'!C67-1)*100,  IF($P71="II", (AVERAGE('Série Encadeada'!C70:C71)/AVERAGE('Série Encadeada'!C65:C66)-1)*100,  IF($P71="III", (AVERAGE('Série Encadeada'!C69:C71)/AVERAGE('Série Encadeada'!C65:C67)-1)*100, (AVERAGE('Série Encadeada'!C68:C71)/AVERAGE('Série Encadeada'!C64:C67)-1)*100 ) ) )</f>
        <v>-8.7457691214146038</v>
      </c>
      <c r="D71" s="95">
        <f>IF(  $P71="I", ('Série Encadeada'!D71/'Série Encadeada'!D67-1)*100,  IF($P71="II", (AVERAGE('Série Encadeada'!D70:D71)/AVERAGE('Série Encadeada'!D65:D66)-1)*100,  IF($P71="III", (AVERAGE('Série Encadeada'!D69:D71)/AVERAGE('Série Encadeada'!D65:D67)-1)*100, (AVERAGE('Série Encadeada'!D68:D71)/AVERAGE('Série Encadeada'!D64:D67)-1)*100 ) ) )</f>
        <v>0.64369671722863675</v>
      </c>
      <c r="E71" s="95">
        <f>IF(  $P71="I", ('Série Encadeada'!E71/'Série Encadeada'!E67-1)*100,  IF($P71="II", (AVERAGE('Série Encadeada'!E70:E71)/AVERAGE('Série Encadeada'!E65:E66)-1)*100,  IF($P71="III", (AVERAGE('Série Encadeada'!E69:E71)/AVERAGE('Série Encadeada'!E65:E67)-1)*100, (AVERAGE('Série Encadeada'!E68:E71)/AVERAGE('Série Encadeada'!E64:E67)-1)*100 ) ) )</f>
        <v>2.5337302615520807</v>
      </c>
      <c r="F71" s="95">
        <f>IF(  $P71="I", ('Série Encadeada'!F71/'Série Encadeada'!F67-1)*100,  IF($P71="II", (AVERAGE('Série Encadeada'!F70:F71)/AVERAGE('Série Encadeada'!F65:F66)-1)*100,  IF($P71="III", (AVERAGE('Série Encadeada'!F69:F71)/AVERAGE('Série Encadeada'!F65:F67)-1)*100, (AVERAGE('Série Encadeada'!F68:F71)/AVERAGE('Série Encadeada'!F64:F67)-1)*100 ) ) )</f>
        <v>0.92038107425564952</v>
      </c>
      <c r="G71" s="92">
        <f>IF(  $P71="I", ('Série Encadeada'!G71/'Série Encadeada'!G67-1)*100,  IF($P71="II", (AVERAGE('Série Encadeada'!G70:G71)/AVERAGE('Série Encadeada'!G65:G66)-1)*100,  IF($P71="III", (AVERAGE('Série Encadeada'!G69:G71)/AVERAGE('Série Encadeada'!G65:G67)-1)*100, (AVERAGE('Série Encadeada'!G68:G71)/AVERAGE('Série Encadeada'!G64:G67)-1)*100 ) ) )</f>
        <v>-0.60387306398663743</v>
      </c>
      <c r="H71" s="95">
        <f>IF(  $P71="I", ('Série Encadeada'!H71/'Série Encadeada'!H67-1)*100,  IF($P71="II", (AVERAGE('Série Encadeada'!H70:H71)/AVERAGE('Série Encadeada'!H65:H66)-1)*100,  IF($P71="III", (AVERAGE('Série Encadeada'!H69:H71)/AVERAGE('Série Encadeada'!H65:H67)-1)*100, (AVERAGE('Série Encadeada'!H68:H71)/AVERAGE('Série Encadeada'!H64:H67)-1)*100 ) ) )</f>
        <v>1.2685153353920509</v>
      </c>
      <c r="I71" s="95">
        <f>IF(  $P71="I", ('Série Encadeada'!I71/'Série Encadeada'!I67-1)*100,  IF($P71="II", (AVERAGE('Série Encadeada'!I70:I71)/AVERAGE('Série Encadeada'!I65:I66)-1)*100,  IF($P71="III", (AVERAGE('Série Encadeada'!I69:I71)/AVERAGE('Série Encadeada'!I65:I67)-1)*100, (AVERAGE('Série Encadeada'!I68:I71)/AVERAGE('Série Encadeada'!I64:I67)-1)*100 ) ) )</f>
        <v>1.208478532247681</v>
      </c>
      <c r="J71" s="95">
        <f>IF(  $P71="I", ('Série Encadeada'!J71/'Série Encadeada'!J67-1)*100,  IF($P71="II", (AVERAGE('Série Encadeada'!J70:J71)/AVERAGE('Série Encadeada'!J65:J66)-1)*100,  IF($P71="III", (AVERAGE('Série Encadeada'!J69:J71)/AVERAGE('Série Encadeada'!J65:J67)-1)*100, (AVERAGE('Série Encadeada'!J68:J71)/AVERAGE('Série Encadeada'!J64:J67)-1)*100 ) ) )</f>
        <v>3.703082259766477</v>
      </c>
      <c r="K71" s="95">
        <f>IF(  $P71="I", ('Série Encadeada'!K71/'Série Encadeada'!K67-1)*100,  IF($P71="II", (AVERAGE('Série Encadeada'!K70:K71)/AVERAGE('Série Encadeada'!K65:K66)-1)*100,  IF($P71="III", (AVERAGE('Série Encadeada'!K69:K71)/AVERAGE('Série Encadeada'!K65:K67)-1)*100, (AVERAGE('Série Encadeada'!K68:K71)/AVERAGE('Série Encadeada'!K64:K67)-1)*100 ) ) )</f>
        <v>-2.0753256555578914</v>
      </c>
      <c r="L71" s="92">
        <f>IF(  $P71="I", ('Série Encadeada'!L71/'Série Encadeada'!L67-1)*100,  IF($P71="II", (AVERAGE('Série Encadeada'!L70:L71)/AVERAGE('Série Encadeada'!L65:L66)-1)*100,  IF($P71="III", (AVERAGE('Série Encadeada'!L69:L71)/AVERAGE('Série Encadeada'!L65:L67)-1)*100, (AVERAGE('Série Encadeada'!L68:L71)/AVERAGE('Série Encadeada'!L64:L67)-1)*100 ) ) )</f>
        <v>1.6647832491308412</v>
      </c>
      <c r="M71" s="92">
        <f>IF(  $P71="I", ('Série Encadeada'!M71/'Série Encadeada'!M67-1)*100,  IF($P71="II", (AVERAGE('Série Encadeada'!M70:M71)/AVERAGE('Série Encadeada'!M65:M66)-1)*100,  IF($P71="III", (AVERAGE('Série Encadeada'!M69:M71)/AVERAGE('Série Encadeada'!M65:M67)-1)*100, (AVERAGE('Série Encadeada'!M68:M71)/AVERAGE('Série Encadeada'!M64:M67)-1)*100 ) ) )</f>
        <v>1.4075692038863385</v>
      </c>
      <c r="N71" s="95">
        <f>IF(  $P71="I", ('Série Encadeada'!N71/'Série Encadeada'!N67-1)*100,  IF($P71="II", (AVERAGE('Série Encadeada'!N70:N71)/AVERAGE('Série Encadeada'!N65:N66)-1)*100,  IF($P71="III", (AVERAGE('Série Encadeada'!N69:N71)/AVERAGE('Série Encadeada'!N65:N67)-1)*100, (AVERAGE('Série Encadeada'!N68:N71)/AVERAGE('Série Encadeada'!N64:N67)-1)*100 ) ) )</f>
        <v>1.8096813026563519</v>
      </c>
      <c r="O71" s="92">
        <f>IF(  $P71="I", ('Série Encadeada'!O71/'Série Encadeada'!O67-1)*100,  IF($P71="II", (AVERAGE('Série Encadeada'!O70:O71)/AVERAGE('Série Encadeada'!O65:O66)-1)*100,  IF($P71="III", (AVERAGE('Série Encadeada'!O69:O71)/AVERAGE('Série Encadeada'!O65:O67)-1)*100, (AVERAGE('Série Encadeada'!O68:O71)/AVERAGE('Série Encadeada'!O64:O67)-1)*100 ) ) )</f>
        <v>1.4554577843029382</v>
      </c>
      <c r="P71" s="161" t="s">
        <v>6</v>
      </c>
      <c r="Q71" s="161"/>
    </row>
    <row r="72" spans="1:19" s="160" customFormat="1" ht="12.75" customHeight="1" x14ac:dyDescent="0.2">
      <c r="A72" s="20" t="s">
        <v>125</v>
      </c>
      <c r="B72" s="92">
        <f>IF(  $P72="I", ('Série Encadeada'!B72/'Série Encadeada'!B68-1)*100,  IF($P72="II", (AVERAGE('Série Encadeada'!B71:B72)/AVERAGE('Série Encadeada'!B66:B67)-1)*100,  IF($P72="III", (AVERAGE('Série Encadeada'!B70:B72)/AVERAGE('Série Encadeada'!B66:B68)-1)*100, (AVERAGE('Série Encadeada'!B69:B72)/AVERAGE('Série Encadeada'!B65:B68)-1)*100 ) ) )</f>
        <v>7.6032249764328874</v>
      </c>
      <c r="C72" s="95">
        <f>IF(  $P72="I", ('Série Encadeada'!C72/'Série Encadeada'!C68-1)*100,  IF($P72="II", (AVERAGE('Série Encadeada'!C71:C72)/AVERAGE('Série Encadeada'!C66:C67)-1)*100,  IF($P72="III", (AVERAGE('Série Encadeada'!C70:C72)/AVERAGE('Série Encadeada'!C66:C68)-1)*100, (AVERAGE('Série Encadeada'!C69:C72)/AVERAGE('Série Encadeada'!C65:C68)-1)*100 ) ) )</f>
        <v>-6.8646622598097506</v>
      </c>
      <c r="D72" s="95">
        <f>IF(  $P72="I", ('Série Encadeada'!D72/'Série Encadeada'!D68-1)*100,  IF($P72="II", (AVERAGE('Série Encadeada'!D71:D72)/AVERAGE('Série Encadeada'!D66:D67)-1)*100,  IF($P72="III", (AVERAGE('Série Encadeada'!D70:D72)/AVERAGE('Série Encadeada'!D66:D68)-1)*100, (AVERAGE('Série Encadeada'!D69:D72)/AVERAGE('Série Encadeada'!D65:D68)-1)*100 ) ) )</f>
        <v>0.50177782058837828</v>
      </c>
      <c r="E72" s="95">
        <f>IF(  $P72="I", ('Série Encadeada'!E72/'Série Encadeada'!E68-1)*100,  IF($P72="II", (AVERAGE('Série Encadeada'!E71:E72)/AVERAGE('Série Encadeada'!E66:E67)-1)*100,  IF($P72="III", (AVERAGE('Série Encadeada'!E70:E72)/AVERAGE('Série Encadeada'!E66:E68)-1)*100, (AVERAGE('Série Encadeada'!E69:E72)/AVERAGE('Série Encadeada'!E65:E68)-1)*100 ) ) )</f>
        <v>3.2544823183245253</v>
      </c>
      <c r="F72" s="95">
        <f>IF(  $P72="I", ('Série Encadeada'!F72/'Série Encadeada'!F68-1)*100,  IF($P72="II", (AVERAGE('Série Encadeada'!F71:F72)/AVERAGE('Série Encadeada'!F66:F67)-1)*100,  IF($P72="III", (AVERAGE('Série Encadeada'!F70:F72)/AVERAGE('Série Encadeada'!F66:F68)-1)*100, (AVERAGE('Série Encadeada'!F69:F72)/AVERAGE('Série Encadeada'!F65:F68)-1)*100 ) ) )</f>
        <v>1.3113758857866031</v>
      </c>
      <c r="G72" s="92">
        <f>IF(  $P72="I", ('Série Encadeada'!G72/'Série Encadeada'!G68-1)*100,  IF($P72="II", (AVERAGE('Série Encadeada'!G71:G72)/AVERAGE('Série Encadeada'!G66:G67)-1)*100,  IF($P72="III", (AVERAGE('Série Encadeada'!G70:G72)/AVERAGE('Série Encadeada'!G66:G68)-1)*100, (AVERAGE('Série Encadeada'!G69:G72)/AVERAGE('Série Encadeada'!G65:G68)-1)*100 ) ) )</f>
        <v>-0.29321039945719996</v>
      </c>
      <c r="H72" s="95">
        <f>IF(  $P72="I", ('Série Encadeada'!H72/'Série Encadeada'!H68-1)*100,  IF($P72="II", (AVERAGE('Série Encadeada'!H71:H72)/AVERAGE('Série Encadeada'!H66:H67)-1)*100,  IF($P72="III", (AVERAGE('Série Encadeada'!H70:H72)/AVERAGE('Série Encadeada'!H66:H68)-1)*100, (AVERAGE('Série Encadeada'!H69:H72)/AVERAGE('Série Encadeada'!H65:H68)-1)*100 ) ) )</f>
        <v>0.63126410135005973</v>
      </c>
      <c r="I72" s="95">
        <f>IF(  $P72="I", ('Série Encadeada'!I72/'Série Encadeada'!I68-1)*100,  IF($P72="II", (AVERAGE('Série Encadeada'!I71:I72)/AVERAGE('Série Encadeada'!I66:I67)-1)*100,  IF($P72="III", (AVERAGE('Série Encadeada'!I70:I72)/AVERAGE('Série Encadeada'!I66:I68)-1)*100, (AVERAGE('Série Encadeada'!I69:I72)/AVERAGE('Série Encadeada'!I65:I68)-1)*100 ) ) )</f>
        <v>1.7936886886108061</v>
      </c>
      <c r="J72" s="95">
        <f>IF(  $P72="I", ('Série Encadeada'!J72/'Série Encadeada'!J68-1)*100,  IF($P72="II", (AVERAGE('Série Encadeada'!J71:J72)/AVERAGE('Série Encadeada'!J66:J67)-1)*100,  IF($P72="III", (AVERAGE('Série Encadeada'!J70:J72)/AVERAGE('Série Encadeada'!J66:J68)-1)*100, (AVERAGE('Série Encadeada'!J69:J72)/AVERAGE('Série Encadeada'!J65:J68)-1)*100 ) ) )</f>
        <v>3.6410327979365498</v>
      </c>
      <c r="K72" s="95">
        <f>IF(  $P72="I", ('Série Encadeada'!K72/'Série Encadeada'!K68-1)*100,  IF($P72="II", (AVERAGE('Série Encadeada'!K71:K72)/AVERAGE('Série Encadeada'!K66:K67)-1)*100,  IF($P72="III", (AVERAGE('Série Encadeada'!K70:K72)/AVERAGE('Série Encadeada'!K66:K68)-1)*100, (AVERAGE('Série Encadeada'!K69:K72)/AVERAGE('Série Encadeada'!K65:K68)-1)*100 ) ) )</f>
        <v>-2.1301470066115047</v>
      </c>
      <c r="L72" s="92">
        <f>IF(  $P72="I", ('Série Encadeada'!L72/'Série Encadeada'!L68-1)*100,  IF($P72="II", (AVERAGE('Série Encadeada'!L71:L72)/AVERAGE('Série Encadeada'!L66:L67)-1)*100,  IF($P72="III", (AVERAGE('Série Encadeada'!L70:L72)/AVERAGE('Série Encadeada'!L66:L68)-1)*100, (AVERAGE('Série Encadeada'!L69:L72)/AVERAGE('Série Encadeada'!L65:L68)-1)*100 ) ) )</f>
        <v>1.4856488945466761</v>
      </c>
      <c r="M72" s="92">
        <f>IF(  $P72="I", ('Série Encadeada'!M72/'Série Encadeada'!M68-1)*100,  IF($P72="II", (AVERAGE('Série Encadeada'!M71:M72)/AVERAGE('Série Encadeada'!M66:M67)-1)*100,  IF($P72="III", (AVERAGE('Série Encadeada'!M70:M72)/AVERAGE('Série Encadeada'!M66:M68)-1)*100, (AVERAGE('Série Encadeada'!M69:M72)/AVERAGE('Série Encadeada'!M65:M68)-1)*100 ) ) )</f>
        <v>1.3809592341513799</v>
      </c>
      <c r="N72" s="95">
        <f>IF(  $P72="I", ('Série Encadeada'!N72/'Série Encadeada'!N68-1)*100,  IF($P72="II", (AVERAGE('Série Encadeada'!N71:N72)/AVERAGE('Série Encadeada'!N66:N67)-1)*100,  IF($P72="III", (AVERAGE('Série Encadeada'!N70:N72)/AVERAGE('Série Encadeada'!N66:N68)-1)*100, (AVERAGE('Série Encadeada'!N69:N72)/AVERAGE('Série Encadeada'!N65:N68)-1)*100 ) ) )</f>
        <v>0.93695996462002107</v>
      </c>
      <c r="O72" s="92">
        <f>IF(  $P72="I", ('Série Encadeada'!O72/'Série Encadeada'!O68-1)*100,  IF($P72="II", (AVERAGE('Série Encadeada'!O71:O72)/AVERAGE('Série Encadeada'!O66:O67)-1)*100,  IF($P72="III", (AVERAGE('Série Encadeada'!O70:O72)/AVERAGE('Série Encadeada'!O66:O68)-1)*100, (AVERAGE('Série Encadeada'!O69:O72)/AVERAGE('Série Encadeada'!O65:O68)-1)*100 ) ) )</f>
        <v>1.3260347697400032</v>
      </c>
      <c r="P72" s="161" t="s">
        <v>94</v>
      </c>
      <c r="Q72" s="161"/>
    </row>
    <row r="73" spans="1:19" s="160" customFormat="1" ht="12.75" customHeight="1" x14ac:dyDescent="0.2">
      <c r="A73" s="143" t="s">
        <v>127</v>
      </c>
      <c r="B73" s="184">
        <f>IF(  $P73="I", ('Série Encadeada'!B73/'Série Encadeada'!B69-1)*100,  IF($P73="II", (AVERAGE('Série Encadeada'!B72:B73)/AVERAGE('Série Encadeada'!B68:B69)-1)*100,  IF($P73="III", (AVERAGE('Série Encadeada'!B71:B73)/AVERAGE('Série Encadeada'!B67:B69)-1)*100, (AVERAGE('Série Encadeada'!B70:B73)/AVERAGE('Série Encadeada'!B66:B69)-1)*100 ) ) )</f>
        <v>1.8836424783134742</v>
      </c>
      <c r="C73" s="187">
        <f>IF(  $P73="I", ('Série Encadeada'!C73/'Série Encadeada'!C69-1)*100,  IF($P73="II", (AVERAGE('Série Encadeada'!C72:C73)/AVERAGE('Série Encadeada'!C68:C69)-1)*100,  IF($P73="III", (AVERAGE('Série Encadeada'!C71:C73)/AVERAGE('Série Encadeada'!C67:C69)-1)*100, (AVERAGE('Série Encadeada'!C70:C73)/AVERAGE('Série Encadeada'!C66:C69)-1)*100 ) ) )</f>
        <v>-9.6607643533185961</v>
      </c>
      <c r="D73" s="187">
        <f>IF(  $P73="I", ('Série Encadeada'!D73/'Série Encadeada'!D69-1)*100,  IF($P73="II", (AVERAGE('Série Encadeada'!D72:D73)/AVERAGE('Série Encadeada'!D68:D69)-1)*100,  IF($P73="III", (AVERAGE('Série Encadeada'!D71:D73)/AVERAGE('Série Encadeada'!D67:D69)-1)*100, (AVERAGE('Série Encadeada'!D70:D73)/AVERAGE('Série Encadeada'!D66:D69)-1)*100 ) ) )</f>
        <v>2.2341271290297726</v>
      </c>
      <c r="E73" s="187">
        <f>IF(  $P73="I", ('Série Encadeada'!E73/'Série Encadeada'!E69-1)*100,  IF($P73="II", (AVERAGE('Série Encadeada'!E72:E73)/AVERAGE('Série Encadeada'!E68:E69)-1)*100,  IF($P73="III", (AVERAGE('Série Encadeada'!E71:E73)/AVERAGE('Série Encadeada'!E67:E69)-1)*100, (AVERAGE('Série Encadeada'!E70:E73)/AVERAGE('Série Encadeada'!E66:E69)-1)*100 ) ) )</f>
        <v>12.745604003614952</v>
      </c>
      <c r="F73" s="187">
        <f>IF(  $P73="I", ('Série Encadeada'!F73/'Série Encadeada'!F69-1)*100,  IF($P73="II", (AVERAGE('Série Encadeada'!F72:F73)/AVERAGE('Série Encadeada'!F68:F69)-1)*100,  IF($P73="III", (AVERAGE('Série Encadeada'!F71:F73)/AVERAGE('Série Encadeada'!F67:F69)-1)*100, (AVERAGE('Série Encadeada'!F70:F73)/AVERAGE('Série Encadeada'!F66:F69)-1)*100 ) ) )</f>
        <v>2.3277376341630074</v>
      </c>
      <c r="G73" s="184">
        <f>IF(  $P73="I", ('Série Encadeada'!G73/'Série Encadeada'!G69-1)*100,  IF($P73="II", (AVERAGE('Série Encadeada'!G72:G73)/AVERAGE('Série Encadeada'!G68:G69)-1)*100,  IF($P73="III", (AVERAGE('Série Encadeada'!G71:G73)/AVERAGE('Série Encadeada'!G67:G69)-1)*100, (AVERAGE('Série Encadeada'!G70:G73)/AVERAGE('Série Encadeada'!G66:G69)-1)*100 ) ) )</f>
        <v>1.1840672876975988</v>
      </c>
      <c r="H73" s="187">
        <f>IF(  $P73="I", ('Série Encadeada'!H73/'Série Encadeada'!H69-1)*100,  IF($P73="II", (AVERAGE('Série Encadeada'!H72:H73)/AVERAGE('Série Encadeada'!H68:H69)-1)*100,  IF($P73="III", (AVERAGE('Série Encadeada'!H71:H73)/AVERAGE('Série Encadeada'!H67:H69)-1)*100, (AVERAGE('Série Encadeada'!H70:H73)/AVERAGE('Série Encadeada'!H66:H69)-1)*100 ) ) )</f>
        <v>0.9832879511536996</v>
      </c>
      <c r="I73" s="187">
        <f>IF(  $P73="I", ('Série Encadeada'!I73/'Série Encadeada'!I69-1)*100,  IF($P73="II", (AVERAGE('Série Encadeada'!I72:I73)/AVERAGE('Série Encadeada'!I68:I69)-1)*100,  IF($P73="III", (AVERAGE('Série Encadeada'!I71:I73)/AVERAGE('Série Encadeada'!I67:I69)-1)*100, (AVERAGE('Série Encadeada'!I70:I73)/AVERAGE('Série Encadeada'!I66:I69)-1)*100 ) ) )</f>
        <v>-1.0921772196372914</v>
      </c>
      <c r="J73" s="187">
        <f>IF(  $P73="I", ('Série Encadeada'!J73/'Série Encadeada'!J69-1)*100,  IF($P73="II", (AVERAGE('Série Encadeada'!J72:J73)/AVERAGE('Série Encadeada'!J68:J69)-1)*100,  IF($P73="III", (AVERAGE('Série Encadeada'!J71:J73)/AVERAGE('Série Encadeada'!J67:J69)-1)*100, (AVERAGE('Série Encadeada'!J70:J73)/AVERAGE('Série Encadeada'!J66:J69)-1)*100 ) ) )</f>
        <v>0.59708336697010811</v>
      </c>
      <c r="K73" s="187">
        <f>IF(  $P73="I", ('Série Encadeada'!K73/'Série Encadeada'!K69-1)*100,  IF($P73="II", (AVERAGE('Série Encadeada'!K72:K73)/AVERAGE('Série Encadeada'!K68:K69)-1)*100,  IF($P73="III", (AVERAGE('Série Encadeada'!K71:K73)/AVERAGE('Série Encadeada'!K67:K69)-1)*100, (AVERAGE('Série Encadeada'!K70:K73)/AVERAGE('Série Encadeada'!K66:K69)-1)*100 ) ) )</f>
        <v>-0.23152622364877029</v>
      </c>
      <c r="L73" s="184">
        <f>IF(  $P73="I", ('Série Encadeada'!L73/'Série Encadeada'!L69-1)*100,  IF($P73="II", (AVERAGE('Série Encadeada'!L72:L73)/AVERAGE('Série Encadeada'!L68:L69)-1)*100,  IF($P73="III", (AVERAGE('Série Encadeada'!L71:L73)/AVERAGE('Série Encadeada'!L67:L69)-1)*100, (AVERAGE('Série Encadeada'!L70:L73)/AVERAGE('Série Encadeada'!L66:L69)-1)*100 ) ) )</f>
        <v>-1.4255348930813927E-2</v>
      </c>
      <c r="M73" s="184">
        <f>IF(  $P73="I", ('Série Encadeada'!M73/'Série Encadeada'!M69-1)*100,  IF($P73="II", (AVERAGE('Série Encadeada'!M72:M73)/AVERAGE('Série Encadeada'!M68:M69)-1)*100,  IF($P73="III", (AVERAGE('Série Encadeada'!M71:M73)/AVERAGE('Série Encadeada'!M67:M69)-1)*100, (AVERAGE('Série Encadeada'!M70:M73)/AVERAGE('Série Encadeada'!M66:M69)-1)*100 ) ) )</f>
        <v>0.64539438113442316</v>
      </c>
      <c r="N73" s="187">
        <f>IF(  $P73="I", ('Série Encadeada'!N73/'Série Encadeada'!N69-1)*100,  IF($P73="II", (AVERAGE('Série Encadeada'!N72:N73)/AVERAGE('Série Encadeada'!N68:N69)-1)*100,  IF($P73="III", (AVERAGE('Série Encadeada'!N71:N73)/AVERAGE('Série Encadeada'!N67:N69)-1)*100, (AVERAGE('Série Encadeada'!N70:N73)/AVERAGE('Série Encadeada'!N66:N69)-1)*100 ) ) )</f>
        <v>1.219128210467102</v>
      </c>
      <c r="O73" s="184">
        <f>IF(  $P73="I", ('Série Encadeada'!O73/'Série Encadeada'!O69-1)*100,  IF($P73="II", (AVERAGE('Série Encadeada'!O72:O73)/AVERAGE('Série Encadeada'!O68:O69)-1)*100,  IF($P73="III", (AVERAGE('Série Encadeada'!O71:O73)/AVERAGE('Série Encadeada'!O67:O69)-1)*100, (AVERAGE('Série Encadeada'!O70:O73)/AVERAGE('Série Encadeada'!O66:O69)-1)*100 ) ) )</f>
        <v>0.71624824808735887</v>
      </c>
      <c r="P73" s="161" t="s">
        <v>4</v>
      </c>
      <c r="Q73" s="161"/>
    </row>
    <row r="74" spans="1:19" s="160" customFormat="1" ht="12.75" customHeight="1" x14ac:dyDescent="0.2">
      <c r="A74" s="143" t="s">
        <v>130</v>
      </c>
      <c r="B74" s="184">
        <f>IF(  $P74="I", ('Série Encadeada'!B74/'Série Encadeada'!B70-1)*100,  IF($P74="II", (AVERAGE('Série Encadeada'!B73:B74)/AVERAGE('Série Encadeada'!B69:B70)-1)*100,  IF($P74="III", (AVERAGE('Série Encadeada'!B72:B74)/AVERAGE('Série Encadeada'!B68:B70)-1)*100, (AVERAGE('Série Encadeada'!B71:B74)/AVERAGE('Série Encadeada'!B67:B70)-1)*100 ) ) )</f>
        <v>1.6359620930957997</v>
      </c>
      <c r="C74" s="187">
        <f>IF(  $P74="I", ('Série Encadeada'!C74/'Série Encadeada'!C70-1)*100,  IF($P74="II", (AVERAGE('Série Encadeada'!C73:C74)/AVERAGE('Série Encadeada'!C69:C70)-1)*100,  IF($P74="III", (AVERAGE('Série Encadeada'!C72:C74)/AVERAGE('Série Encadeada'!C68:C70)-1)*100, (AVERAGE('Série Encadeada'!C71:C74)/AVERAGE('Série Encadeada'!C67:C70)-1)*100 ) ) )</f>
        <v>-24.545772663844691</v>
      </c>
      <c r="D74" s="187">
        <f>IF(  $P74="I", ('Série Encadeada'!D74/'Série Encadeada'!D70-1)*100,  IF($P74="II", (AVERAGE('Série Encadeada'!D73:D74)/AVERAGE('Série Encadeada'!D69:D70)-1)*100,  IF($P74="III", (AVERAGE('Série Encadeada'!D72:D74)/AVERAGE('Série Encadeada'!D68:D70)-1)*100, (AVERAGE('Série Encadeada'!D71:D74)/AVERAGE('Série Encadeada'!D67:D70)-1)*100 ) ) )</f>
        <v>1.8846275733189088</v>
      </c>
      <c r="E74" s="187">
        <f>IF(  $P74="I", ('Série Encadeada'!E74/'Série Encadeada'!E70-1)*100,  IF($P74="II", (AVERAGE('Série Encadeada'!E73:E74)/AVERAGE('Série Encadeada'!E69:E70)-1)*100,  IF($P74="III", (AVERAGE('Série Encadeada'!E72:E74)/AVERAGE('Série Encadeada'!E68:E70)-1)*100, (AVERAGE('Série Encadeada'!E71:E74)/AVERAGE('Série Encadeada'!E67:E70)-1)*100 ) ) )</f>
        <v>8.0152678799125354</v>
      </c>
      <c r="F74" s="187">
        <f>IF(  $P74="I", ('Série Encadeada'!F74/'Série Encadeada'!F70-1)*100,  IF($P74="II", (AVERAGE('Série Encadeada'!F73:F74)/AVERAGE('Série Encadeada'!F69:F70)-1)*100,  IF($P74="III", (AVERAGE('Série Encadeada'!F72:F74)/AVERAGE('Série Encadeada'!F68:F70)-1)*100, (AVERAGE('Série Encadeada'!F71:F74)/AVERAGE('Série Encadeada'!F67:F70)-1)*100 ) ) )</f>
        <v>3.2561321556564771</v>
      </c>
      <c r="G74" s="184">
        <f>IF(  $P74="I", ('Série Encadeada'!G74/'Série Encadeada'!G70-1)*100,  IF($P74="II", (AVERAGE('Série Encadeada'!G73:G74)/AVERAGE('Série Encadeada'!G69:G70)-1)*100,  IF($P74="III", (AVERAGE('Série Encadeada'!G72:G74)/AVERAGE('Série Encadeada'!G68:G70)-1)*100, (AVERAGE('Série Encadeada'!G71:G74)/AVERAGE('Série Encadeada'!G67:G70)-1)*100 ) ) )</f>
        <v>-2.246799182246062</v>
      </c>
      <c r="H74" s="187">
        <f>IF(  $P74="I", ('Série Encadeada'!H74/'Série Encadeada'!H70-1)*100,  IF($P74="II", (AVERAGE('Série Encadeada'!H73:H74)/AVERAGE('Série Encadeada'!H69:H70)-1)*100,  IF($P74="III", (AVERAGE('Série Encadeada'!H72:H74)/AVERAGE('Série Encadeada'!H68:H70)-1)*100, (AVERAGE('Série Encadeada'!H71:H74)/AVERAGE('Série Encadeada'!H67:H70)-1)*100 ) ) )</f>
        <v>1.6819161658770732</v>
      </c>
      <c r="I74" s="187">
        <f>IF(  $P74="I", ('Série Encadeada'!I74/'Série Encadeada'!I70-1)*100,  IF($P74="II", (AVERAGE('Série Encadeada'!I73:I74)/AVERAGE('Série Encadeada'!I69:I70)-1)*100,  IF($P74="III", (AVERAGE('Série Encadeada'!I72:I74)/AVERAGE('Série Encadeada'!I68:I70)-1)*100, (AVERAGE('Série Encadeada'!I71:I74)/AVERAGE('Série Encadeada'!I67:I70)-1)*100 ) ) )</f>
        <v>-2.6140628794794729</v>
      </c>
      <c r="J74" s="187">
        <f>IF(  $P74="I", ('Série Encadeada'!J74/'Série Encadeada'!J70-1)*100,  IF($P74="II", (AVERAGE('Série Encadeada'!J73:J74)/AVERAGE('Série Encadeada'!J69:J70)-1)*100,  IF($P74="III", (AVERAGE('Série Encadeada'!J72:J74)/AVERAGE('Série Encadeada'!J68:J70)-1)*100, (AVERAGE('Série Encadeada'!J71:J74)/AVERAGE('Série Encadeada'!J67:J70)-1)*100 ) ) )</f>
        <v>1.2928353133429438</v>
      </c>
      <c r="K74" s="187">
        <f>IF(  $P74="I", ('Série Encadeada'!K74/'Série Encadeada'!K70-1)*100,  IF($P74="II", (AVERAGE('Série Encadeada'!K73:K74)/AVERAGE('Série Encadeada'!K69:K70)-1)*100,  IF($P74="III", (AVERAGE('Série Encadeada'!K72:K74)/AVERAGE('Série Encadeada'!K68:K70)-1)*100, (AVERAGE('Série Encadeada'!K71:K74)/AVERAGE('Série Encadeada'!K67:K70)-1)*100 ) ) )</f>
        <v>-0.37241209451143176</v>
      </c>
      <c r="L74" s="184">
        <f>IF(  $P74="I", ('Série Encadeada'!L74/'Série Encadeada'!L70-1)*100,  IF($P74="II", (AVERAGE('Série Encadeada'!L73:L74)/AVERAGE('Série Encadeada'!L69:L70)-1)*100,  IF($P74="III", (AVERAGE('Série Encadeada'!L72:L74)/AVERAGE('Série Encadeada'!L68:L70)-1)*100, (AVERAGE('Série Encadeada'!L71:L74)/AVERAGE('Série Encadeada'!L67:L70)-1)*100 ) ) )</f>
        <v>0.20078044897526848</v>
      </c>
      <c r="M74" s="184">
        <f>IF(  $P74="I", ('Série Encadeada'!M74/'Série Encadeada'!M70-1)*100,  IF($P74="II", (AVERAGE('Série Encadeada'!M73:M74)/AVERAGE('Série Encadeada'!M69:M70)-1)*100,  IF($P74="III", (AVERAGE('Série Encadeada'!M72:M74)/AVERAGE('Série Encadeada'!M68:M70)-1)*100, (AVERAGE('Série Encadeada'!M71:M74)/AVERAGE('Série Encadeada'!M67:M70)-1)*100 ) ) )</f>
        <v>-0.46506815290972003</v>
      </c>
      <c r="N74" s="187">
        <f>IF(  $P74="I", ('Série Encadeada'!N74/'Série Encadeada'!N70-1)*100,  IF($P74="II", (AVERAGE('Série Encadeada'!N73:N74)/AVERAGE('Série Encadeada'!N69:N70)-1)*100,  IF($P74="III", (AVERAGE('Série Encadeada'!N72:N74)/AVERAGE('Série Encadeada'!N68:N70)-1)*100, (AVERAGE('Série Encadeada'!N71:N74)/AVERAGE('Série Encadeada'!N67:N70)-1)*100 ) ) )</f>
        <v>1.0158386949246312</v>
      </c>
      <c r="O74" s="184">
        <f>IF(  $P74="I", ('Série Encadeada'!O74/'Série Encadeada'!O70-1)*100,  IF($P74="II", (AVERAGE('Série Encadeada'!O73:O74)/AVERAGE('Série Encadeada'!O69:O70)-1)*100,  IF($P74="III", (AVERAGE('Série Encadeada'!O72:O74)/AVERAGE('Série Encadeada'!O68:O70)-1)*100, (AVERAGE('Série Encadeada'!O71:O74)/AVERAGE('Série Encadeada'!O67:O70)-1)*100 ) ) )</f>
        <v>-0.28237537600381835</v>
      </c>
      <c r="P74" s="161" t="s">
        <v>5</v>
      </c>
      <c r="Q74" s="161"/>
    </row>
    <row r="75" spans="1:19" s="160" customFormat="1" ht="12.75" customHeight="1" x14ac:dyDescent="0.2">
      <c r="A75" s="143" t="s">
        <v>131</v>
      </c>
      <c r="B75" s="184">
        <f>IF(  $P75="I", ('Série Encadeada'!B75/'Série Encadeada'!B71-1)*100,  IF($P75="II", (AVERAGE('Série Encadeada'!B74:B75)/AVERAGE('Série Encadeada'!B70:B71)-1)*100,  IF($P75="III", (AVERAGE('Série Encadeada'!B73:B75)/AVERAGE('Série Encadeada'!B69:B71)-1)*100, (AVERAGE('Série Encadeada'!B72:B75)/AVERAGE('Série Encadeada'!B68:B71)-1)*100 ) ) )</f>
        <v>-3.5876888991594136</v>
      </c>
      <c r="C75" s="187">
        <f>IF(  $P75="I", ('Série Encadeada'!C75/'Série Encadeada'!C71-1)*100,  IF($P75="II", (AVERAGE('Série Encadeada'!C74:C75)/AVERAGE('Série Encadeada'!C70:C71)-1)*100,  IF($P75="III", (AVERAGE('Série Encadeada'!C73:C75)/AVERAGE('Série Encadeada'!C69:C71)-1)*100, (AVERAGE('Série Encadeada'!C72:C75)/AVERAGE('Série Encadeada'!C68:C71)-1)*100 ) ) )</f>
        <v>-24.508847056173543</v>
      </c>
      <c r="D75" s="187">
        <f>IF(  $P75="I", ('Série Encadeada'!D75/'Série Encadeada'!D71-1)*100,  IF($P75="II", (AVERAGE('Série Encadeada'!D74:D75)/AVERAGE('Série Encadeada'!D70:D71)-1)*100,  IF($P75="III", (AVERAGE('Série Encadeada'!D73:D75)/AVERAGE('Série Encadeada'!D69:D71)-1)*100, (AVERAGE('Série Encadeada'!D72:D75)/AVERAGE('Série Encadeada'!D68:D71)-1)*100 ) ) )</f>
        <v>0.8778530302598675</v>
      </c>
      <c r="E75" s="187">
        <f>IF(  $P75="I", ('Série Encadeada'!E75/'Série Encadeada'!E71-1)*100,  IF($P75="II", (AVERAGE('Série Encadeada'!E74:E75)/AVERAGE('Série Encadeada'!E70:E71)-1)*100,  IF($P75="III", (AVERAGE('Série Encadeada'!E73:E75)/AVERAGE('Série Encadeada'!E69:E71)-1)*100, (AVERAGE('Série Encadeada'!E72:E75)/AVERAGE('Série Encadeada'!E68:E71)-1)*100 ) ) )</f>
        <v>7.5130569489362475</v>
      </c>
      <c r="F75" s="187">
        <f>IF(  $P75="I", ('Série Encadeada'!F75/'Série Encadeada'!F71-1)*100,  IF($P75="II", (AVERAGE('Série Encadeada'!F74:F75)/AVERAGE('Série Encadeada'!F70:F71)-1)*100,  IF($P75="III", (AVERAGE('Série Encadeada'!F73:F75)/AVERAGE('Série Encadeada'!F69:F71)-1)*100, (AVERAGE('Série Encadeada'!F72:F75)/AVERAGE('Série Encadeada'!F68:F71)-1)*100 ) ) )</f>
        <v>4.4843316561485658</v>
      </c>
      <c r="G75" s="184">
        <f>IF(  $P75="I", ('Série Encadeada'!G75/'Série Encadeada'!G71-1)*100,  IF($P75="II", (AVERAGE('Série Encadeada'!G74:G75)/AVERAGE('Série Encadeada'!G70:G71)-1)*100,  IF($P75="III", (AVERAGE('Série Encadeada'!G73:G75)/AVERAGE('Série Encadeada'!G69:G71)-1)*100, (AVERAGE('Série Encadeada'!G72:G75)/AVERAGE('Série Encadeada'!G68:G71)-1)*100 ) ) )</f>
        <v>-2.6171228954700476</v>
      </c>
      <c r="H75" s="187">
        <f>IF(  $P75="I", ('Série Encadeada'!H75/'Série Encadeada'!H71-1)*100,  IF($P75="II", (AVERAGE('Série Encadeada'!H74:H75)/AVERAGE('Série Encadeada'!H70:H71)-1)*100,  IF($P75="III", (AVERAGE('Série Encadeada'!H73:H75)/AVERAGE('Série Encadeada'!H69:H71)-1)*100, (AVERAGE('Série Encadeada'!H72:H75)/AVERAGE('Série Encadeada'!H68:H71)-1)*100 ) ) )</f>
        <v>2.2061714257471277</v>
      </c>
      <c r="I75" s="187">
        <f>IF(  $P75="I", ('Série Encadeada'!I75/'Série Encadeada'!I71-1)*100,  IF($P75="II", (AVERAGE('Série Encadeada'!I74:I75)/AVERAGE('Série Encadeada'!I70:I71)-1)*100,  IF($P75="III", (AVERAGE('Série Encadeada'!I73:I75)/AVERAGE('Série Encadeada'!I69:I71)-1)*100, (AVERAGE('Série Encadeada'!I72:I75)/AVERAGE('Série Encadeada'!I68:I71)-1)*100 ) ) )</f>
        <v>-2.6888398747403564</v>
      </c>
      <c r="J75" s="187">
        <f>IF(  $P75="I", ('Série Encadeada'!J75/'Série Encadeada'!J71-1)*100,  IF($P75="II", (AVERAGE('Série Encadeada'!J74:J75)/AVERAGE('Série Encadeada'!J70:J71)-1)*100,  IF($P75="III", (AVERAGE('Série Encadeada'!J73:J75)/AVERAGE('Série Encadeada'!J69:J71)-1)*100, (AVERAGE('Série Encadeada'!J72:J75)/AVERAGE('Série Encadeada'!J68:J71)-1)*100 ) ) )</f>
        <v>1.4211237267425458</v>
      </c>
      <c r="K75" s="187">
        <f>IF(  $P75="I", ('Série Encadeada'!K75/'Série Encadeada'!K71-1)*100,  IF($P75="II", (AVERAGE('Série Encadeada'!K74:K75)/AVERAGE('Série Encadeada'!K70:K71)-1)*100,  IF($P75="III", (AVERAGE('Série Encadeada'!K73:K75)/AVERAGE('Série Encadeada'!K69:K71)-1)*100, (AVERAGE('Série Encadeada'!K72:K75)/AVERAGE('Série Encadeada'!K68:K71)-1)*100 ) ) )</f>
        <v>-0.53307506305154684</v>
      </c>
      <c r="L75" s="184">
        <f>IF(  $P75="I", ('Série Encadeada'!L75/'Série Encadeada'!L71-1)*100,  IF($P75="II", (AVERAGE('Série Encadeada'!L74:L75)/AVERAGE('Série Encadeada'!L70:L71)-1)*100,  IF($P75="III", (AVERAGE('Série Encadeada'!L73:L75)/AVERAGE('Série Encadeada'!L69:L71)-1)*100, (AVERAGE('Série Encadeada'!L72:L75)/AVERAGE('Série Encadeada'!L68:L71)-1)*100 ) ) )</f>
        <v>0.3233083604579523</v>
      </c>
      <c r="M75" s="184">
        <f>IF(  $P75="I", ('Série Encadeada'!M75/'Série Encadeada'!M71-1)*100,  IF($P75="II", (AVERAGE('Série Encadeada'!M74:M75)/AVERAGE('Série Encadeada'!M70:M71)-1)*100,  IF($P75="III", (AVERAGE('Série Encadeada'!M73:M75)/AVERAGE('Série Encadeada'!M69:M71)-1)*100, (AVERAGE('Série Encadeada'!M72:M75)/AVERAGE('Série Encadeada'!M68:M71)-1)*100 ) ) )</f>
        <v>-0.83084464180465112</v>
      </c>
      <c r="N75" s="187">
        <f>IF(  $P75="I", ('Série Encadeada'!N75/'Série Encadeada'!N71-1)*100,  IF($P75="II", (AVERAGE('Série Encadeada'!N74:N75)/AVERAGE('Série Encadeada'!N70:N71)-1)*100,  IF($P75="III", (AVERAGE('Série Encadeada'!N73:N75)/AVERAGE('Série Encadeada'!N69:N71)-1)*100, (AVERAGE('Série Encadeada'!N72:N75)/AVERAGE('Série Encadeada'!N68:N71)-1)*100 ) ) )</f>
        <v>4.5655302162694866E-2</v>
      </c>
      <c r="O75" s="184">
        <f>IF(  $P75="I", ('Série Encadeada'!O75/'Série Encadeada'!O71-1)*100,  IF($P75="II", (AVERAGE('Série Encadeada'!O74:O75)/AVERAGE('Série Encadeada'!O70:O71)-1)*100,  IF($P75="III", (AVERAGE('Série Encadeada'!O73:O75)/AVERAGE('Série Encadeada'!O69:O71)-1)*100, (AVERAGE('Série Encadeada'!O72:O75)/AVERAGE('Série Encadeada'!O68:O71)-1)*100 ) ) )</f>
        <v>-0.72241163875627068</v>
      </c>
      <c r="P75" s="161" t="s">
        <v>6</v>
      </c>
      <c r="Q75" s="161"/>
    </row>
    <row r="76" spans="1:19" s="160" customFormat="1" ht="12.75" customHeight="1" x14ac:dyDescent="0.2">
      <c r="A76" s="179" t="s">
        <v>132</v>
      </c>
      <c r="B76" s="184">
        <f>IF(  $P76="I", ('Série Encadeada'!B76/'Série Encadeada'!B72-1)*100,  IF($P76="II", (AVERAGE('Série Encadeada'!B75:B76)/AVERAGE('Série Encadeada'!B71:B72)-1)*100,  IF($P76="III", (AVERAGE('Série Encadeada'!B74:B76)/AVERAGE('Série Encadeada'!B70:B72)-1)*100, (AVERAGE('Série Encadeada'!B73:B76)/AVERAGE('Série Encadeada'!B69:B72)-1)*100 ) ) )</f>
        <v>-3.5417058199830764</v>
      </c>
      <c r="C76" s="187">
        <f>IF(  $P76="I", ('Série Encadeada'!C76/'Série Encadeada'!C72-1)*100,  IF($P76="II", (AVERAGE('Série Encadeada'!C75:C76)/AVERAGE('Série Encadeada'!C71:C72)-1)*100,  IF($P76="III", (AVERAGE('Série Encadeada'!C74:C76)/AVERAGE('Série Encadeada'!C70:C72)-1)*100, (AVERAGE('Série Encadeada'!C73:C76)/AVERAGE('Série Encadeada'!C69:C72)-1)*100 ) ) )</f>
        <v>-25.323750899289188</v>
      </c>
      <c r="D76" s="187">
        <f>IF(  $P76="I", ('Série Encadeada'!D76/'Série Encadeada'!D72-1)*100,  IF($P76="II", (AVERAGE('Série Encadeada'!D75:D76)/AVERAGE('Série Encadeada'!D71:D72)-1)*100,  IF($P76="III", (AVERAGE('Série Encadeada'!D74:D76)/AVERAGE('Série Encadeada'!D70:D72)-1)*100, (AVERAGE('Série Encadeada'!D73:D76)/AVERAGE('Série Encadeada'!D69:D72)-1)*100 ) ) )</f>
        <v>9.0584219145206646E-3</v>
      </c>
      <c r="E76" s="187">
        <f>IF(  $P76="I", ('Série Encadeada'!E76/'Série Encadeada'!E72-1)*100,  IF($P76="II", (AVERAGE('Série Encadeada'!E75:E76)/AVERAGE('Série Encadeada'!E71:E72)-1)*100,  IF($P76="III", (AVERAGE('Série Encadeada'!E74:E76)/AVERAGE('Série Encadeada'!E70:E72)-1)*100, (AVERAGE('Série Encadeada'!E73:E76)/AVERAGE('Série Encadeada'!E69:E72)-1)*100 ) ) )</f>
        <v>9.0720856657346758</v>
      </c>
      <c r="F76" s="187">
        <f>IF(  $P76="I", ('Série Encadeada'!F76/'Série Encadeada'!F72-1)*100,  IF($P76="II", (AVERAGE('Série Encadeada'!F75:F76)/AVERAGE('Série Encadeada'!F71:F72)-1)*100,  IF($P76="III", (AVERAGE('Série Encadeada'!F74:F76)/AVERAGE('Série Encadeada'!F70:F72)-1)*100, (AVERAGE('Série Encadeada'!F73:F76)/AVERAGE('Série Encadeada'!F69:F72)-1)*100 ) ) )</f>
        <v>4.6004896430932529</v>
      </c>
      <c r="G76" s="184">
        <f>IF(  $P76="I", ('Série Encadeada'!G76/'Série Encadeada'!G72-1)*100,  IF($P76="II", (AVERAGE('Série Encadeada'!G75:G76)/AVERAGE('Série Encadeada'!G71:G72)-1)*100,  IF($P76="III", (AVERAGE('Série Encadeada'!G74:G76)/AVERAGE('Série Encadeada'!G70:G72)-1)*100, (AVERAGE('Série Encadeada'!G73:G76)/AVERAGE('Série Encadeada'!G69:G72)-1)*100 ) ) )</f>
        <v>-3.0295642279342672</v>
      </c>
      <c r="H76" s="187">
        <f>IF(  $P76="I", ('Série Encadeada'!H76/'Série Encadeada'!H72-1)*100,  IF($P76="II", (AVERAGE('Série Encadeada'!H75:H76)/AVERAGE('Série Encadeada'!H71:H72)-1)*100,  IF($P76="III", (AVERAGE('Série Encadeada'!H74:H76)/AVERAGE('Série Encadeada'!H70:H72)-1)*100, (AVERAGE('Série Encadeada'!H73:H76)/AVERAGE('Série Encadeada'!H69:H72)-1)*100 ) ) )</f>
        <v>2.3305962824694548</v>
      </c>
      <c r="I76" s="187">
        <f>IF(  $P76="I", ('Série Encadeada'!I76/'Série Encadeada'!I72-1)*100,  IF($P76="II", (AVERAGE('Série Encadeada'!I75:I76)/AVERAGE('Série Encadeada'!I71:I72)-1)*100,  IF($P76="III", (AVERAGE('Série Encadeada'!I74:I76)/AVERAGE('Série Encadeada'!I70:I72)-1)*100, (AVERAGE('Série Encadeada'!I73:I76)/AVERAGE('Série Encadeada'!I69:I72)-1)*100 ) ) )</f>
        <v>-2.696749922500552</v>
      </c>
      <c r="J76" s="187">
        <f>IF(  $P76="I", ('Série Encadeada'!J76/'Série Encadeada'!J72-1)*100,  IF($P76="II", (AVERAGE('Série Encadeada'!J75:J76)/AVERAGE('Série Encadeada'!J71:J72)-1)*100,  IF($P76="III", (AVERAGE('Série Encadeada'!J74:J76)/AVERAGE('Série Encadeada'!J70:J72)-1)*100, (AVERAGE('Série Encadeada'!J73:J76)/AVERAGE('Série Encadeada'!J69:J72)-1)*100 ) ) )</f>
        <v>1.7316113042511905</v>
      </c>
      <c r="K76" s="187">
        <f>IF(  $P76="I", ('Série Encadeada'!K76/'Série Encadeada'!K72-1)*100,  IF($P76="II", (AVERAGE('Série Encadeada'!K75:K76)/AVERAGE('Série Encadeada'!K71:K72)-1)*100,  IF($P76="III", (AVERAGE('Série Encadeada'!K74:K76)/AVERAGE('Série Encadeada'!K70:K72)-1)*100, (AVERAGE('Série Encadeada'!K73:K76)/AVERAGE('Série Encadeada'!K69:K72)-1)*100 ) ) )</f>
        <v>-0.39035806650101756</v>
      </c>
      <c r="L76" s="184">
        <f>IF(  $P76="I", ('Série Encadeada'!L76/'Série Encadeada'!L72-1)*100,  IF($P76="II", (AVERAGE('Série Encadeada'!L75:L76)/AVERAGE('Série Encadeada'!L71:L72)-1)*100,  IF($P76="III", (AVERAGE('Série Encadeada'!L74:L76)/AVERAGE('Série Encadeada'!L70:L72)-1)*100, (AVERAGE('Série Encadeada'!L73:L76)/AVERAGE('Série Encadeada'!L69:L72)-1)*100 ) ) )</f>
        <v>0.48418730982382474</v>
      </c>
      <c r="M76" s="184">
        <f>IF(  $P76="I", ('Série Encadeada'!M76/'Série Encadeada'!M72-1)*100,  IF($P76="II", (AVERAGE('Série Encadeada'!M75:M76)/AVERAGE('Série Encadeada'!M71:M72)-1)*100,  IF($P76="III", (AVERAGE('Série Encadeada'!M74:M76)/AVERAGE('Série Encadeada'!M70:M72)-1)*100, (AVERAGE('Série Encadeada'!M73:M76)/AVERAGE('Série Encadeada'!M69:M72)-1)*100 ) ) )</f>
        <v>-0.65680599168667086</v>
      </c>
      <c r="N76" s="187">
        <f>IF(  $P76="I", ('Série Encadeada'!N76/'Série Encadeada'!N72-1)*100,  IF($P76="II", (AVERAGE('Série Encadeada'!N75:N76)/AVERAGE('Série Encadeada'!N71:N72)-1)*100,  IF($P76="III", (AVERAGE('Série Encadeada'!N74:N76)/AVERAGE('Série Encadeada'!N70:N72)-1)*100, (AVERAGE('Série Encadeada'!N73:N76)/AVERAGE('Série Encadeada'!N69:N72)-1)*100 ) ) )</f>
        <v>0.31783011503916381</v>
      </c>
      <c r="O76" s="184">
        <f>IF(  $P76="I", ('Série Encadeada'!O76/'Série Encadeada'!O72-1)*100,  IF($P76="II", (AVERAGE('Série Encadeada'!O75:O76)/AVERAGE('Série Encadeada'!O71:O72)-1)*100,  IF($P76="III", (AVERAGE('Série Encadeada'!O74:O76)/AVERAGE('Série Encadeada'!O70:O72)-1)*100, (AVERAGE('Série Encadeada'!O73:O76)/AVERAGE('Série Encadeada'!O69:O72)-1)*100 ) ) )</f>
        <v>-0.5361943236079969</v>
      </c>
      <c r="P76" s="161" t="s">
        <v>94</v>
      </c>
      <c r="Q76" s="161"/>
    </row>
    <row r="77" spans="1:19" s="160" customFormat="1" ht="12.75" customHeight="1" x14ac:dyDescent="0.2">
      <c r="A77" s="20" t="s">
        <v>133</v>
      </c>
      <c r="B77" s="92">
        <f>IF(  $P77="I", ('Série Encadeada'!B77/'Série Encadeada'!B73-1)*100,  IF($P77="II", (AVERAGE('Série Encadeada'!B76:B77)/AVERAGE('Série Encadeada'!B72:B73)-1)*100,  IF($P77="III", (AVERAGE('Série Encadeada'!B75:B77)/AVERAGE('Série Encadeada'!B71:B73)-1)*100, (AVERAGE('Série Encadeada'!B74:B77)/AVERAGE('Série Encadeada'!B70:B73)-1)*100 ) ) )</f>
        <v>16.263448217346443</v>
      </c>
      <c r="C77" s="95">
        <f>IF(  $P77="I", ('Série Encadeada'!C77/'Série Encadeada'!C73-1)*100,  IF($P77="II", (AVERAGE('Série Encadeada'!C76:C77)/AVERAGE('Série Encadeada'!C72:C73)-1)*100,  IF($P77="III", (AVERAGE('Série Encadeada'!C75:C77)/AVERAGE('Série Encadeada'!C71:C73)-1)*100, (AVERAGE('Série Encadeada'!C74:C77)/AVERAGE('Série Encadeada'!C70:C73)-1)*100 ) ) )</f>
        <v>-30.72040870854228</v>
      </c>
      <c r="D77" s="95">
        <f>IF(  $P77="I", ('Série Encadeada'!D77/'Série Encadeada'!D73-1)*100,  IF($P77="II", (AVERAGE('Série Encadeada'!D76:D77)/AVERAGE('Série Encadeada'!D72:D73)-1)*100,  IF($P77="III", (AVERAGE('Série Encadeada'!D75:D77)/AVERAGE('Série Encadeada'!D71:D73)-1)*100, (AVERAGE('Série Encadeada'!D74:D77)/AVERAGE('Série Encadeada'!D70:D73)-1)*100 ) ) )</f>
        <v>-1.9207912590399223</v>
      </c>
      <c r="E77" s="95">
        <f>IF(  $P77="I", ('Série Encadeada'!E77/'Série Encadeada'!E73-1)*100,  IF($P77="II", (AVERAGE('Série Encadeada'!E76:E77)/AVERAGE('Série Encadeada'!E72:E73)-1)*100,  IF($P77="III", (AVERAGE('Série Encadeada'!E75:E77)/AVERAGE('Série Encadeada'!E71:E73)-1)*100, (AVERAGE('Série Encadeada'!E74:E77)/AVERAGE('Série Encadeada'!E70:E73)-1)*100 ) ) )</f>
        <v>-1.6065821811980019</v>
      </c>
      <c r="F77" s="95">
        <f>IF(  $P77="I", ('Série Encadeada'!F77/'Série Encadeada'!F73-1)*100,  IF($P77="II", (AVERAGE('Série Encadeada'!F76:F77)/AVERAGE('Série Encadeada'!F72:F73)-1)*100,  IF($P77="III", (AVERAGE('Série Encadeada'!F75:F77)/AVERAGE('Série Encadeada'!F71:F73)-1)*100, (AVERAGE('Série Encadeada'!F74:F77)/AVERAGE('Série Encadeada'!F70:F73)-1)*100 ) ) )</f>
        <v>2.2503129565220936</v>
      </c>
      <c r="G77" s="92">
        <f>IF(  $P77="I", ('Série Encadeada'!G77/'Série Encadeada'!G73-1)*100,  IF($P77="II", (AVERAGE('Série Encadeada'!G76:G77)/AVERAGE('Série Encadeada'!G72:G73)-1)*100,  IF($P77="III", (AVERAGE('Série Encadeada'!G75:G77)/AVERAGE('Série Encadeada'!G71:G73)-1)*100, (AVERAGE('Série Encadeada'!G74:G77)/AVERAGE('Série Encadeada'!G70:G73)-1)*100 ) ) )</f>
        <v>-6.6593720088744757</v>
      </c>
      <c r="H77" s="95">
        <f>IF(  $P77="I", ('Série Encadeada'!H77/'Série Encadeada'!H73-1)*100,  IF($P77="II", (AVERAGE('Série Encadeada'!H76:H77)/AVERAGE('Série Encadeada'!H72:H73)-1)*100,  IF($P77="III", (AVERAGE('Série Encadeada'!H75:H77)/AVERAGE('Série Encadeada'!H71:H73)-1)*100, (AVERAGE('Série Encadeada'!H74:H77)/AVERAGE('Série Encadeada'!H70:H73)-1)*100 ) ) )</f>
        <v>0.70255823227933778</v>
      </c>
      <c r="I77" s="95">
        <f>IF(  $P77="I", ('Série Encadeada'!I77/'Série Encadeada'!I73-1)*100,  IF($P77="II", (AVERAGE('Série Encadeada'!I76:I77)/AVERAGE('Série Encadeada'!I72:I73)-1)*100,  IF($P77="III", (AVERAGE('Série Encadeada'!I75:I77)/AVERAGE('Série Encadeada'!I71:I73)-1)*100, (AVERAGE('Série Encadeada'!I74:I77)/AVERAGE('Série Encadeada'!I70:I73)-1)*100 ) ) )</f>
        <v>-5.7159701026386234</v>
      </c>
      <c r="J77" s="95">
        <f>IF(  $P77="I", ('Série Encadeada'!J77/'Série Encadeada'!J73-1)*100,  IF($P77="II", (AVERAGE('Série Encadeada'!J76:J77)/AVERAGE('Série Encadeada'!J72:J73)-1)*100,  IF($P77="III", (AVERAGE('Série Encadeada'!J75:J77)/AVERAGE('Série Encadeada'!J71:J73)-1)*100, (AVERAGE('Série Encadeada'!J74:J77)/AVERAGE('Série Encadeada'!J70:J73)-1)*100 ) ) )</f>
        <v>0.38619247583211447</v>
      </c>
      <c r="K77" s="95">
        <f>IF(  $P77="I", ('Série Encadeada'!K77/'Série Encadeada'!K73-1)*100,  IF($P77="II", (AVERAGE('Série Encadeada'!K76:K77)/AVERAGE('Série Encadeada'!K72:K73)-1)*100,  IF($P77="III", (AVERAGE('Série Encadeada'!K75:K77)/AVERAGE('Série Encadeada'!K71:K73)-1)*100, (AVERAGE('Série Encadeada'!K74:K77)/AVERAGE('Série Encadeada'!K70:K73)-1)*100 ) ) )</f>
        <v>-0.91322195927666661</v>
      </c>
      <c r="L77" s="92">
        <f>IF(  $P77="I", ('Série Encadeada'!L77/'Série Encadeada'!L73-1)*100,  IF($P77="II", (AVERAGE('Série Encadeada'!L76:L77)/AVERAGE('Série Encadeada'!L72:L73)-1)*100,  IF($P77="III", (AVERAGE('Série Encadeada'!L75:L77)/AVERAGE('Série Encadeada'!L71:L73)-1)*100, (AVERAGE('Série Encadeada'!L74:L77)/AVERAGE('Série Encadeada'!L70:L73)-1)*100 ) ) )</f>
        <v>-1.1334051346163165</v>
      </c>
      <c r="M77" s="92">
        <f>IF(  $P77="I", ('Série Encadeada'!M77/'Série Encadeada'!M73-1)*100,  IF($P77="II", (AVERAGE('Série Encadeada'!M76:M77)/AVERAGE('Série Encadeada'!M72:M73)-1)*100,  IF($P77="III", (AVERAGE('Série Encadeada'!M75:M77)/AVERAGE('Série Encadeada'!M71:M73)-1)*100, (AVERAGE('Série Encadeada'!M74:M77)/AVERAGE('Série Encadeada'!M70:M73)-1)*100 ) ) )</f>
        <v>-2.0501647818627511</v>
      </c>
      <c r="N77" s="95">
        <f>IF(  $P77="I", ('Série Encadeada'!N77/'Série Encadeada'!N73-1)*100,  IF($P77="II", (AVERAGE('Série Encadeada'!N76:N77)/AVERAGE('Série Encadeada'!N72:N73)-1)*100,  IF($P77="III", (AVERAGE('Série Encadeada'!N75:N77)/AVERAGE('Série Encadeada'!N71:N73)-1)*100, (AVERAGE('Série Encadeada'!N74:N77)/AVERAGE('Série Encadeada'!N70:N73)-1)*100 ) ) )</f>
        <v>-1.5980677485891825</v>
      </c>
      <c r="O77" s="92">
        <f>IF(  $P77="I", ('Série Encadeada'!O77/'Série Encadeada'!O73-1)*100,  IF($P77="II", (AVERAGE('Série Encadeada'!O76:O77)/AVERAGE('Série Encadeada'!O72:O73)-1)*100,  IF($P77="III", (AVERAGE('Série Encadeada'!O75:O77)/AVERAGE('Série Encadeada'!O71:O73)-1)*100, (AVERAGE('Série Encadeada'!O74:O77)/AVERAGE('Série Encadeada'!O70:O73)-1)*100 ) ) )</f>
        <v>-1.9937087031523082</v>
      </c>
      <c r="P77" s="161" t="s">
        <v>4</v>
      </c>
      <c r="Q77" s="161"/>
    </row>
    <row r="78" spans="1:19" s="160" customFormat="1" ht="12.75" customHeight="1" x14ac:dyDescent="0.2">
      <c r="A78" s="20" t="s">
        <v>134</v>
      </c>
      <c r="B78" s="92">
        <f>IF(  $P78="I", ('Série Encadeada'!B78/'Série Encadeada'!B74-1)*100,  IF($P78="II", (AVERAGE('Série Encadeada'!B77:B78)/AVERAGE('Série Encadeada'!B73:B74)-1)*100,  IF($P78="III", (AVERAGE('Série Encadeada'!B76:B78)/AVERAGE('Série Encadeada'!B72:B74)-1)*100, (AVERAGE('Série Encadeada'!B75:B78)/AVERAGE('Série Encadeada'!B71:B74)-1)*100 ) ) )</f>
        <v>7.8158809799237394</v>
      </c>
      <c r="C78" s="95">
        <f>IF(  $P78="I", ('Série Encadeada'!C78/'Série Encadeada'!C74-1)*100,  IF($P78="II", (AVERAGE('Série Encadeada'!C77:C78)/AVERAGE('Série Encadeada'!C73:C74)-1)*100,  IF($P78="III", (AVERAGE('Série Encadeada'!C76:C78)/AVERAGE('Série Encadeada'!C72:C74)-1)*100, (AVERAGE('Série Encadeada'!C75:C78)/AVERAGE('Série Encadeada'!C71:C74)-1)*100 ) ) )</f>
        <v>-16.442751024273672</v>
      </c>
      <c r="D78" s="95">
        <f>IF(  $P78="I", ('Série Encadeada'!D78/'Série Encadeada'!D74-1)*100,  IF($P78="II", (AVERAGE('Série Encadeada'!D77:D78)/AVERAGE('Série Encadeada'!D73:D74)-1)*100,  IF($P78="III", (AVERAGE('Série Encadeada'!D76:D78)/AVERAGE('Série Encadeada'!D72:D74)-1)*100, (AVERAGE('Série Encadeada'!D75:D78)/AVERAGE('Série Encadeada'!D71:D74)-1)*100 ) ) )</f>
        <v>-9.8789571856605747</v>
      </c>
      <c r="E78" s="95">
        <f>IF(  $P78="I", ('Série Encadeada'!E78/'Série Encadeada'!E74-1)*100,  IF($P78="II", (AVERAGE('Série Encadeada'!E77:E78)/AVERAGE('Série Encadeada'!E73:E74)-1)*100,  IF($P78="III", (AVERAGE('Série Encadeada'!E76:E78)/AVERAGE('Série Encadeada'!E72:E74)-1)*100, (AVERAGE('Série Encadeada'!E75:E78)/AVERAGE('Série Encadeada'!E71:E74)-1)*100 ) ) )</f>
        <v>-1.5652496873149846</v>
      </c>
      <c r="F78" s="95">
        <f>IF(  $P78="I", ('Série Encadeada'!F78/'Série Encadeada'!F74-1)*100,  IF($P78="II", (AVERAGE('Série Encadeada'!F77:F78)/AVERAGE('Série Encadeada'!F73:F74)-1)*100,  IF($P78="III", (AVERAGE('Série Encadeada'!F76:F78)/AVERAGE('Série Encadeada'!F72:F74)-1)*100, (AVERAGE('Série Encadeada'!F75:F78)/AVERAGE('Série Encadeada'!F71:F74)-1)*100 ) ) )</f>
        <v>-3.3396226848361965</v>
      </c>
      <c r="G78" s="92">
        <f>IF(  $P78="I", ('Série Encadeada'!G78/'Série Encadeada'!G74-1)*100,  IF($P78="II", (AVERAGE('Série Encadeada'!G77:G78)/AVERAGE('Série Encadeada'!G73:G74)-1)*100,  IF($P78="III", (AVERAGE('Série Encadeada'!G76:G78)/AVERAGE('Série Encadeada'!G72:G74)-1)*100, (AVERAGE('Série Encadeada'!G75:G78)/AVERAGE('Série Encadeada'!G71:G74)-1)*100 ) ) )</f>
        <v>-8.9901646148543684</v>
      </c>
      <c r="H78" s="95">
        <f>IF(  $P78="I", ('Série Encadeada'!H78/'Série Encadeada'!H74-1)*100,  IF($P78="II", (AVERAGE('Série Encadeada'!H77:H78)/AVERAGE('Série Encadeada'!H73:H74)-1)*100,  IF($P78="III", (AVERAGE('Série Encadeada'!H76:H78)/AVERAGE('Série Encadeada'!H72:H74)-1)*100, (AVERAGE('Série Encadeada'!H75:H78)/AVERAGE('Série Encadeada'!H71:H74)-1)*100 ) ) )</f>
        <v>-6.3014300977685682</v>
      </c>
      <c r="I78" s="95">
        <f>IF(  $P78="I", ('Série Encadeada'!I78/'Série Encadeada'!I74-1)*100,  IF($P78="II", (AVERAGE('Série Encadeada'!I77:I78)/AVERAGE('Série Encadeada'!I73:I74)-1)*100,  IF($P78="III", (AVERAGE('Série Encadeada'!I76:I78)/AVERAGE('Série Encadeada'!I72:I74)-1)*100, (AVERAGE('Série Encadeada'!I75:I78)/AVERAGE('Série Encadeada'!I71:I74)-1)*100 ) ) )</f>
        <v>-7.437073346028078</v>
      </c>
      <c r="J78" s="95">
        <f>IF(  $P78="I", ('Série Encadeada'!J78/'Série Encadeada'!J74-1)*100,  IF($P78="II", (AVERAGE('Série Encadeada'!J77:J78)/AVERAGE('Série Encadeada'!J73:J74)-1)*100,  IF($P78="III", (AVERAGE('Série Encadeada'!J76:J78)/AVERAGE('Série Encadeada'!J72:J74)-1)*100, (AVERAGE('Série Encadeada'!J75:J78)/AVERAGE('Série Encadeada'!J71:J74)-1)*100 ) ) )</f>
        <v>-5.487662535996729</v>
      </c>
      <c r="K78" s="95">
        <f>IF(  $P78="I", ('Série Encadeada'!K78/'Série Encadeada'!K74-1)*100,  IF($P78="II", (AVERAGE('Série Encadeada'!K77:K78)/AVERAGE('Série Encadeada'!K73:K74)-1)*100,  IF($P78="III", (AVERAGE('Série Encadeada'!K76:K78)/AVERAGE('Série Encadeada'!K72:K74)-1)*100, (AVERAGE('Série Encadeada'!K75:K78)/AVERAGE('Série Encadeada'!K71:K74)-1)*100 ) ) )</f>
        <v>-4.523180354031564</v>
      </c>
      <c r="L78" s="92">
        <f>IF(  $P78="I", ('Série Encadeada'!L78/'Série Encadeada'!L74-1)*100,  IF($P78="II", (AVERAGE('Série Encadeada'!L77:L78)/AVERAGE('Série Encadeada'!L73:L74)-1)*100,  IF($P78="III", (AVERAGE('Série Encadeada'!L76:L78)/AVERAGE('Série Encadeada'!L72:L74)-1)*100, (AVERAGE('Série Encadeada'!L75:L78)/AVERAGE('Série Encadeada'!L71:L74)-1)*100 ) ) )</f>
        <v>-6.5035324298308383</v>
      </c>
      <c r="M78" s="92">
        <f>IF(  $P78="I", ('Série Encadeada'!M78/'Série Encadeada'!M74-1)*100,  IF($P78="II", (AVERAGE('Série Encadeada'!M77:M78)/AVERAGE('Série Encadeada'!M73:M74)-1)*100,  IF($P78="III", (AVERAGE('Série Encadeada'!M76:M78)/AVERAGE('Série Encadeada'!M72:M74)-1)*100, (AVERAGE('Série Encadeada'!M75:M78)/AVERAGE('Série Encadeada'!M71:M74)-1)*100 ) ) )</f>
        <v>-6.3144239611747306</v>
      </c>
      <c r="N78" s="95">
        <f>IF(  $P78="I", ('Série Encadeada'!N78/'Série Encadeada'!N74-1)*100,  IF($P78="II", (AVERAGE('Série Encadeada'!N77:N78)/AVERAGE('Série Encadeada'!N73:N74)-1)*100,  IF($P78="III", (AVERAGE('Série Encadeada'!N76:N78)/AVERAGE('Série Encadeada'!N72:N74)-1)*100, (AVERAGE('Série Encadeada'!N75:N78)/AVERAGE('Série Encadeada'!N71:N74)-1)*100 ) ) )</f>
        <v>-7.9763490397530283</v>
      </c>
      <c r="O78" s="92">
        <f>IF(  $P78="I", ('Série Encadeada'!O78/'Série Encadeada'!O74-1)*100,  IF($P78="II", (AVERAGE('Série Encadeada'!O77:O78)/AVERAGE('Série Encadeada'!O73:O74)-1)*100,  IF($P78="III", (AVERAGE('Série Encadeada'!O76:O78)/AVERAGE('Série Encadeada'!O72:O74)-1)*100, (AVERAGE('Série Encadeada'!O75:O78)/AVERAGE('Série Encadeada'!O71:O74)-1)*100 ) ) )</f>
        <v>-6.5211649668968423</v>
      </c>
      <c r="P78" s="161" t="s">
        <v>5</v>
      </c>
      <c r="Q78" s="161"/>
    </row>
    <row r="79" spans="1:19" s="160" customFormat="1" ht="12.75" customHeight="1" x14ac:dyDescent="0.2">
      <c r="A79" s="20" t="s">
        <v>135</v>
      </c>
      <c r="B79" s="92">
        <f>IF(  $P79="I", ('Série Encadeada'!B79/'Série Encadeada'!B75-1)*100,  IF($P79="II", (AVERAGE('Série Encadeada'!B78:B79)/AVERAGE('Série Encadeada'!B74:B75)-1)*100,  IF($P79="III", (AVERAGE('Série Encadeada'!B77:B79)/AVERAGE('Série Encadeada'!B73:B75)-1)*100, (AVERAGE('Série Encadeada'!B76:B79)/AVERAGE('Série Encadeada'!B72:B75)-1)*100 ) ) )</f>
        <v>10.298401604207896</v>
      </c>
      <c r="C79" s="95">
        <f>IF(  $P79="I", ('Série Encadeada'!C79/'Série Encadeada'!C75-1)*100,  IF($P79="II", (AVERAGE('Série Encadeada'!C78:C79)/AVERAGE('Série Encadeada'!C74:C75)-1)*100,  IF($P79="III", (AVERAGE('Série Encadeada'!C77:C79)/AVERAGE('Série Encadeada'!C73:C75)-1)*100, (AVERAGE('Série Encadeada'!C76:C79)/AVERAGE('Série Encadeada'!C72:C75)-1)*100 ) ) )</f>
        <v>-11.258032637603833</v>
      </c>
      <c r="D79" s="95">
        <f>IF(  $P79="I", ('Série Encadeada'!D79/'Série Encadeada'!D75-1)*100,  IF($P79="II", (AVERAGE('Série Encadeada'!D78:D79)/AVERAGE('Série Encadeada'!D74:D75)-1)*100,  IF($P79="III", (AVERAGE('Série Encadeada'!D77:D79)/AVERAGE('Série Encadeada'!D73:D75)-1)*100, (AVERAGE('Série Encadeada'!D76:D79)/AVERAGE('Série Encadeada'!D72:D75)-1)*100 ) ) )</f>
        <v>-5.7901126109330185</v>
      </c>
      <c r="E79" s="95">
        <f>IF(  $P79="I", ('Série Encadeada'!E79/'Série Encadeada'!E75-1)*100,  IF($P79="II", (AVERAGE('Série Encadeada'!E78:E79)/AVERAGE('Série Encadeada'!E74:E75)-1)*100,  IF($P79="III", (AVERAGE('Série Encadeada'!E77:E79)/AVERAGE('Série Encadeada'!E73:E75)-1)*100, (AVERAGE('Série Encadeada'!E76:E79)/AVERAGE('Série Encadeada'!E72:E75)-1)*100 ) ) )</f>
        <v>-1.1300768842322784</v>
      </c>
      <c r="F79" s="95">
        <f>IF(  $P79="I", ('Série Encadeada'!F79/'Série Encadeada'!F75-1)*100,  IF($P79="II", (AVERAGE('Série Encadeada'!F78:F79)/AVERAGE('Série Encadeada'!F74:F75)-1)*100,  IF($P79="III", (AVERAGE('Série Encadeada'!F77:F79)/AVERAGE('Série Encadeada'!F73:F75)-1)*100, (AVERAGE('Série Encadeada'!F76:F79)/AVERAGE('Série Encadeada'!F72:F75)-1)*100 ) ) )</f>
        <v>-3.6397240274331111</v>
      </c>
      <c r="G79" s="92">
        <f>IF(  $P79="I", ('Série Encadeada'!G79/'Série Encadeada'!G75-1)*100,  IF($P79="II", (AVERAGE('Série Encadeada'!G78:G79)/AVERAGE('Série Encadeada'!G74:G75)-1)*100,  IF($P79="III", (AVERAGE('Série Encadeada'!G77:G79)/AVERAGE('Série Encadeada'!G73:G75)-1)*100, (AVERAGE('Série Encadeada'!G76:G79)/AVERAGE('Série Encadeada'!G72:G75)-1)*100 ) ) )</f>
        <v>-5.888690355152093</v>
      </c>
      <c r="H79" s="95">
        <f>IF(  $P79="I", ('Série Encadeada'!H79/'Série Encadeada'!H75-1)*100,  IF($P79="II", (AVERAGE('Série Encadeada'!H78:H79)/AVERAGE('Série Encadeada'!H74:H75)-1)*100,  IF($P79="III", (AVERAGE('Série Encadeada'!H77:H79)/AVERAGE('Série Encadeada'!H73:H75)-1)*100, (AVERAGE('Série Encadeada'!H76:H79)/AVERAGE('Série Encadeada'!H72:H75)-1)*100 ) ) )</f>
        <v>-4.2432208984005459</v>
      </c>
      <c r="I79" s="95">
        <f>IF(  $P79="I", ('Série Encadeada'!I79/'Série Encadeada'!I75-1)*100,  IF($P79="II", (AVERAGE('Série Encadeada'!I78:I79)/AVERAGE('Série Encadeada'!I74:I75)-1)*100,  IF($P79="III", (AVERAGE('Série Encadeada'!I77:I79)/AVERAGE('Série Encadeada'!I73:I75)-1)*100, (AVERAGE('Série Encadeada'!I76:I79)/AVERAGE('Série Encadeada'!I72:I75)-1)*100 ) ) )</f>
        <v>-4.490542697556088</v>
      </c>
      <c r="J79" s="95">
        <f>IF(  $P79="I", ('Série Encadeada'!J79/'Série Encadeada'!J75-1)*100,  IF($P79="II", (AVERAGE('Série Encadeada'!J78:J79)/AVERAGE('Série Encadeada'!J74:J75)-1)*100,  IF($P79="III", (AVERAGE('Série Encadeada'!J77:J79)/AVERAGE('Série Encadeada'!J73:J75)-1)*100, (AVERAGE('Série Encadeada'!J76:J79)/AVERAGE('Série Encadeada'!J72:J75)-1)*100 ) ) )</f>
        <v>-5.9071812320988908</v>
      </c>
      <c r="K79" s="95">
        <f>IF(  $P79="I", ('Série Encadeada'!K79/'Série Encadeada'!K75-1)*100,  IF($P79="II", (AVERAGE('Série Encadeada'!K78:K79)/AVERAGE('Série Encadeada'!K74:K75)-1)*100,  IF($P79="III", (AVERAGE('Série Encadeada'!K77:K79)/AVERAGE('Série Encadeada'!K73:K75)-1)*100, (AVERAGE('Série Encadeada'!K76:K79)/AVERAGE('Série Encadeada'!K72:K75)-1)*100 ) ) )</f>
        <v>-4.7849170999742618</v>
      </c>
      <c r="L79" s="92">
        <f>IF(  $P79="I", ('Série Encadeada'!L79/'Série Encadeada'!L75-1)*100,  IF($P79="II", (AVERAGE('Série Encadeada'!L78:L79)/AVERAGE('Série Encadeada'!L74:L75)-1)*100,  IF($P79="III", (AVERAGE('Série Encadeada'!L77:L79)/AVERAGE('Série Encadeada'!L73:L75)-1)*100, (AVERAGE('Série Encadeada'!L76:L79)/AVERAGE('Série Encadeada'!L72:L75)-1)*100 ) ) )</f>
        <v>-6.1922836377696022</v>
      </c>
      <c r="M79" s="92">
        <f>IF(  $P79="I", ('Série Encadeada'!M79/'Série Encadeada'!M75-1)*100,  IF($P79="II", (AVERAGE('Série Encadeada'!M78:M79)/AVERAGE('Série Encadeada'!M74:M75)-1)*100,  IF($P79="III", (AVERAGE('Série Encadeada'!M77:M79)/AVERAGE('Série Encadeada'!M73:M75)-1)*100, (AVERAGE('Série Encadeada'!M76:M79)/AVERAGE('Série Encadeada'!M72:M75)-1)*100 ) ) )</f>
        <v>-5.1066613169218344</v>
      </c>
      <c r="N79" s="95">
        <f>IF(  $P79="I", ('Série Encadeada'!N79/'Série Encadeada'!N75-1)*100,  IF($P79="II", (AVERAGE('Série Encadeada'!N78:N79)/AVERAGE('Série Encadeada'!N74:N75)-1)*100,  IF($P79="III", (AVERAGE('Série Encadeada'!N77:N79)/AVERAGE('Série Encadeada'!N73:N75)-1)*100, (AVERAGE('Série Encadeada'!N76:N79)/AVERAGE('Série Encadeada'!N72:N75)-1)*100 ) ) )</f>
        <v>-5.6718715851097894</v>
      </c>
      <c r="O79" s="92">
        <f>IF(  $P79="I", ('Série Encadeada'!O79/'Série Encadeada'!O75-1)*100,  IF($P79="II", (AVERAGE('Série Encadeada'!O78:O79)/AVERAGE('Série Encadeada'!O74:O75)-1)*100,  IF($P79="III", (AVERAGE('Série Encadeada'!O77:O79)/AVERAGE('Série Encadeada'!O73:O75)-1)*100, (AVERAGE('Série Encadeada'!O76:O79)/AVERAGE('Série Encadeada'!O72:O75)-1)*100 ) ) )</f>
        <v>-5.1768361537870895</v>
      </c>
      <c r="P79" s="161" t="s">
        <v>6</v>
      </c>
      <c r="Q79" s="161"/>
    </row>
    <row r="80" spans="1:19" s="160" customFormat="1" ht="12.75" customHeight="1" x14ac:dyDescent="0.2">
      <c r="A80" s="20" t="s">
        <v>136</v>
      </c>
      <c r="B80" s="92">
        <f>IF(  $P80="I", ('Série Encadeada'!B80/'Série Encadeada'!B76-1)*100,  IF($P80="II", (AVERAGE('Série Encadeada'!B79:B80)/AVERAGE('Série Encadeada'!B75:B76)-1)*100,  IF($P80="III", (AVERAGE('Série Encadeada'!B78:B80)/AVERAGE('Série Encadeada'!B74:B76)-1)*100, (AVERAGE('Série Encadeada'!B77:B80)/AVERAGE('Série Encadeada'!B73:B76)-1)*100 ) ) )</f>
        <v>10.908127869833839</v>
      </c>
      <c r="C80" s="95">
        <f>IF(  $P80="I", ('Série Encadeada'!C80/'Série Encadeada'!C76-1)*100,  IF($P80="II", (AVERAGE('Série Encadeada'!C79:C80)/AVERAGE('Série Encadeada'!C75:C76)-1)*100,  IF($P80="III", (AVERAGE('Série Encadeada'!C78:C80)/AVERAGE('Série Encadeada'!C74:C76)-1)*100, (AVERAGE('Série Encadeada'!C77:C80)/AVERAGE('Série Encadeada'!C73:C76)-1)*100 ) ) )</f>
        <v>-8.3534015022274097</v>
      </c>
      <c r="D80" s="95">
        <f>IF(  $P80="I", ('Série Encadeada'!D80/'Série Encadeada'!D76-1)*100,  IF($P80="II", (AVERAGE('Série Encadeada'!D79:D80)/AVERAGE('Série Encadeada'!D75:D76)-1)*100,  IF($P80="III", (AVERAGE('Série Encadeada'!D78:D80)/AVERAGE('Série Encadeada'!D74:D76)-1)*100, (AVERAGE('Série Encadeada'!D77:D80)/AVERAGE('Série Encadeada'!D73:D76)-1)*100 ) ) )</f>
        <v>-2.2870736041021966</v>
      </c>
      <c r="E80" s="95">
        <f>IF(  $P80="I", ('Série Encadeada'!E80/'Série Encadeada'!E76-1)*100,  IF($P80="II", (AVERAGE('Série Encadeada'!E79:E80)/AVERAGE('Série Encadeada'!E75:E76)-1)*100,  IF($P80="III", (AVERAGE('Série Encadeada'!E78:E80)/AVERAGE('Série Encadeada'!E74:E76)-1)*100, (AVERAGE('Série Encadeada'!E77:E80)/AVERAGE('Série Encadeada'!E73:E76)-1)*100 ) ) )</f>
        <v>-1.362734745332328</v>
      </c>
      <c r="F80" s="95">
        <f>IF(  $P80="I", ('Série Encadeada'!F80/'Série Encadeada'!F76-1)*100,  IF($P80="II", (AVERAGE('Série Encadeada'!F79:F80)/AVERAGE('Série Encadeada'!F75:F76)-1)*100,  IF($P80="III", (AVERAGE('Série Encadeada'!F78:F80)/AVERAGE('Série Encadeada'!F74:F76)-1)*100, (AVERAGE('Série Encadeada'!F77:F80)/AVERAGE('Série Encadeada'!F73:F76)-1)*100 ) ) )</f>
        <v>-3.1219352054654204</v>
      </c>
      <c r="G80" s="92">
        <f>IF(  $P80="I", ('Série Encadeada'!G80/'Série Encadeada'!G76-1)*100,  IF($P80="II", (AVERAGE('Série Encadeada'!G79:G80)/AVERAGE('Série Encadeada'!G75:G76)-1)*100,  IF($P80="III", (AVERAGE('Série Encadeada'!G78:G80)/AVERAGE('Série Encadeada'!G74:G76)-1)*100, (AVERAGE('Série Encadeada'!G77:G80)/AVERAGE('Série Encadeada'!G73:G76)-1)*100 ) ) )</f>
        <v>-3.4661513544959388</v>
      </c>
      <c r="H80" s="95">
        <f>IF(  $P80="I", ('Série Encadeada'!H80/'Série Encadeada'!H76-1)*100,  IF($P80="II", (AVERAGE('Série Encadeada'!H79:H80)/AVERAGE('Série Encadeada'!H75:H76)-1)*100,  IF($P80="III", (AVERAGE('Série Encadeada'!H78:H80)/AVERAGE('Série Encadeada'!H74:H76)-1)*100, (AVERAGE('Série Encadeada'!H77:H80)/AVERAGE('Série Encadeada'!H73:H76)-1)*100 ) ) )</f>
        <v>-2.5692007285496476</v>
      </c>
      <c r="I80" s="95">
        <f>IF(  $P80="I", ('Série Encadeada'!I80/'Série Encadeada'!I76-1)*100,  IF($P80="II", (AVERAGE('Série Encadeada'!I79:I80)/AVERAGE('Série Encadeada'!I75:I76)-1)*100,  IF($P80="III", (AVERAGE('Série Encadeada'!I78:I80)/AVERAGE('Série Encadeada'!I74:I76)-1)*100, (AVERAGE('Série Encadeada'!I77:I80)/AVERAGE('Série Encadeada'!I73:I76)-1)*100 ) ) )</f>
        <v>-2.9301833522551446</v>
      </c>
      <c r="J80" s="95">
        <f>IF(  $P80="I", ('Série Encadeada'!J80/'Série Encadeada'!J76-1)*100,  IF($P80="II", (AVERAGE('Série Encadeada'!J79:J80)/AVERAGE('Série Encadeada'!J75:J76)-1)*100,  IF($P80="III", (AVERAGE('Série Encadeada'!J78:J80)/AVERAGE('Série Encadeada'!J74:J76)-1)*100, (AVERAGE('Série Encadeada'!J77:J80)/AVERAGE('Série Encadeada'!J73:J76)-1)*100 ) ) )</f>
        <v>-5.2583713287389866</v>
      </c>
      <c r="K80" s="95">
        <f>IF(  $P80="I", ('Série Encadeada'!K80/'Série Encadeada'!K76-1)*100,  IF($P80="II", (AVERAGE('Série Encadeada'!K79:K80)/AVERAGE('Série Encadeada'!K75:K76)-1)*100,  IF($P80="III", (AVERAGE('Série Encadeada'!K78:K80)/AVERAGE('Série Encadeada'!K74:K76)-1)*100, (AVERAGE('Série Encadeada'!K77:K80)/AVERAGE('Série Encadeada'!K73:K76)-1)*100 ) ) )</f>
        <v>-4.5402294803334247</v>
      </c>
      <c r="L80" s="92">
        <f>IF(  $P80="I", ('Série Encadeada'!L80/'Série Encadeada'!L76-1)*100,  IF($P80="II", (AVERAGE('Série Encadeada'!L79:L80)/AVERAGE('Série Encadeada'!L75:L76)-1)*100,  IF($P80="III", (AVERAGE('Série Encadeada'!L78:L80)/AVERAGE('Série Encadeada'!L74:L76)-1)*100, (AVERAGE('Série Encadeada'!L77:L80)/AVERAGE('Série Encadeada'!L73:L76)-1)*100 ) ) )</f>
        <v>-5.4169424133069128</v>
      </c>
      <c r="M80" s="92">
        <f>IF(  $P80="I", ('Série Encadeada'!M80/'Série Encadeada'!M76-1)*100,  IF($P80="II", (AVERAGE('Série Encadeada'!M79:M80)/AVERAGE('Série Encadeada'!M75:M76)-1)*100,  IF($P80="III", (AVERAGE('Série Encadeada'!M78:M80)/AVERAGE('Série Encadeada'!M74:M76)-1)*100, (AVERAGE('Série Encadeada'!M77:M80)/AVERAGE('Série Encadeada'!M73:M76)-1)*100 ) ) )</f>
        <v>-4.0448585749406574</v>
      </c>
      <c r="N80" s="95">
        <f>IF(  $P80="I", ('Série Encadeada'!N80/'Série Encadeada'!N76-1)*100,  IF($P80="II", (AVERAGE('Série Encadeada'!N79:N80)/AVERAGE('Série Encadeada'!N75:N76)-1)*100,  IF($P80="III", (AVERAGE('Série Encadeada'!N78:N80)/AVERAGE('Série Encadeada'!N74:N76)-1)*100, (AVERAGE('Série Encadeada'!N77:N80)/AVERAGE('Série Encadeada'!N73:N76)-1)*100 ) ) )</f>
        <v>-3.4846876450337572</v>
      </c>
      <c r="O80" s="92">
        <f>IF(  $P80="I", ('Série Encadeada'!O80/'Série Encadeada'!O76-1)*100,  IF($P80="II", (AVERAGE('Série Encadeada'!O79:O80)/AVERAGE('Série Encadeada'!O75:O76)-1)*100,  IF($P80="III", (AVERAGE('Série Encadeada'!O78:O80)/AVERAGE('Série Encadeada'!O74:O76)-1)*100, (AVERAGE('Série Encadeada'!O77:O80)/AVERAGE('Série Encadeada'!O73:O76)-1)*100 ) ) )</f>
        <v>-3.9749957799435465</v>
      </c>
      <c r="P80" s="161" t="s">
        <v>94</v>
      </c>
      <c r="Q80" s="161"/>
    </row>
    <row r="81" spans="1:17" s="160" customFormat="1" ht="12.75" customHeight="1" x14ac:dyDescent="0.2">
      <c r="A81" s="206" t="s">
        <v>140</v>
      </c>
      <c r="B81" s="171">
        <f>IF(  $P81="I", ('Série Encadeada'!B81/'Série Encadeada'!B77-1)*100,  IF($P81="II", (AVERAGE('Série Encadeada'!B80:B81)/AVERAGE('Série Encadeada'!B76:B77)-1)*100,  IF($P81="III", (AVERAGE('Série Encadeada'!B79:B81)/AVERAGE('Série Encadeada'!B75:B77)-1)*100, (AVERAGE('Série Encadeada'!B78:B81)/AVERAGE('Série Encadeada'!B74:B77)-1)*100 ) ) )</f>
        <v>5.4402273249107624</v>
      </c>
      <c r="C81" s="174">
        <f>IF(  $P81="I", ('Série Encadeada'!C81/'Série Encadeada'!C77-1)*100,  IF($P81="II", (AVERAGE('Série Encadeada'!C80:C81)/AVERAGE('Série Encadeada'!C76:C77)-1)*100,  IF($P81="III", (AVERAGE('Série Encadeada'!C79:C81)/AVERAGE('Série Encadeada'!C75:C77)-1)*100, (AVERAGE('Série Encadeada'!C78:C81)/AVERAGE('Série Encadeada'!C74:C77)-1)*100 ) ) )</f>
        <v>15.780999661430851</v>
      </c>
      <c r="D81" s="174">
        <f>IF(  $P81="I", ('Série Encadeada'!D81/'Série Encadeada'!D77-1)*100,  IF($P81="II", (AVERAGE('Série Encadeada'!D80:D81)/AVERAGE('Série Encadeada'!D76:D77)-1)*100,  IF($P81="III", (AVERAGE('Série Encadeada'!D79:D81)/AVERAGE('Série Encadeada'!D75:D77)-1)*100, (AVERAGE('Série Encadeada'!D78:D81)/AVERAGE('Série Encadeada'!D74:D77)-1)*100 ) ) )</f>
        <v>5.8860104892297205</v>
      </c>
      <c r="E81" s="174">
        <f>IF(  $P81="I", ('Série Encadeada'!E81/'Série Encadeada'!E77-1)*100,  IF($P81="II", (AVERAGE('Série Encadeada'!E80:E81)/AVERAGE('Série Encadeada'!E76:E77)-1)*100,  IF($P81="III", (AVERAGE('Série Encadeada'!E79:E81)/AVERAGE('Série Encadeada'!E75:E77)-1)*100, (AVERAGE('Série Encadeada'!E78:E81)/AVERAGE('Série Encadeada'!E74:E77)-1)*100 ) ) )</f>
        <v>-8.2095268349516086</v>
      </c>
      <c r="F81" s="174">
        <f>IF(  $P81="I", ('Série Encadeada'!F81/'Série Encadeada'!F77-1)*100,  IF($P81="II", (AVERAGE('Série Encadeada'!F80:F81)/AVERAGE('Série Encadeada'!F76:F77)-1)*100,  IF($P81="III", (AVERAGE('Série Encadeada'!F79:F81)/AVERAGE('Série Encadeada'!F75:F77)-1)*100, (AVERAGE('Série Encadeada'!F78:F81)/AVERAGE('Série Encadeada'!F74:F77)-1)*100 ) ) )</f>
        <v>3.0959423128300578</v>
      </c>
      <c r="G81" s="171">
        <f>IF(  $P81="I", ('Série Encadeada'!G81/'Série Encadeada'!G77-1)*100,  IF($P81="II", (AVERAGE('Série Encadeada'!G80:G81)/AVERAGE('Série Encadeada'!G76:G77)-1)*100,  IF($P81="III", (AVERAGE('Série Encadeada'!G79:G81)/AVERAGE('Série Encadeada'!G75:G77)-1)*100, (AVERAGE('Série Encadeada'!G78:G81)/AVERAGE('Série Encadeada'!G74:G77)-1)*100 ) ) )</f>
        <v>4.9443322006890389</v>
      </c>
      <c r="H81" s="174">
        <f>IF(  $P81="I", ('Série Encadeada'!H81/'Série Encadeada'!H77-1)*100,  IF($P81="II", (AVERAGE('Série Encadeada'!H80:H81)/AVERAGE('Série Encadeada'!H76:H77)-1)*100,  IF($P81="III", (AVERAGE('Série Encadeada'!H79:H81)/AVERAGE('Série Encadeada'!H75:H77)-1)*100, (AVERAGE('Série Encadeada'!H78:H81)/AVERAGE('Série Encadeada'!H74:H77)-1)*100 ) ) )</f>
        <v>3.4421711259752463</v>
      </c>
      <c r="I81" s="174">
        <f>IF(  $P81="I", ('Série Encadeada'!I81/'Série Encadeada'!I77-1)*100,  IF($P81="II", (AVERAGE('Série Encadeada'!I80:I81)/AVERAGE('Série Encadeada'!I76:I77)-1)*100,  IF($P81="III", (AVERAGE('Série Encadeada'!I79:I81)/AVERAGE('Série Encadeada'!I75:I77)-1)*100, (AVERAGE('Série Encadeada'!I78:I81)/AVERAGE('Série Encadeada'!I74:I77)-1)*100 ) ) )</f>
        <v>8.6961728354608034</v>
      </c>
      <c r="J81" s="174">
        <f>IF(  $P81="I", ('Série Encadeada'!J81/'Série Encadeada'!J77-1)*100,  IF($P81="II", (AVERAGE('Série Encadeada'!J80:J81)/AVERAGE('Série Encadeada'!J76:J77)-1)*100,  IF($P81="III", (AVERAGE('Série Encadeada'!J79:J81)/AVERAGE('Série Encadeada'!J75:J77)-1)*100, (AVERAGE('Série Encadeada'!J78:J81)/AVERAGE('Série Encadeada'!J74:J77)-1)*100 ) ) )</f>
        <v>-1.499915951333386</v>
      </c>
      <c r="K81" s="174">
        <f>IF(  $P81="I", ('Série Encadeada'!K81/'Série Encadeada'!K77-1)*100,  IF($P81="II", (AVERAGE('Série Encadeada'!K80:K81)/AVERAGE('Série Encadeada'!K76:K77)-1)*100,  IF($P81="III", (AVERAGE('Série Encadeada'!K79:K81)/AVERAGE('Série Encadeada'!K75:K77)-1)*100, (AVERAGE('Série Encadeada'!K78:K81)/AVERAGE('Série Encadeada'!K74:K77)-1)*100 ) ) )</f>
        <v>-4.2249053140429709</v>
      </c>
      <c r="L81" s="171">
        <f>IF(  $P81="I", ('Série Encadeada'!L81/'Série Encadeada'!L77-1)*100,  IF($P81="II", (AVERAGE('Série Encadeada'!L80:L81)/AVERAGE('Série Encadeada'!L76:L77)-1)*100,  IF($P81="III", (AVERAGE('Série Encadeada'!L79:L81)/AVERAGE('Série Encadeada'!L75:L77)-1)*100, (AVERAGE('Série Encadeada'!L78:L81)/AVERAGE('Série Encadeada'!L74:L77)-1)*100 ) ) )</f>
        <v>-1.8781215631775372</v>
      </c>
      <c r="M81" s="171">
        <f>IF(  $P81="I", ('Série Encadeada'!M81/'Série Encadeada'!M77-1)*100,  IF($P81="II", (AVERAGE('Série Encadeada'!M80:M81)/AVERAGE('Série Encadeada'!M76:M77)-1)*100,  IF($P81="III", (AVERAGE('Série Encadeada'!M79:M81)/AVERAGE('Série Encadeada'!M75:M77)-1)*100, (AVERAGE('Série Encadeada'!M78:M81)/AVERAGE('Série Encadeada'!M74:M77)-1)*100 ) ) )</f>
        <v>-0.3350163296690245</v>
      </c>
      <c r="N81" s="174">
        <f>IF(  $P81="I", ('Série Encadeada'!N81/'Série Encadeada'!N77-1)*100,  IF($P81="II", (AVERAGE('Série Encadeada'!N80:N81)/AVERAGE('Série Encadeada'!N76:N77)-1)*100,  IF($P81="III", (AVERAGE('Série Encadeada'!N79:N81)/AVERAGE('Série Encadeada'!N75:N77)-1)*100, (AVERAGE('Série Encadeada'!N78:N81)/AVERAGE('Série Encadeada'!N74:N77)-1)*100 ) ) )</f>
        <v>3.0886689827332559</v>
      </c>
      <c r="O81" s="171">
        <f>IF(  $P81="I", ('Série Encadeada'!O81/'Série Encadeada'!O77-1)*100,  IF($P81="II", (AVERAGE('Série Encadeada'!O80:O81)/AVERAGE('Série Encadeada'!O76:O77)-1)*100,  IF($P81="III", (AVERAGE('Série Encadeada'!O79:O81)/AVERAGE('Série Encadeada'!O75:O77)-1)*100, (AVERAGE('Série Encadeada'!O78:O81)/AVERAGE('Série Encadeada'!O74:O77)-1)*100 ) ) )</f>
        <v>7.4365227556283386E-2</v>
      </c>
      <c r="P81" s="161" t="s">
        <v>4</v>
      </c>
      <c r="Q81" s="161"/>
    </row>
    <row r="82" spans="1:17" s="82" customFormat="1" ht="12.75" customHeight="1" x14ac:dyDescent="0.2">
      <c r="A82" s="224" t="s">
        <v>141</v>
      </c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126"/>
      <c r="Q82" s="126"/>
    </row>
    <row r="83" spans="1:17" s="82" customFormat="1" ht="15" customHeight="1" x14ac:dyDescent="0.2">
      <c r="A83" s="212" t="s">
        <v>116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</row>
    <row r="84" spans="1:17" s="82" customFormat="1" ht="15.75" customHeight="1" x14ac:dyDescent="0.2">
      <c r="A84" s="213" t="s">
        <v>120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</row>
    <row r="85" spans="1:17" s="82" customFormat="1" ht="16.5" customHeight="1" x14ac:dyDescent="0.2">
      <c r="A85" s="213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</row>
    <row r="86" spans="1:17" s="82" customFormat="1" ht="12.75" customHeight="1" x14ac:dyDescent="0.2">
      <c r="C86" s="70"/>
      <c r="D86" s="70"/>
      <c r="E86" s="70"/>
      <c r="F86" s="70"/>
      <c r="G86" s="70"/>
      <c r="H86" s="85"/>
      <c r="I86" s="85"/>
      <c r="J86" s="70"/>
      <c r="K86" s="129"/>
      <c r="L86" s="85"/>
    </row>
    <row r="87" spans="1:17" s="82" customFormat="1" ht="12.75" customHeight="1" x14ac:dyDescent="0.2">
      <c r="C87" s="70"/>
      <c r="D87" s="70"/>
      <c r="E87" s="70"/>
      <c r="F87" s="70"/>
      <c r="G87" s="70"/>
      <c r="H87" s="85"/>
      <c r="I87" s="85"/>
      <c r="J87" s="70"/>
      <c r="K87" s="129"/>
      <c r="L87" s="85"/>
    </row>
    <row r="88" spans="1:17" s="82" customFormat="1" ht="12.75" customHeight="1" x14ac:dyDescent="0.2">
      <c r="C88" s="70"/>
      <c r="D88" s="70"/>
      <c r="E88" s="70"/>
      <c r="F88" s="70"/>
      <c r="G88" s="70"/>
      <c r="H88" s="85"/>
      <c r="I88" s="85"/>
      <c r="J88" s="70"/>
      <c r="K88" s="70"/>
      <c r="L88" s="85"/>
    </row>
    <row r="89" spans="1:17" s="82" customFormat="1" ht="12.75" customHeight="1" x14ac:dyDescent="0.2"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pans="1:17" s="82" customFormat="1" ht="12.75" customHeight="1" x14ac:dyDescent="0.2"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pans="1:17" s="82" customFormat="1" ht="12.75" customHeight="1" x14ac:dyDescent="0.2"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7" s="82" customFormat="1" ht="12.75" customHeight="1" x14ac:dyDescent="0.2"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7" s="82" customFormat="1" ht="12.75" customHeight="1" x14ac:dyDescent="0.2"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7" s="82" customFormat="1" ht="12.75" customHeight="1" x14ac:dyDescent="0.2"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7" s="82" customFormat="1" ht="12.75" customHeight="1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7" s="82" customFormat="1" ht="12.75" customHeight="1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3:12" s="82" customFormat="1" ht="12.75" customHeight="1" x14ac:dyDescent="0.2"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3:12" s="82" customFormat="1" ht="12.75" customHeight="1" x14ac:dyDescent="0.2"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3:12" s="82" customFormat="1" ht="12.75" customHeight="1" x14ac:dyDescent="0.2"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3:12" s="82" customFormat="1" ht="12.75" customHeight="1" x14ac:dyDescent="0.2"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3:12" s="82" customFormat="1" ht="12.75" customHeight="1" x14ac:dyDescent="0.2"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3:12" s="82" customFormat="1" ht="12.75" customHeight="1" x14ac:dyDescent="0.2"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3:12" s="82" customFormat="1" ht="12.75" customHeight="1" x14ac:dyDescent="0.2"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3:12" s="82" customFormat="1" ht="12.75" customHeight="1" x14ac:dyDescent="0.2"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spans="3:12" s="82" customFormat="1" ht="12.75" customHeight="1" x14ac:dyDescent="0.2"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spans="3:12" s="82" customFormat="1" ht="12.75" customHeight="1" x14ac:dyDescent="0.2"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spans="3:12" s="82" customFormat="1" ht="12.95" customHeight="1" x14ac:dyDescent="0.2"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spans="3:12" s="82" customFormat="1" ht="12.95" customHeight="1" x14ac:dyDescent="0.2"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spans="3:12" s="82" customFormat="1" ht="12.95" customHeight="1" x14ac:dyDescent="0.2"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spans="3:12" s="82" customFormat="1" ht="12.95" customHeight="1" x14ac:dyDescent="0.2"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spans="3:12" s="82" customFormat="1" ht="12.95" customHeight="1" x14ac:dyDescent="0.2"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spans="3:12" s="82" customFormat="1" ht="12.95" customHeight="1" x14ac:dyDescent="0.2"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spans="3:12" s="82" customFormat="1" ht="12.95" customHeight="1" x14ac:dyDescent="0.2"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spans="3:12" ht="12.95" customHeight="1" x14ac:dyDescent="0.2"/>
    <row r="115" spans="3:12" ht="12.95" customHeight="1" x14ac:dyDescent="0.2"/>
    <row r="116" spans="3:12" ht="12.95" customHeight="1" x14ac:dyDescent="0.2"/>
    <row r="117" spans="3:12" ht="12.95" customHeight="1" x14ac:dyDescent="0.2"/>
    <row r="118" spans="3:12" ht="12.95" customHeight="1" x14ac:dyDescent="0.2"/>
    <row r="119" spans="3:12" ht="12.95" customHeight="1" x14ac:dyDescent="0.2"/>
    <row r="120" spans="3:12" ht="12.95" customHeight="1" x14ac:dyDescent="0.2"/>
    <row r="121" spans="3:12" ht="12.95" customHeight="1" x14ac:dyDescent="0.2"/>
    <row r="122" spans="3:12" ht="12.95" customHeight="1" x14ac:dyDescent="0.2"/>
    <row r="123" spans="3:12" ht="12.95" customHeight="1" x14ac:dyDescent="0.2"/>
    <row r="124" spans="3:12" ht="12.95" customHeight="1" x14ac:dyDescent="0.2"/>
    <row r="125" spans="3:12" ht="12.95" customHeight="1" x14ac:dyDescent="0.2"/>
    <row r="126" spans="3:12" ht="12.95" customHeight="1" x14ac:dyDescent="0.2"/>
    <row r="127" spans="3:12" ht="12.95" customHeight="1" x14ac:dyDescent="0.2"/>
    <row r="128" spans="3:12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</sheetData>
  <mergeCells count="12">
    <mergeCell ref="A82:O82"/>
    <mergeCell ref="A83:O83"/>
    <mergeCell ref="A84:O8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phoneticPr fontId="2" type="noConversion"/>
  <hyperlinks>
    <hyperlink ref="O1" location="Menu!A1" display="VOLTAR" xr:uid="{00000000-0004-0000-0400-000000000000}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90"/>
  <sheetViews>
    <sheetView showGridLines="0" zoomScaleNormal="100" workbookViewId="0">
      <pane xSplit="1" ySplit="4" topLeftCell="B46" activePane="bottomRight" state="frozen"/>
      <selection sqref="A1:N1"/>
      <selection pane="topRight" sqref="A1:N1"/>
      <selection pane="bottomLeft" sqref="A1:N1"/>
      <selection pane="bottomRight" activeCell="Q5" sqref="Q5:S81"/>
    </sheetView>
  </sheetViews>
  <sheetFormatPr defaultColWidth="9.28515625" defaultRowHeight="11.25" x14ac:dyDescent="0.2"/>
  <cols>
    <col min="1" max="2" width="12.7109375" style="99" customWidth="1"/>
    <col min="3" max="12" width="11.7109375" style="98" customWidth="1"/>
    <col min="13" max="15" width="12.7109375" style="99" customWidth="1"/>
    <col min="16" max="16" width="9.28515625" style="99"/>
    <col min="17" max="17" width="9.140625" style="99" customWidth="1"/>
    <col min="18" max="18" width="9.28515625" style="99"/>
    <col min="19" max="19" width="10" style="99" bestFit="1" customWidth="1"/>
    <col min="20" max="20" width="9.28515625" style="99"/>
    <col min="21" max="21" width="12.28515625" style="99" customWidth="1"/>
    <col min="22" max="16384" width="9.28515625" style="99"/>
  </cols>
  <sheetData>
    <row r="1" spans="1:36" s="1" customFormat="1" ht="30" customHeight="1" x14ac:dyDescent="0.2">
      <c r="A1" s="214" t="s">
        <v>77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3" t="s">
        <v>110</v>
      </c>
    </row>
    <row r="2" spans="1:36" s="1" customFormat="1" ht="12.75" customHeight="1" x14ac:dyDescent="0.2">
      <c r="A2" s="216" t="s">
        <v>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36" s="1" customFormat="1" ht="12.75" customHeight="1" x14ac:dyDescent="0.2">
      <c r="A3" s="219" t="s">
        <v>117</v>
      </c>
      <c r="B3" s="219" t="s">
        <v>17</v>
      </c>
      <c r="C3" s="221" t="s">
        <v>10</v>
      </c>
      <c r="D3" s="222"/>
      <c r="E3" s="222"/>
      <c r="F3" s="222"/>
      <c r="G3" s="223"/>
      <c r="H3" s="221" t="s">
        <v>11</v>
      </c>
      <c r="I3" s="222"/>
      <c r="J3" s="222"/>
      <c r="K3" s="222"/>
      <c r="L3" s="223"/>
      <c r="M3" s="219" t="s">
        <v>0</v>
      </c>
      <c r="N3" s="219" t="s">
        <v>3</v>
      </c>
      <c r="O3" s="219" t="s">
        <v>1</v>
      </c>
    </row>
    <row r="4" spans="1:36" s="1" customFormat="1" ht="30" customHeight="1" x14ac:dyDescent="0.2">
      <c r="A4" s="220"/>
      <c r="B4" s="220"/>
      <c r="C4" s="33" t="s">
        <v>18</v>
      </c>
      <c r="D4" s="33" t="s">
        <v>19</v>
      </c>
      <c r="E4" s="33" t="s">
        <v>21</v>
      </c>
      <c r="F4" s="33" t="s">
        <v>20</v>
      </c>
      <c r="G4" s="3" t="s">
        <v>2</v>
      </c>
      <c r="H4" s="33" t="s">
        <v>114</v>
      </c>
      <c r="I4" s="33" t="s">
        <v>22</v>
      </c>
      <c r="J4" s="33" t="s">
        <v>115</v>
      </c>
      <c r="K4" s="33" t="s">
        <v>23</v>
      </c>
      <c r="L4" s="3" t="s">
        <v>2</v>
      </c>
      <c r="M4" s="220"/>
      <c r="N4" s="220"/>
      <c r="O4" s="220"/>
    </row>
    <row r="5" spans="1:36" s="82" customFormat="1" ht="12.95" customHeight="1" x14ac:dyDescent="0.2">
      <c r="A5" s="4" t="s">
        <v>12</v>
      </c>
      <c r="B5" s="5">
        <v>98.963977038246895</v>
      </c>
      <c r="C5" s="6">
        <v>100.754562727322</v>
      </c>
      <c r="D5" s="6">
        <v>98.574576808512504</v>
      </c>
      <c r="E5" s="6">
        <v>93.336658699995994</v>
      </c>
      <c r="F5" s="6">
        <v>99.264028075302804</v>
      </c>
      <c r="G5" s="7">
        <v>98.559943346765294</v>
      </c>
      <c r="H5" s="6">
        <v>98.680533129880899</v>
      </c>
      <c r="I5" s="6">
        <v>101.177173461794</v>
      </c>
      <c r="J5" s="6">
        <v>98.929702755586803</v>
      </c>
      <c r="K5" s="6">
        <v>99.508859737670306</v>
      </c>
      <c r="L5" s="7">
        <v>98.976816340093606</v>
      </c>
      <c r="M5" s="5">
        <v>98.801264144566304</v>
      </c>
      <c r="N5" s="8">
        <v>97.7918544248394</v>
      </c>
      <c r="O5" s="5">
        <v>98.622651598745506</v>
      </c>
      <c r="P5" s="96"/>
      <c r="Q5" s="100"/>
      <c r="R5" s="101"/>
      <c r="S5" s="102"/>
      <c r="T5" s="83"/>
      <c r="U5" s="102"/>
      <c r="V5" s="103"/>
      <c r="W5" s="103"/>
      <c r="X5" s="103"/>
      <c r="Y5" s="103"/>
      <c r="Z5" s="101"/>
    </row>
    <row r="6" spans="1:36" s="82" customFormat="1" ht="12.95" customHeight="1" x14ac:dyDescent="0.2">
      <c r="A6" s="4" t="s">
        <v>13</v>
      </c>
      <c r="B6" s="5">
        <v>98.962982532281302</v>
      </c>
      <c r="C6" s="6">
        <v>96.691318072506704</v>
      </c>
      <c r="D6" s="6">
        <v>99.281902071530695</v>
      </c>
      <c r="E6" s="6">
        <v>97.652725542345607</v>
      </c>
      <c r="F6" s="6">
        <v>100.543261760158</v>
      </c>
      <c r="G6" s="7">
        <v>98.276812131486196</v>
      </c>
      <c r="H6" s="6">
        <v>99.796109595666707</v>
      </c>
      <c r="I6" s="6">
        <v>98.638697344560697</v>
      </c>
      <c r="J6" s="6">
        <v>99.632081875706902</v>
      </c>
      <c r="K6" s="6">
        <v>99.805032641642796</v>
      </c>
      <c r="L6" s="7">
        <v>99.817310016234202</v>
      </c>
      <c r="M6" s="5">
        <v>99.239823875314997</v>
      </c>
      <c r="N6" s="8">
        <v>99.268599765774397</v>
      </c>
      <c r="O6" s="5">
        <v>99.302198363534899</v>
      </c>
      <c r="P6" s="96"/>
      <c r="Q6" s="100"/>
      <c r="R6" s="101"/>
      <c r="S6" s="102"/>
      <c r="T6" s="151"/>
      <c r="U6" s="102"/>
      <c r="V6" s="101"/>
      <c r="W6" s="101"/>
      <c r="X6" s="101"/>
      <c r="Y6" s="101"/>
      <c r="Z6" s="101"/>
      <c r="AA6" s="83"/>
      <c r="AB6" s="83"/>
      <c r="AC6" s="83"/>
      <c r="AD6" s="83"/>
      <c r="AE6" s="83"/>
      <c r="AF6" s="83"/>
      <c r="AG6" s="83"/>
      <c r="AH6" s="83"/>
      <c r="AI6" s="83"/>
      <c r="AJ6" s="83"/>
    </row>
    <row r="7" spans="1:36" s="82" customFormat="1" ht="12.95" customHeight="1" x14ac:dyDescent="0.2">
      <c r="A7" s="4" t="s">
        <v>14</v>
      </c>
      <c r="B7" s="5">
        <v>103.057291922952</v>
      </c>
      <c r="C7" s="6">
        <v>99.224515032327503</v>
      </c>
      <c r="D7" s="6">
        <v>100.05869421400701</v>
      </c>
      <c r="E7" s="6">
        <v>105.251269211086</v>
      </c>
      <c r="F7" s="6">
        <v>100.018837426525</v>
      </c>
      <c r="G7" s="7">
        <v>100.626608532606</v>
      </c>
      <c r="H7" s="6">
        <v>101.653493664088</v>
      </c>
      <c r="I7" s="6">
        <v>100.305742736243</v>
      </c>
      <c r="J7" s="6">
        <v>100.62263053348499</v>
      </c>
      <c r="K7" s="6">
        <v>100.050263066913</v>
      </c>
      <c r="L7" s="7">
        <v>100.675247102447</v>
      </c>
      <c r="M7" s="5">
        <v>100.673116495993</v>
      </c>
      <c r="N7" s="8">
        <v>100.216848159957</v>
      </c>
      <c r="O7" s="5">
        <v>100.61351866892601</v>
      </c>
      <c r="P7" s="96"/>
      <c r="Q7" s="100"/>
      <c r="R7" s="101"/>
      <c r="S7" s="102"/>
      <c r="T7" s="151"/>
      <c r="U7" s="102"/>
      <c r="V7" s="101"/>
      <c r="W7" s="101"/>
      <c r="X7" s="101"/>
      <c r="Y7" s="101"/>
      <c r="Z7" s="101"/>
    </row>
    <row r="8" spans="1:36" s="82" customFormat="1" ht="12.95" customHeight="1" x14ac:dyDescent="0.2">
      <c r="A8" s="4" t="s">
        <v>15</v>
      </c>
      <c r="B8" s="104">
        <v>98.880611862604894</v>
      </c>
      <c r="C8" s="85">
        <v>103.202030487768</v>
      </c>
      <c r="D8" s="85">
        <v>102.011373542128</v>
      </c>
      <c r="E8" s="85">
        <v>103.87356112943</v>
      </c>
      <c r="F8" s="85">
        <v>100.091408726461</v>
      </c>
      <c r="G8" s="86">
        <v>102.510794011614</v>
      </c>
      <c r="H8" s="85">
        <v>99.742512234818307</v>
      </c>
      <c r="I8" s="85">
        <v>99.146674240437306</v>
      </c>
      <c r="J8" s="85">
        <v>100.864357566706</v>
      </c>
      <c r="K8" s="85">
        <v>100.471977627264</v>
      </c>
      <c r="L8" s="86">
        <v>100.60609280087</v>
      </c>
      <c r="M8" s="84">
        <v>101.19738445596001</v>
      </c>
      <c r="N8" s="83">
        <v>102.70560047023901</v>
      </c>
      <c r="O8" s="84">
        <v>101.368994109075</v>
      </c>
      <c r="P8" s="96"/>
      <c r="Q8" s="100"/>
      <c r="R8" s="101"/>
      <c r="S8" s="102"/>
      <c r="T8" s="151"/>
      <c r="U8" s="102"/>
      <c r="V8" s="101"/>
      <c r="W8" s="101"/>
      <c r="X8" s="101"/>
      <c r="Y8" s="101"/>
      <c r="Z8" s="101"/>
    </row>
    <row r="9" spans="1:36" s="82" customFormat="1" ht="12.95" customHeight="1" x14ac:dyDescent="0.2">
      <c r="A9" s="9" t="s">
        <v>72</v>
      </c>
      <c r="B9" s="10">
        <v>104.384761455399</v>
      </c>
      <c r="C9" s="11">
        <v>108.729161279149</v>
      </c>
      <c r="D9" s="11">
        <v>103.02450866783001</v>
      </c>
      <c r="E9" s="11">
        <v>107.15403784504601</v>
      </c>
      <c r="F9" s="11">
        <v>99.711626959447798</v>
      </c>
      <c r="G9" s="12">
        <v>103.265864274705</v>
      </c>
      <c r="H9" s="11">
        <v>100.376794471525</v>
      </c>
      <c r="I9" s="11">
        <v>97.422261979733705</v>
      </c>
      <c r="J9" s="11">
        <v>101.28667954240299</v>
      </c>
      <c r="K9" s="11">
        <v>100.269241375786</v>
      </c>
      <c r="L9" s="12">
        <v>100.53983710817199</v>
      </c>
      <c r="M9" s="10">
        <v>101.40365994017699</v>
      </c>
      <c r="N9" s="13">
        <v>102.8952297981</v>
      </c>
      <c r="O9" s="10">
        <v>101.595262493967</v>
      </c>
      <c r="P9" s="96"/>
      <c r="Q9" s="100"/>
      <c r="R9" s="101"/>
      <c r="S9" s="102"/>
      <c r="T9" s="151"/>
      <c r="U9" s="102"/>
      <c r="V9" s="101"/>
      <c r="W9" s="101"/>
      <c r="X9" s="101"/>
      <c r="Y9" s="101"/>
      <c r="Z9" s="101"/>
    </row>
    <row r="10" spans="1:36" s="82" customFormat="1" ht="12.95" customHeight="1" x14ac:dyDescent="0.2">
      <c r="A10" s="9" t="s">
        <v>36</v>
      </c>
      <c r="B10" s="10">
        <v>94.180599089445906</v>
      </c>
      <c r="C10" s="11">
        <v>111.938748458871</v>
      </c>
      <c r="D10" s="11">
        <v>101.57869997958301</v>
      </c>
      <c r="E10" s="11">
        <v>111.950061814761</v>
      </c>
      <c r="F10" s="11">
        <v>96.789642782027798</v>
      </c>
      <c r="G10" s="12">
        <v>103.192624794804</v>
      </c>
      <c r="H10" s="11">
        <v>101.08084879476399</v>
      </c>
      <c r="I10" s="11">
        <v>97.833854933977193</v>
      </c>
      <c r="J10" s="11">
        <v>101.562304769573</v>
      </c>
      <c r="K10" s="11">
        <v>101.096176431931</v>
      </c>
      <c r="L10" s="12">
        <v>101.18546274305599</v>
      </c>
      <c r="M10" s="10">
        <v>101.250799577816</v>
      </c>
      <c r="N10" s="13">
        <v>101.72872132630501</v>
      </c>
      <c r="O10" s="10">
        <v>101.364095103407</v>
      </c>
      <c r="P10" s="96"/>
      <c r="Q10" s="100"/>
      <c r="R10" s="101"/>
      <c r="S10" s="102"/>
      <c r="T10" s="151"/>
      <c r="U10" s="102"/>
      <c r="V10" s="101"/>
      <c r="W10" s="101"/>
      <c r="X10" s="101"/>
      <c r="Y10" s="101"/>
      <c r="Z10" s="101"/>
    </row>
    <row r="11" spans="1:36" s="82" customFormat="1" ht="12.95" customHeight="1" x14ac:dyDescent="0.2">
      <c r="A11" s="9" t="s">
        <v>48</v>
      </c>
      <c r="B11" s="10">
        <v>92.386821952692102</v>
      </c>
      <c r="C11" s="11">
        <v>106.17746090697401</v>
      </c>
      <c r="D11" s="11">
        <v>100.868844261923</v>
      </c>
      <c r="E11" s="11">
        <v>119.64080687241901</v>
      </c>
      <c r="F11" s="11">
        <v>94.912457356658194</v>
      </c>
      <c r="G11" s="12">
        <v>103.247400559479</v>
      </c>
      <c r="H11" s="11">
        <v>101.30003905904</v>
      </c>
      <c r="I11" s="11">
        <v>98.452187091839505</v>
      </c>
      <c r="J11" s="11">
        <v>102.30619684620299</v>
      </c>
      <c r="K11" s="11">
        <v>101.851030028945</v>
      </c>
      <c r="L11" s="12">
        <v>101.87414333278799</v>
      </c>
      <c r="M11" s="10">
        <v>101.396714954237</v>
      </c>
      <c r="N11" s="13">
        <v>101.2685636785</v>
      </c>
      <c r="O11" s="10">
        <v>101.38794162559699</v>
      </c>
      <c r="P11" s="96"/>
      <c r="Q11" s="100"/>
      <c r="R11" s="101"/>
      <c r="S11" s="102"/>
      <c r="T11" s="151"/>
      <c r="U11" s="102"/>
      <c r="V11" s="101"/>
      <c r="W11" s="101"/>
      <c r="X11" s="101"/>
      <c r="Y11" s="101"/>
      <c r="Z11" s="101"/>
    </row>
    <row r="12" spans="1:36" s="82" customFormat="1" ht="12.95" customHeight="1" x14ac:dyDescent="0.2">
      <c r="A12" s="9" t="s">
        <v>60</v>
      </c>
      <c r="B12" s="88">
        <v>100.957632610972</v>
      </c>
      <c r="C12" s="89">
        <v>118.754542688374</v>
      </c>
      <c r="D12" s="89">
        <v>103.65081715524801</v>
      </c>
      <c r="E12" s="89">
        <v>118.492646152983</v>
      </c>
      <c r="F12" s="89">
        <v>96.146746167535596</v>
      </c>
      <c r="G12" s="90">
        <v>106.34082165367001</v>
      </c>
      <c r="H12" s="89">
        <v>105.571385827756</v>
      </c>
      <c r="I12" s="89">
        <v>103.296453230585</v>
      </c>
      <c r="J12" s="89">
        <v>103.13903722683</v>
      </c>
      <c r="K12" s="89">
        <v>102.824154001861</v>
      </c>
      <c r="L12" s="90">
        <v>103.53588307052399</v>
      </c>
      <c r="M12" s="88">
        <v>104.315411067639</v>
      </c>
      <c r="N12" s="91">
        <v>103.90949547697799</v>
      </c>
      <c r="O12" s="88">
        <v>104.207455605428</v>
      </c>
      <c r="P12" s="96"/>
      <c r="Q12" s="100"/>
      <c r="R12" s="101"/>
      <c r="S12" s="102"/>
      <c r="T12" s="151"/>
      <c r="U12" s="102"/>
      <c r="V12" s="101"/>
      <c r="W12" s="101"/>
      <c r="X12" s="101"/>
      <c r="Y12" s="101"/>
      <c r="Z12" s="101"/>
    </row>
    <row r="13" spans="1:36" s="82" customFormat="1" ht="12.95" customHeight="1" x14ac:dyDescent="0.2">
      <c r="A13" s="14" t="s">
        <v>24</v>
      </c>
      <c r="B13" s="84">
        <v>114.57407063591199</v>
      </c>
      <c r="C13" s="85">
        <v>119.78283012564</v>
      </c>
      <c r="D13" s="85">
        <v>103.495373389647</v>
      </c>
      <c r="E13" s="85">
        <v>113.214771785369</v>
      </c>
      <c r="F13" s="85">
        <v>100.172533406185</v>
      </c>
      <c r="G13" s="86">
        <v>105.08857516726</v>
      </c>
      <c r="H13" s="85">
        <v>109.640090293097</v>
      </c>
      <c r="I13" s="85">
        <v>106.431152177405</v>
      </c>
      <c r="J13" s="85">
        <v>104.038393447549</v>
      </c>
      <c r="K13" s="85">
        <v>107.10593416072101</v>
      </c>
      <c r="L13" s="86">
        <v>105.293362297492</v>
      </c>
      <c r="M13" s="84">
        <v>106.33828315367499</v>
      </c>
      <c r="N13" s="83">
        <v>103.61629997510001</v>
      </c>
      <c r="O13" s="84">
        <v>106.105381484565</v>
      </c>
      <c r="P13" s="96"/>
      <c r="Q13" s="100"/>
      <c r="R13" s="101"/>
      <c r="S13" s="102"/>
      <c r="T13" s="151"/>
      <c r="U13" s="102"/>
      <c r="V13" s="101"/>
      <c r="W13" s="101"/>
      <c r="X13" s="101"/>
      <c r="Y13" s="101"/>
      <c r="Z13" s="101"/>
    </row>
    <row r="14" spans="1:36" s="82" customFormat="1" ht="12.95" customHeight="1" x14ac:dyDescent="0.2">
      <c r="A14" s="14" t="s">
        <v>37</v>
      </c>
      <c r="B14" s="84">
        <v>111.92534502164401</v>
      </c>
      <c r="C14" s="85">
        <v>120.514453956876</v>
      </c>
      <c r="D14" s="85">
        <v>106.054605225015</v>
      </c>
      <c r="E14" s="85">
        <v>123.130822525539</v>
      </c>
      <c r="F14" s="85">
        <v>102.36908989327701</v>
      </c>
      <c r="G14" s="86">
        <v>109.373743403231</v>
      </c>
      <c r="H14" s="85">
        <v>111.98132044801299</v>
      </c>
      <c r="I14" s="85">
        <v>107.535195632504</v>
      </c>
      <c r="J14" s="85">
        <v>105.56426634146101</v>
      </c>
      <c r="K14" s="85">
        <v>104.592957361698</v>
      </c>
      <c r="L14" s="86">
        <v>106.409867755436</v>
      </c>
      <c r="M14" s="84">
        <v>108.113372379936</v>
      </c>
      <c r="N14" s="83">
        <v>106.39257737025299</v>
      </c>
      <c r="O14" s="84">
        <v>107.917030327235</v>
      </c>
      <c r="P14" s="96"/>
      <c r="Q14" s="100"/>
      <c r="R14" s="101"/>
      <c r="S14" s="102"/>
      <c r="T14" s="151"/>
      <c r="U14" s="102"/>
      <c r="V14" s="101"/>
      <c r="W14" s="101"/>
      <c r="X14" s="101"/>
      <c r="Y14" s="101"/>
      <c r="Z14" s="101"/>
    </row>
    <row r="15" spans="1:36" s="82" customFormat="1" ht="12.95" customHeight="1" x14ac:dyDescent="0.2">
      <c r="A15" s="14" t="s">
        <v>49</v>
      </c>
      <c r="B15" s="84">
        <v>105.05560025827999</v>
      </c>
      <c r="C15" s="85">
        <v>126.18463775402</v>
      </c>
      <c r="D15" s="85">
        <v>109.944427730466</v>
      </c>
      <c r="E15" s="85">
        <v>116.557122731845</v>
      </c>
      <c r="F15" s="85">
        <v>104.952886272623</v>
      </c>
      <c r="G15" s="86">
        <v>111.42652235494801</v>
      </c>
      <c r="H15" s="85">
        <v>115.18057243990501</v>
      </c>
      <c r="I15" s="85">
        <v>109.617374000463</v>
      </c>
      <c r="J15" s="85">
        <v>106.681250011893</v>
      </c>
      <c r="K15" s="85">
        <v>105.549581619191</v>
      </c>
      <c r="L15" s="86">
        <v>107.936616897072</v>
      </c>
      <c r="M15" s="84">
        <v>108.615212167984</v>
      </c>
      <c r="N15" s="83">
        <v>109.528253637909</v>
      </c>
      <c r="O15" s="84">
        <v>108.759517295386</v>
      </c>
      <c r="P15" s="96"/>
      <c r="Q15" s="100"/>
      <c r="R15" s="101"/>
      <c r="S15" s="102"/>
      <c r="T15" s="151"/>
      <c r="U15" s="102"/>
      <c r="V15" s="101"/>
      <c r="W15" s="101"/>
      <c r="X15" s="101"/>
      <c r="Y15" s="101"/>
      <c r="Z15" s="101"/>
    </row>
    <row r="16" spans="1:36" s="82" customFormat="1" ht="12.95" customHeight="1" x14ac:dyDescent="0.2">
      <c r="A16" s="14" t="s">
        <v>61</v>
      </c>
      <c r="B16" s="84">
        <v>107.113627388083</v>
      </c>
      <c r="C16" s="85">
        <v>128.673237323492</v>
      </c>
      <c r="D16" s="85">
        <v>109.791098304857</v>
      </c>
      <c r="E16" s="85">
        <v>119.120146180162</v>
      </c>
      <c r="F16" s="85">
        <v>103.686881265445</v>
      </c>
      <c r="G16" s="86">
        <v>111.972248416414</v>
      </c>
      <c r="H16" s="85">
        <v>115.298574551554</v>
      </c>
      <c r="I16" s="85">
        <v>110.158714604548</v>
      </c>
      <c r="J16" s="85">
        <v>107.52738131641399</v>
      </c>
      <c r="K16" s="85">
        <v>106.21356982220099</v>
      </c>
      <c r="L16" s="86">
        <v>108.60328883690001</v>
      </c>
      <c r="M16" s="84">
        <v>109.551902461282</v>
      </c>
      <c r="N16" s="83">
        <v>110.665537456237</v>
      </c>
      <c r="O16" s="84">
        <v>109.67329844591301</v>
      </c>
      <c r="P16" s="96"/>
      <c r="Q16" s="100"/>
      <c r="R16" s="101"/>
      <c r="S16" s="102"/>
      <c r="T16" s="151"/>
      <c r="U16" s="102"/>
      <c r="V16" s="101"/>
      <c r="W16" s="101"/>
      <c r="X16" s="101"/>
      <c r="Y16" s="101"/>
      <c r="Z16" s="101"/>
    </row>
    <row r="17" spans="1:26" s="82" customFormat="1" ht="12.95" customHeight="1" x14ac:dyDescent="0.2">
      <c r="A17" s="9" t="s">
        <v>25</v>
      </c>
      <c r="B17" s="10">
        <v>103.926559256044</v>
      </c>
      <c r="C17" s="11">
        <v>129.617381254923</v>
      </c>
      <c r="D17" s="11">
        <v>110.317910510042</v>
      </c>
      <c r="E17" s="11">
        <v>121.66426070831299</v>
      </c>
      <c r="F17" s="11">
        <v>103.783829807061</v>
      </c>
      <c r="G17" s="12">
        <v>112.813412508615</v>
      </c>
      <c r="H17" s="11">
        <v>115.25606866161201</v>
      </c>
      <c r="I17" s="11">
        <v>111.32897164833599</v>
      </c>
      <c r="J17" s="11">
        <v>111.715364284298</v>
      </c>
      <c r="K17" s="11">
        <v>106.473767186752</v>
      </c>
      <c r="L17" s="12">
        <v>110.811398823419</v>
      </c>
      <c r="M17" s="10">
        <v>110.448221971769</v>
      </c>
      <c r="N17" s="13">
        <v>112.01199463210401</v>
      </c>
      <c r="O17" s="10">
        <v>110.591493495883</v>
      </c>
      <c r="P17" s="96"/>
      <c r="Q17" s="100"/>
      <c r="R17" s="101"/>
      <c r="S17" s="102"/>
      <c r="T17" s="151"/>
      <c r="U17" s="102"/>
      <c r="V17" s="101"/>
      <c r="W17" s="101"/>
      <c r="X17" s="101"/>
      <c r="Y17" s="101"/>
      <c r="Z17" s="101"/>
    </row>
    <row r="18" spans="1:26" s="82" customFormat="1" ht="12.95" customHeight="1" x14ac:dyDescent="0.2">
      <c r="A18" s="9" t="s">
        <v>38</v>
      </c>
      <c r="B18" s="10">
        <v>115.82592297027701</v>
      </c>
      <c r="C18" s="11">
        <v>135.32798543569299</v>
      </c>
      <c r="D18" s="11">
        <v>111.75330405230901</v>
      </c>
      <c r="E18" s="11">
        <v>122.42634643181199</v>
      </c>
      <c r="F18" s="11">
        <v>104.526514507716</v>
      </c>
      <c r="G18" s="12">
        <v>113.361712448402</v>
      </c>
      <c r="H18" s="11">
        <v>117.477946065669</v>
      </c>
      <c r="I18" s="11">
        <v>111.784047979278</v>
      </c>
      <c r="J18" s="11">
        <v>111.94329162517199</v>
      </c>
      <c r="K18" s="11">
        <v>106.660035096489</v>
      </c>
      <c r="L18" s="12">
        <v>111.70387927572</v>
      </c>
      <c r="M18" s="10">
        <v>113.012494553268</v>
      </c>
      <c r="N18" s="13">
        <v>114.053669801365</v>
      </c>
      <c r="O18" s="10">
        <v>113.224411303558</v>
      </c>
      <c r="P18" s="96"/>
      <c r="Q18" s="100"/>
      <c r="R18" s="101"/>
      <c r="S18" s="102"/>
      <c r="T18" s="151"/>
      <c r="U18" s="102"/>
      <c r="V18" s="101"/>
      <c r="W18" s="101"/>
      <c r="X18" s="101"/>
      <c r="Y18" s="101"/>
      <c r="Z18" s="101"/>
    </row>
    <row r="19" spans="1:26" s="82" customFormat="1" ht="12.95" customHeight="1" x14ac:dyDescent="0.2">
      <c r="A19" s="9" t="s">
        <v>50</v>
      </c>
      <c r="B19" s="10">
        <v>110.618708477475</v>
      </c>
      <c r="C19" s="11">
        <v>137.24960808722699</v>
      </c>
      <c r="D19" s="11">
        <v>113.172242037608</v>
      </c>
      <c r="E19" s="11">
        <v>119.587014365976</v>
      </c>
      <c r="F19" s="11">
        <v>104.235804629288</v>
      </c>
      <c r="G19" s="12">
        <v>114.824442892831</v>
      </c>
      <c r="H19" s="11">
        <v>117.749655217688</v>
      </c>
      <c r="I19" s="11">
        <v>110.84041569345599</v>
      </c>
      <c r="J19" s="11">
        <v>112.539162148272</v>
      </c>
      <c r="K19" s="11">
        <v>106.795017534896</v>
      </c>
      <c r="L19" s="12">
        <v>111.736317667376</v>
      </c>
      <c r="M19" s="10">
        <v>112.805206409832</v>
      </c>
      <c r="N19" s="13">
        <v>113.944554849924</v>
      </c>
      <c r="O19" s="10">
        <v>112.98867987778</v>
      </c>
      <c r="P19" s="96"/>
      <c r="Q19" s="100"/>
      <c r="R19" s="101"/>
      <c r="S19" s="102"/>
      <c r="T19" s="151"/>
      <c r="U19" s="102"/>
      <c r="V19" s="101"/>
      <c r="W19" s="101"/>
      <c r="X19" s="101"/>
      <c r="Y19" s="101"/>
      <c r="Z19" s="101"/>
    </row>
    <row r="20" spans="1:26" s="82" customFormat="1" ht="12.95" customHeight="1" x14ac:dyDescent="0.2">
      <c r="A20" s="9" t="s">
        <v>62</v>
      </c>
      <c r="B20" s="88">
        <v>104.65398531561701</v>
      </c>
      <c r="C20" s="89">
        <v>137.518356265861</v>
      </c>
      <c r="D20" s="89">
        <v>113.362037960256</v>
      </c>
      <c r="E20" s="89">
        <v>124.060510202369</v>
      </c>
      <c r="F20" s="89">
        <v>105.97440405188701</v>
      </c>
      <c r="G20" s="90">
        <v>115.924903976344</v>
      </c>
      <c r="H20" s="89">
        <v>118.910111030544</v>
      </c>
      <c r="I20" s="89">
        <v>111.152159334583</v>
      </c>
      <c r="J20" s="89">
        <v>113.854442026258</v>
      </c>
      <c r="K20" s="89">
        <v>107.475197688343</v>
      </c>
      <c r="L20" s="90">
        <v>112.89755029659899</v>
      </c>
      <c r="M20" s="88">
        <v>112.949725719124</v>
      </c>
      <c r="N20" s="91">
        <v>113.708139611568</v>
      </c>
      <c r="O20" s="88">
        <v>112.91217434970601</v>
      </c>
      <c r="P20" s="96"/>
      <c r="Q20" s="100"/>
      <c r="R20" s="101"/>
      <c r="S20" s="102"/>
      <c r="T20" s="151"/>
      <c r="U20" s="102"/>
      <c r="V20" s="101"/>
      <c r="W20" s="101"/>
      <c r="X20" s="101"/>
      <c r="Y20" s="101"/>
      <c r="Z20" s="101"/>
    </row>
    <row r="21" spans="1:26" s="82" customFormat="1" ht="12.95" customHeight="1" x14ac:dyDescent="0.2">
      <c r="A21" s="14" t="s">
        <v>26</v>
      </c>
      <c r="B21" s="84">
        <v>110.128577800188</v>
      </c>
      <c r="C21" s="85">
        <v>147.29557445519501</v>
      </c>
      <c r="D21" s="85">
        <v>113.230174951902</v>
      </c>
      <c r="E21" s="85">
        <v>124.625419890529</v>
      </c>
      <c r="F21" s="85">
        <v>105.74975244622399</v>
      </c>
      <c r="G21" s="86">
        <v>115.780612664546</v>
      </c>
      <c r="H21" s="85">
        <v>121.498165528859</v>
      </c>
      <c r="I21" s="85">
        <v>113.544683857761</v>
      </c>
      <c r="J21" s="85">
        <v>114.530349184768</v>
      </c>
      <c r="K21" s="85">
        <v>108.73927107826</v>
      </c>
      <c r="L21" s="86">
        <v>114.26553655514201</v>
      </c>
      <c r="M21" s="84">
        <v>114.24459470767999</v>
      </c>
      <c r="N21" s="83">
        <v>117.83539021562601</v>
      </c>
      <c r="O21" s="84">
        <v>114.755312434839</v>
      </c>
      <c r="P21" s="96"/>
      <c r="Q21" s="100"/>
      <c r="R21" s="101"/>
      <c r="S21" s="102"/>
      <c r="T21" s="151"/>
      <c r="U21" s="102"/>
      <c r="V21" s="101"/>
      <c r="W21" s="101"/>
      <c r="X21" s="101"/>
      <c r="Y21" s="101"/>
      <c r="Z21" s="101"/>
    </row>
    <row r="22" spans="1:26" s="82" customFormat="1" ht="12.95" customHeight="1" x14ac:dyDescent="0.2">
      <c r="A22" s="14" t="s">
        <v>39</v>
      </c>
      <c r="B22" s="84">
        <v>117.008169052797</v>
      </c>
      <c r="C22" s="85">
        <v>150.59378301965501</v>
      </c>
      <c r="D22" s="85">
        <v>113.10280873328701</v>
      </c>
      <c r="E22" s="85">
        <v>122.49796331662699</v>
      </c>
      <c r="F22" s="85">
        <v>104.899224728031</v>
      </c>
      <c r="G22" s="86">
        <v>116.488638234799</v>
      </c>
      <c r="H22" s="85">
        <v>122.747241618944</v>
      </c>
      <c r="I22" s="85">
        <v>116.053109608078</v>
      </c>
      <c r="J22" s="85">
        <v>115.535092413095</v>
      </c>
      <c r="K22" s="85">
        <v>109.476849647303</v>
      </c>
      <c r="L22" s="86">
        <v>115.13833454238301</v>
      </c>
      <c r="M22" s="84">
        <v>115.768341391528</v>
      </c>
      <c r="N22" s="83">
        <v>119.31509438483801</v>
      </c>
      <c r="O22" s="84">
        <v>116.319633516606</v>
      </c>
      <c r="P22" s="96"/>
      <c r="Q22" s="100"/>
      <c r="R22" s="101"/>
      <c r="S22" s="102"/>
      <c r="T22" s="151"/>
      <c r="U22" s="102"/>
      <c r="V22" s="101"/>
      <c r="W22" s="101"/>
      <c r="X22" s="101"/>
      <c r="Y22" s="101"/>
      <c r="Z22" s="101"/>
    </row>
    <row r="23" spans="1:26" s="82" customFormat="1" ht="12.95" customHeight="1" x14ac:dyDescent="0.2">
      <c r="A23" s="14" t="s">
        <v>51</v>
      </c>
      <c r="B23" s="84">
        <v>122.489829034884</v>
      </c>
      <c r="C23" s="85">
        <v>149.14970824794801</v>
      </c>
      <c r="D23" s="85">
        <v>112.665387257917</v>
      </c>
      <c r="E23" s="85">
        <v>124.26959728295699</v>
      </c>
      <c r="F23" s="85">
        <v>105.65353995290999</v>
      </c>
      <c r="G23" s="86">
        <v>116.292887862809</v>
      </c>
      <c r="H23" s="85">
        <v>124.864121664531</v>
      </c>
      <c r="I23" s="85">
        <v>117.17399289894399</v>
      </c>
      <c r="J23" s="85">
        <v>117.42547102465601</v>
      </c>
      <c r="K23" s="85">
        <v>110.460045674843</v>
      </c>
      <c r="L23" s="86">
        <v>116.654848140043</v>
      </c>
      <c r="M23" s="84">
        <v>117.121300681447</v>
      </c>
      <c r="N23" s="83">
        <v>121.084499573432</v>
      </c>
      <c r="O23" s="84">
        <v>117.637488466378</v>
      </c>
      <c r="P23" s="96"/>
      <c r="Q23" s="100"/>
      <c r="R23" s="101"/>
      <c r="S23" s="102"/>
      <c r="T23" s="151"/>
      <c r="U23" s="102"/>
      <c r="V23" s="101"/>
      <c r="W23" s="101"/>
      <c r="X23" s="101"/>
      <c r="Y23" s="101"/>
      <c r="Z23" s="101"/>
    </row>
    <row r="24" spans="1:26" s="82" customFormat="1" ht="12.95" customHeight="1" x14ac:dyDescent="0.2">
      <c r="A24" s="14" t="s">
        <v>63</v>
      </c>
      <c r="B24" s="84">
        <v>120.413811712401</v>
      </c>
      <c r="C24" s="85">
        <v>151.070593066893</v>
      </c>
      <c r="D24" s="85">
        <v>115.223663412948</v>
      </c>
      <c r="E24" s="85">
        <v>122.688723907168</v>
      </c>
      <c r="F24" s="85">
        <v>105.888843468798</v>
      </c>
      <c r="G24" s="86">
        <v>117.78808780604299</v>
      </c>
      <c r="H24" s="85">
        <v>128.25390110618699</v>
      </c>
      <c r="I24" s="85">
        <v>118.35009050189799</v>
      </c>
      <c r="J24" s="85">
        <v>118.865657146291</v>
      </c>
      <c r="K24" s="85">
        <v>111.389512394739</v>
      </c>
      <c r="L24" s="86">
        <v>118.547952440065</v>
      </c>
      <c r="M24" s="84">
        <v>118.11559613577199</v>
      </c>
      <c r="N24" s="83">
        <v>123.12606813732501</v>
      </c>
      <c r="O24" s="84">
        <v>118.67153206383</v>
      </c>
      <c r="P24" s="96"/>
      <c r="Q24" s="100"/>
      <c r="R24" s="101"/>
      <c r="S24" s="102"/>
      <c r="T24" s="151"/>
      <c r="U24" s="102"/>
      <c r="V24" s="101"/>
      <c r="W24" s="101"/>
      <c r="X24" s="101"/>
      <c r="Y24" s="101"/>
      <c r="Z24" s="101"/>
    </row>
    <row r="25" spans="1:26" s="82" customFormat="1" ht="12.95" customHeight="1" x14ac:dyDescent="0.2">
      <c r="A25" s="9" t="s">
        <v>27</v>
      </c>
      <c r="B25" s="10">
        <v>107.389713975766</v>
      </c>
      <c r="C25" s="11">
        <v>158.58049708082501</v>
      </c>
      <c r="D25" s="11">
        <v>119.394703226372</v>
      </c>
      <c r="E25" s="11">
        <v>127.032451776153</v>
      </c>
      <c r="F25" s="11">
        <v>124.55964447641399</v>
      </c>
      <c r="G25" s="12">
        <v>123.364017198234</v>
      </c>
      <c r="H25" s="11">
        <v>128.15104337626701</v>
      </c>
      <c r="I25" s="11">
        <v>118.187144259017</v>
      </c>
      <c r="J25" s="11">
        <v>120.26331703861101</v>
      </c>
      <c r="K25" s="11">
        <v>112.001575406767</v>
      </c>
      <c r="L25" s="12">
        <v>119.414134331799</v>
      </c>
      <c r="M25" s="10">
        <v>119.706831651759</v>
      </c>
      <c r="N25" s="13">
        <v>126.119171568742</v>
      </c>
      <c r="O25" s="10">
        <v>120.592356120175</v>
      </c>
      <c r="P25" s="96"/>
      <c r="Q25" s="100"/>
      <c r="R25" s="101"/>
      <c r="S25" s="102"/>
      <c r="T25" s="151"/>
      <c r="U25" s="102"/>
      <c r="V25" s="101"/>
      <c r="W25" s="101"/>
      <c r="X25" s="101"/>
      <c r="Y25" s="101"/>
      <c r="Z25" s="101"/>
    </row>
    <row r="26" spans="1:26" s="82" customFormat="1" ht="12.95" customHeight="1" x14ac:dyDescent="0.2">
      <c r="A26" s="9" t="s">
        <v>40</v>
      </c>
      <c r="B26" s="10">
        <v>105.415744058851</v>
      </c>
      <c r="C26" s="11">
        <v>168.14426878501601</v>
      </c>
      <c r="D26" s="11">
        <v>122.323829566001</v>
      </c>
      <c r="E26" s="11">
        <v>127.779238654694</v>
      </c>
      <c r="F26" s="11">
        <v>126.417477354722</v>
      </c>
      <c r="G26" s="12">
        <v>127.080674355368</v>
      </c>
      <c r="H26" s="11">
        <v>132.266602836245</v>
      </c>
      <c r="I26" s="11">
        <v>118.58455909730201</v>
      </c>
      <c r="J26" s="11">
        <v>121.92703605419899</v>
      </c>
      <c r="K26" s="11">
        <v>112.217775708028</v>
      </c>
      <c r="L26" s="12">
        <v>120.80284967846799</v>
      </c>
      <c r="M26" s="10">
        <v>121.508578959285</v>
      </c>
      <c r="N26" s="13">
        <v>128.24777136936601</v>
      </c>
      <c r="O26" s="10">
        <v>122.48009457648401</v>
      </c>
      <c r="P26" s="96"/>
      <c r="Q26" s="100"/>
      <c r="R26" s="101"/>
      <c r="S26" s="102"/>
      <c r="T26" s="151"/>
      <c r="U26" s="102"/>
      <c r="V26" s="101"/>
      <c r="W26" s="101"/>
      <c r="X26" s="101"/>
      <c r="Y26" s="101"/>
      <c r="Z26" s="101"/>
    </row>
    <row r="27" spans="1:26" s="82" customFormat="1" ht="12.95" customHeight="1" x14ac:dyDescent="0.2">
      <c r="A27" s="9" t="s">
        <v>52</v>
      </c>
      <c r="B27" s="10">
        <v>111.76146500850599</v>
      </c>
      <c r="C27" s="11">
        <v>168.265596085803</v>
      </c>
      <c r="D27" s="11">
        <v>123.34627679530099</v>
      </c>
      <c r="E27" s="11">
        <v>128.834310738553</v>
      </c>
      <c r="F27" s="11">
        <v>126.45733196483199</v>
      </c>
      <c r="G27" s="12">
        <v>127.71585615373201</v>
      </c>
      <c r="H27" s="11">
        <v>133.610202691143</v>
      </c>
      <c r="I27" s="11">
        <v>120.523328936575</v>
      </c>
      <c r="J27" s="11">
        <v>123.48168976292</v>
      </c>
      <c r="K27" s="11">
        <v>112.92817025872699</v>
      </c>
      <c r="L27" s="12">
        <v>122.042841876973</v>
      </c>
      <c r="M27" s="10">
        <v>123.169739378421</v>
      </c>
      <c r="N27" s="13">
        <v>130.64743909662201</v>
      </c>
      <c r="O27" s="10">
        <v>124.15795269297</v>
      </c>
      <c r="P27" s="96"/>
      <c r="Q27" s="100"/>
      <c r="R27" s="101"/>
      <c r="S27" s="102"/>
      <c r="T27" s="151"/>
      <c r="U27" s="102"/>
      <c r="V27" s="101"/>
      <c r="W27" s="101"/>
      <c r="X27" s="101"/>
      <c r="Y27" s="101"/>
      <c r="Z27" s="101"/>
    </row>
    <row r="28" spans="1:26" s="82" customFormat="1" ht="12.95" customHeight="1" x14ac:dyDescent="0.2">
      <c r="A28" s="9" t="s">
        <v>64</v>
      </c>
      <c r="B28" s="88">
        <v>116.21490672183801</v>
      </c>
      <c r="C28" s="89">
        <v>180.56027432290199</v>
      </c>
      <c r="D28" s="89">
        <v>124.505163653764</v>
      </c>
      <c r="E28" s="89">
        <v>132.39265525431799</v>
      </c>
      <c r="F28" s="89">
        <v>126.3480754186</v>
      </c>
      <c r="G28" s="90">
        <v>129.84602194886801</v>
      </c>
      <c r="H28" s="89">
        <v>137.08055853414101</v>
      </c>
      <c r="I28" s="89">
        <v>124.11706932396</v>
      </c>
      <c r="J28" s="89">
        <v>123.824943095805</v>
      </c>
      <c r="K28" s="89">
        <v>112.49111788286299</v>
      </c>
      <c r="L28" s="90">
        <v>123.33808845587799</v>
      </c>
      <c r="M28" s="88">
        <v>124.83211613253999</v>
      </c>
      <c r="N28" s="91">
        <v>133.54553452635099</v>
      </c>
      <c r="O28" s="88">
        <v>125.938920700445</v>
      </c>
      <c r="P28" s="96"/>
      <c r="Q28" s="100"/>
      <c r="R28" s="101"/>
      <c r="S28" s="102"/>
      <c r="T28" s="151"/>
      <c r="U28" s="102"/>
      <c r="V28" s="101"/>
      <c r="W28" s="101"/>
      <c r="X28" s="101"/>
      <c r="Y28" s="101"/>
      <c r="Z28" s="101"/>
    </row>
    <row r="29" spans="1:26" s="82" customFormat="1" ht="12.95" customHeight="1" x14ac:dyDescent="0.2">
      <c r="A29" s="14" t="s">
        <v>28</v>
      </c>
      <c r="B29" s="84">
        <v>124.800574256655</v>
      </c>
      <c r="C29" s="85">
        <v>179.72569547686601</v>
      </c>
      <c r="D29" s="85">
        <v>126.99070359170901</v>
      </c>
      <c r="E29" s="85">
        <v>129.46240290911601</v>
      </c>
      <c r="F29" s="85">
        <v>121.62074136043699</v>
      </c>
      <c r="G29" s="86">
        <v>130.08209493113301</v>
      </c>
      <c r="H29" s="85">
        <v>137.138733329019</v>
      </c>
      <c r="I29" s="85">
        <v>127.708727128584</v>
      </c>
      <c r="J29" s="85">
        <v>126.857920046815</v>
      </c>
      <c r="K29" s="85">
        <v>113.101951853675</v>
      </c>
      <c r="L29" s="86">
        <v>124.37305735545699</v>
      </c>
      <c r="M29" s="84">
        <v>126.847035854281</v>
      </c>
      <c r="N29" s="83">
        <v>135.63537509183001</v>
      </c>
      <c r="O29" s="84">
        <v>128.14605978539501</v>
      </c>
      <c r="P29" s="96"/>
      <c r="Q29" s="100"/>
      <c r="R29" s="101"/>
      <c r="S29" s="102"/>
      <c r="T29" s="151"/>
      <c r="U29" s="102"/>
      <c r="V29" s="101"/>
      <c r="W29" s="101"/>
      <c r="X29" s="101"/>
      <c r="Y29" s="101"/>
      <c r="Z29" s="101"/>
    </row>
    <row r="30" spans="1:26" s="82" customFormat="1" ht="12.95" customHeight="1" x14ac:dyDescent="0.2">
      <c r="A30" s="14" t="s">
        <v>41</v>
      </c>
      <c r="B30" s="84">
        <v>133.337319260849</v>
      </c>
      <c r="C30" s="85">
        <v>175.297085492652</v>
      </c>
      <c r="D30" s="85">
        <v>129.44718126208599</v>
      </c>
      <c r="E30" s="85">
        <v>131.60981734905499</v>
      </c>
      <c r="F30" s="85">
        <v>122.054589963361</v>
      </c>
      <c r="G30" s="86">
        <v>131.01418542512999</v>
      </c>
      <c r="H30" s="85">
        <v>139.152771164933</v>
      </c>
      <c r="I30" s="85">
        <v>128.956890558206</v>
      </c>
      <c r="J30" s="85">
        <v>129.304945608726</v>
      </c>
      <c r="K30" s="85">
        <v>114.591418098651</v>
      </c>
      <c r="L30" s="86">
        <v>127.294622065084</v>
      </c>
      <c r="M30" s="84">
        <v>128.90352792540699</v>
      </c>
      <c r="N30" s="83">
        <v>137.92442741056101</v>
      </c>
      <c r="O30" s="84">
        <v>130.205350214688</v>
      </c>
      <c r="P30" s="96"/>
      <c r="Q30" s="100"/>
      <c r="R30" s="101"/>
      <c r="S30" s="102"/>
      <c r="T30" s="151"/>
      <c r="U30" s="102"/>
      <c r="V30" s="101"/>
      <c r="W30" s="101"/>
      <c r="X30" s="101"/>
      <c r="Y30" s="101"/>
      <c r="Z30" s="101"/>
    </row>
    <row r="31" spans="1:26" s="82" customFormat="1" ht="12.95" customHeight="1" x14ac:dyDescent="0.2">
      <c r="A31" s="14" t="s">
        <v>53</v>
      </c>
      <c r="B31" s="84">
        <v>135.518124726613</v>
      </c>
      <c r="C31" s="85">
        <v>185.51898193611299</v>
      </c>
      <c r="D31" s="85">
        <v>132.460763627886</v>
      </c>
      <c r="E31" s="85">
        <v>137.68750377979799</v>
      </c>
      <c r="F31" s="85">
        <v>125.992443801973</v>
      </c>
      <c r="G31" s="86">
        <v>135.73880361506301</v>
      </c>
      <c r="H31" s="85">
        <v>142.689974241926</v>
      </c>
      <c r="I31" s="85">
        <v>127.477614761033</v>
      </c>
      <c r="J31" s="85">
        <v>130.30475402720199</v>
      </c>
      <c r="K31" s="85">
        <v>114.84475529352601</v>
      </c>
      <c r="L31" s="86">
        <v>128.133718144309</v>
      </c>
      <c r="M31" s="84">
        <v>131.39918739022701</v>
      </c>
      <c r="N31" s="83">
        <v>141.443096697687</v>
      </c>
      <c r="O31" s="84">
        <v>132.79845586038601</v>
      </c>
      <c r="P31" s="96"/>
      <c r="Q31" s="100"/>
      <c r="R31" s="101"/>
      <c r="S31" s="102"/>
      <c r="T31" s="151"/>
      <c r="U31" s="102"/>
      <c r="V31" s="101"/>
      <c r="W31" s="101"/>
      <c r="X31" s="101"/>
      <c r="Y31" s="101"/>
      <c r="Z31" s="101"/>
    </row>
    <row r="32" spans="1:26" s="82" customFormat="1" ht="12.95" customHeight="1" x14ac:dyDescent="0.2">
      <c r="A32" s="14" t="s">
        <v>65</v>
      </c>
      <c r="B32" s="84">
        <v>121.486040238909</v>
      </c>
      <c r="C32" s="85">
        <v>137.74012409459499</v>
      </c>
      <c r="D32" s="85">
        <v>111.749714099736</v>
      </c>
      <c r="E32" s="85">
        <v>132.80226804447</v>
      </c>
      <c r="F32" s="85">
        <v>122.66570684798</v>
      </c>
      <c r="G32" s="86">
        <v>119.359847233856</v>
      </c>
      <c r="H32" s="85">
        <v>132.21662440456001</v>
      </c>
      <c r="I32" s="85">
        <v>119.838126368481</v>
      </c>
      <c r="J32" s="85">
        <v>130.93520399730701</v>
      </c>
      <c r="K32" s="85">
        <v>115.162777471024</v>
      </c>
      <c r="L32" s="86">
        <v>125.93497197782899</v>
      </c>
      <c r="M32" s="84">
        <v>123.57363281679901</v>
      </c>
      <c r="N32" s="83">
        <v>133.66137556148499</v>
      </c>
      <c r="O32" s="84">
        <v>124.881856643295</v>
      </c>
      <c r="P32" s="96"/>
      <c r="Q32" s="100"/>
      <c r="R32" s="101"/>
      <c r="S32" s="102"/>
      <c r="T32" s="151"/>
      <c r="U32" s="102"/>
      <c r="V32" s="101"/>
      <c r="W32" s="101"/>
      <c r="X32" s="101"/>
      <c r="Y32" s="101"/>
      <c r="Z32" s="101"/>
    </row>
    <row r="33" spans="1:26" s="82" customFormat="1" ht="12.95" customHeight="1" x14ac:dyDescent="0.2">
      <c r="A33" s="9" t="s">
        <v>29</v>
      </c>
      <c r="B33" s="10">
        <v>125.31367303797199</v>
      </c>
      <c r="C33" s="11">
        <v>104.406855554922</v>
      </c>
      <c r="D33" s="11">
        <v>94.474379834269797</v>
      </c>
      <c r="E33" s="11">
        <v>132.386735214113</v>
      </c>
      <c r="F33" s="11">
        <v>128.54032005596301</v>
      </c>
      <c r="G33" s="12">
        <v>104.104720115234</v>
      </c>
      <c r="H33" s="11">
        <v>127.37606637632599</v>
      </c>
      <c r="I33" s="11">
        <v>113.482466361942</v>
      </c>
      <c r="J33" s="11">
        <v>130.37310244989399</v>
      </c>
      <c r="K33" s="11">
        <v>117.972792732995</v>
      </c>
      <c r="L33" s="12">
        <v>124.951716069664</v>
      </c>
      <c r="M33" s="10">
        <v>117.629230453199</v>
      </c>
      <c r="N33" s="13">
        <v>123.239075932541</v>
      </c>
      <c r="O33" s="10">
        <v>118.301759668397</v>
      </c>
      <c r="P33" s="96"/>
      <c r="Q33" s="100"/>
      <c r="R33" s="101"/>
      <c r="S33" s="102"/>
      <c r="T33" s="151"/>
      <c r="U33" s="102"/>
      <c r="V33" s="101"/>
      <c r="W33" s="101"/>
      <c r="X33" s="101"/>
      <c r="Y33" s="101"/>
      <c r="Z33" s="101"/>
    </row>
    <row r="34" spans="1:26" s="82" customFormat="1" ht="12.95" customHeight="1" x14ac:dyDescent="0.2">
      <c r="A34" s="9" t="s">
        <v>42</v>
      </c>
      <c r="B34" s="10">
        <v>118.049305220517</v>
      </c>
      <c r="C34" s="11">
        <v>127.31504620679701</v>
      </c>
      <c r="D34" s="11">
        <v>99.4893253632534</v>
      </c>
      <c r="E34" s="11">
        <v>134.25893572292901</v>
      </c>
      <c r="F34" s="11">
        <v>131.6475246686</v>
      </c>
      <c r="G34" s="12">
        <v>111.358320985465</v>
      </c>
      <c r="H34" s="11">
        <v>133.24562733252401</v>
      </c>
      <c r="I34" s="11">
        <v>113.870484621253</v>
      </c>
      <c r="J34" s="11">
        <v>130.515195001401</v>
      </c>
      <c r="K34" s="11">
        <v>118.49491711634199</v>
      </c>
      <c r="L34" s="12">
        <v>126.257724818895</v>
      </c>
      <c r="M34" s="10">
        <v>121.049598602204</v>
      </c>
      <c r="N34" s="13">
        <v>127.343405090373</v>
      </c>
      <c r="O34" s="10">
        <v>121.96765201663599</v>
      </c>
      <c r="P34" s="96"/>
      <c r="Q34" s="100"/>
      <c r="R34" s="101"/>
      <c r="S34" s="102"/>
      <c r="T34" s="151"/>
      <c r="U34" s="102"/>
      <c r="V34" s="101"/>
      <c r="W34" s="101"/>
      <c r="X34" s="101"/>
      <c r="Y34" s="101"/>
      <c r="Z34" s="101"/>
    </row>
    <row r="35" spans="1:26" s="82" customFormat="1" ht="12.95" customHeight="1" x14ac:dyDescent="0.2">
      <c r="A35" s="9" t="s">
        <v>54</v>
      </c>
      <c r="B35" s="10">
        <v>118.112269254308</v>
      </c>
      <c r="C35" s="11">
        <v>134.713324849336</v>
      </c>
      <c r="D35" s="11">
        <v>108.11622938543201</v>
      </c>
      <c r="E35" s="11">
        <v>128.83883658190899</v>
      </c>
      <c r="F35" s="11">
        <v>136.40254293100301</v>
      </c>
      <c r="G35" s="12">
        <v>116.903987641461</v>
      </c>
      <c r="H35" s="11">
        <v>137.88609531559001</v>
      </c>
      <c r="I35" s="11">
        <v>118.137048923988</v>
      </c>
      <c r="J35" s="11">
        <v>131.56810349667501</v>
      </c>
      <c r="K35" s="11">
        <v>119.376281873091</v>
      </c>
      <c r="L35" s="12">
        <v>128.655606863202</v>
      </c>
      <c r="M35" s="10">
        <v>124.593364988461</v>
      </c>
      <c r="N35" s="13">
        <v>132.122371927606</v>
      </c>
      <c r="O35" s="10">
        <v>125.640287182714</v>
      </c>
      <c r="P35" s="96"/>
      <c r="Q35" s="100"/>
      <c r="R35" s="101"/>
      <c r="S35" s="102"/>
      <c r="T35" s="151"/>
      <c r="U35" s="102"/>
      <c r="V35" s="101"/>
      <c r="W35" s="101"/>
      <c r="X35" s="101"/>
      <c r="Y35" s="101"/>
      <c r="Z35" s="101"/>
    </row>
    <row r="36" spans="1:26" s="82" customFormat="1" ht="12.95" customHeight="1" x14ac:dyDescent="0.2">
      <c r="A36" s="9" t="s">
        <v>66</v>
      </c>
      <c r="B36" s="88">
        <v>133.269957346175</v>
      </c>
      <c r="C36" s="89">
        <v>138.26982112518101</v>
      </c>
      <c r="D36" s="89">
        <v>116.389461166758</v>
      </c>
      <c r="E36" s="89">
        <v>130.94765786740399</v>
      </c>
      <c r="F36" s="89">
        <v>140.62068030439801</v>
      </c>
      <c r="G36" s="90">
        <v>123.01781517500901</v>
      </c>
      <c r="H36" s="89">
        <v>141.02548890185599</v>
      </c>
      <c r="I36" s="89">
        <v>123.72698721751701</v>
      </c>
      <c r="J36" s="89">
        <v>132.99055233969599</v>
      </c>
      <c r="K36" s="89">
        <v>120.567999215851</v>
      </c>
      <c r="L36" s="90">
        <v>131.020393232553</v>
      </c>
      <c r="M36" s="88">
        <v>128.53849846397799</v>
      </c>
      <c r="N36" s="91">
        <v>139.543730957528</v>
      </c>
      <c r="O36" s="88">
        <v>129.988879981325</v>
      </c>
      <c r="P36" s="96"/>
      <c r="Q36" s="100"/>
      <c r="R36" s="101"/>
      <c r="S36" s="102"/>
      <c r="T36" s="151"/>
      <c r="U36" s="102"/>
      <c r="V36" s="101"/>
      <c r="W36" s="101"/>
      <c r="X36" s="101"/>
      <c r="Y36" s="101"/>
      <c r="Z36" s="101"/>
    </row>
    <row r="37" spans="1:26" s="82" customFormat="1" ht="12.95" customHeight="1" x14ac:dyDescent="0.2">
      <c r="A37" s="14" t="s">
        <v>30</v>
      </c>
      <c r="B37" s="84">
        <v>137.14860745281501</v>
      </c>
      <c r="C37" s="85">
        <v>166.86765797836799</v>
      </c>
      <c r="D37" s="85">
        <v>117.98157342118201</v>
      </c>
      <c r="E37" s="85">
        <v>134.68700470030299</v>
      </c>
      <c r="F37" s="85">
        <v>144.56712667928599</v>
      </c>
      <c r="G37" s="86">
        <v>126.673521808103</v>
      </c>
      <c r="H37" s="85">
        <v>146.71363482199601</v>
      </c>
      <c r="I37" s="85">
        <v>130.920962753802</v>
      </c>
      <c r="J37" s="85">
        <v>135.33586896572001</v>
      </c>
      <c r="K37" s="85">
        <v>121.516045079127</v>
      </c>
      <c r="L37" s="86">
        <v>133.76361788843701</v>
      </c>
      <c r="M37" s="84">
        <v>131.65856797427199</v>
      </c>
      <c r="N37" s="83">
        <v>141.94606105208001</v>
      </c>
      <c r="O37" s="84">
        <v>133.017589090641</v>
      </c>
      <c r="P37" s="96"/>
      <c r="Q37" s="100"/>
      <c r="R37" s="101"/>
      <c r="S37" s="102"/>
      <c r="T37" s="151"/>
      <c r="U37" s="102"/>
      <c r="V37" s="101"/>
      <c r="W37" s="101"/>
      <c r="X37" s="101"/>
      <c r="Y37" s="101"/>
      <c r="Z37" s="101"/>
    </row>
    <row r="38" spans="1:26" s="82" customFormat="1" ht="12.95" customHeight="1" x14ac:dyDescent="0.2">
      <c r="A38" s="14" t="s">
        <v>43</v>
      </c>
      <c r="B38" s="84">
        <v>131.78582253019101</v>
      </c>
      <c r="C38" s="85">
        <v>178.51663124762601</v>
      </c>
      <c r="D38" s="85">
        <v>122.43065480237399</v>
      </c>
      <c r="E38" s="85">
        <v>131.89456656234699</v>
      </c>
      <c r="F38" s="85">
        <v>148.046376496227</v>
      </c>
      <c r="G38" s="86">
        <v>130.51790000733101</v>
      </c>
      <c r="H38" s="85">
        <v>148.93638123658101</v>
      </c>
      <c r="I38" s="85">
        <v>133.34604374660199</v>
      </c>
      <c r="J38" s="85">
        <v>136.47436835414501</v>
      </c>
      <c r="K38" s="85">
        <v>122.034025065836</v>
      </c>
      <c r="L38" s="86">
        <v>134.415645985536</v>
      </c>
      <c r="M38" s="84">
        <v>132.67161718915901</v>
      </c>
      <c r="N38" s="83">
        <v>146.44390596784399</v>
      </c>
      <c r="O38" s="84">
        <v>134.43305410876999</v>
      </c>
      <c r="P38" s="96"/>
      <c r="Q38" s="100"/>
      <c r="R38" s="101"/>
      <c r="S38" s="102"/>
      <c r="T38" s="151"/>
      <c r="U38" s="102"/>
      <c r="V38" s="101"/>
      <c r="W38" s="101"/>
      <c r="X38" s="101"/>
      <c r="Y38" s="101"/>
      <c r="Z38" s="101"/>
    </row>
    <row r="39" spans="1:26" s="82" customFormat="1" ht="12.95" customHeight="1" x14ac:dyDescent="0.2">
      <c r="A39" s="14" t="s">
        <v>55</v>
      </c>
      <c r="B39" s="84">
        <v>134.76620684560501</v>
      </c>
      <c r="C39" s="85">
        <v>180.50928286229399</v>
      </c>
      <c r="D39" s="85">
        <v>121.58486936391201</v>
      </c>
      <c r="E39" s="85">
        <v>136.290106712197</v>
      </c>
      <c r="F39" s="85">
        <v>149.60960880475599</v>
      </c>
      <c r="G39" s="86">
        <v>130.97517579233801</v>
      </c>
      <c r="H39" s="85">
        <v>151.903210281047</v>
      </c>
      <c r="I39" s="85">
        <v>133.41733862126</v>
      </c>
      <c r="J39" s="85">
        <v>137.71679809048601</v>
      </c>
      <c r="K39" s="85">
        <v>122.450673281379</v>
      </c>
      <c r="L39" s="86">
        <v>135.68641887849699</v>
      </c>
      <c r="M39" s="84">
        <v>134.253423215086</v>
      </c>
      <c r="N39" s="83">
        <v>151.72039947768999</v>
      </c>
      <c r="O39" s="84">
        <v>136.505438203258</v>
      </c>
      <c r="P39" s="96"/>
      <c r="Q39" s="100"/>
      <c r="R39" s="101"/>
      <c r="S39" s="102"/>
      <c r="T39" s="151"/>
      <c r="U39" s="102"/>
      <c r="V39" s="101"/>
      <c r="W39" s="101"/>
      <c r="X39" s="101"/>
      <c r="Y39" s="101"/>
      <c r="Z39" s="101"/>
    </row>
    <row r="40" spans="1:26" s="82" customFormat="1" ht="12.95" customHeight="1" x14ac:dyDescent="0.2">
      <c r="A40" s="14" t="s">
        <v>67</v>
      </c>
      <c r="B40" s="84">
        <v>143.49057135667601</v>
      </c>
      <c r="C40" s="85">
        <v>176.807172476495</v>
      </c>
      <c r="D40" s="85">
        <v>119.954217861095</v>
      </c>
      <c r="E40" s="85">
        <v>136.38067835029</v>
      </c>
      <c r="F40" s="85">
        <v>152.16087886146701</v>
      </c>
      <c r="G40" s="86">
        <v>130.07766245475901</v>
      </c>
      <c r="H40" s="85">
        <v>153.21923693827699</v>
      </c>
      <c r="I40" s="85">
        <v>134.24558421256199</v>
      </c>
      <c r="J40" s="85">
        <v>139.40384696653001</v>
      </c>
      <c r="K40" s="85">
        <v>123.103847209284</v>
      </c>
      <c r="L40" s="86">
        <v>137.14513280510999</v>
      </c>
      <c r="M40" s="84">
        <v>135.490405331754</v>
      </c>
      <c r="N40" s="83">
        <v>148.19123815644301</v>
      </c>
      <c r="O40" s="84">
        <v>137.142851003826</v>
      </c>
      <c r="P40" s="96"/>
      <c r="Q40" s="100"/>
      <c r="R40" s="101"/>
      <c r="S40" s="102"/>
      <c r="T40" s="151"/>
      <c r="U40" s="102"/>
      <c r="V40" s="101"/>
      <c r="W40" s="101"/>
      <c r="X40" s="101"/>
      <c r="Y40" s="101"/>
      <c r="Z40" s="101"/>
    </row>
    <row r="41" spans="1:26" s="82" customFormat="1" ht="12.95" customHeight="1" x14ac:dyDescent="0.2">
      <c r="A41" s="9" t="s">
        <v>31</v>
      </c>
      <c r="B41" s="10">
        <v>136.72668343785199</v>
      </c>
      <c r="C41" s="11">
        <v>182.415823448179</v>
      </c>
      <c r="D41" s="11">
        <v>122.125033836822</v>
      </c>
      <c r="E41" s="11">
        <v>136.322795843807</v>
      </c>
      <c r="F41" s="11">
        <v>153.86217066830699</v>
      </c>
      <c r="G41" s="12">
        <v>131.598748986803</v>
      </c>
      <c r="H41" s="11">
        <v>156.09230110546901</v>
      </c>
      <c r="I41" s="11">
        <v>135.188060620746</v>
      </c>
      <c r="J41" s="11">
        <v>137.645976924644</v>
      </c>
      <c r="K41" s="11">
        <v>124.209325210472</v>
      </c>
      <c r="L41" s="12">
        <v>137.86117329950201</v>
      </c>
      <c r="M41" s="10">
        <v>135.78744099138501</v>
      </c>
      <c r="N41" s="13">
        <v>151.58317738956299</v>
      </c>
      <c r="O41" s="10">
        <v>137.75129103904899</v>
      </c>
      <c r="P41" s="96"/>
      <c r="Q41" s="100"/>
      <c r="R41" s="101"/>
      <c r="S41" s="102"/>
      <c r="T41" s="151"/>
      <c r="U41" s="102"/>
      <c r="V41" s="101"/>
      <c r="W41" s="101"/>
      <c r="X41" s="101"/>
      <c r="Y41" s="101"/>
      <c r="Z41" s="101"/>
    </row>
    <row r="42" spans="1:26" s="82" customFormat="1" ht="12.95" customHeight="1" x14ac:dyDescent="0.2">
      <c r="A42" s="9" t="s">
        <v>44</v>
      </c>
      <c r="B42" s="10">
        <v>135.10209491047499</v>
      </c>
      <c r="C42" s="11">
        <v>180.330491398254</v>
      </c>
      <c r="D42" s="11">
        <v>123.484314904293</v>
      </c>
      <c r="E42" s="11">
        <v>144.55036772408999</v>
      </c>
      <c r="F42" s="11">
        <v>157.27782032514301</v>
      </c>
      <c r="G42" s="12">
        <v>135.181197631982</v>
      </c>
      <c r="H42" s="11">
        <v>158.329982450702</v>
      </c>
      <c r="I42" s="11">
        <v>139.056797550635</v>
      </c>
      <c r="J42" s="11">
        <v>138.64727321242501</v>
      </c>
      <c r="K42" s="11">
        <v>124.46144803099</v>
      </c>
      <c r="L42" s="12">
        <v>138.463286929204</v>
      </c>
      <c r="M42" s="10">
        <v>137.095419421782</v>
      </c>
      <c r="N42" s="13">
        <v>152.70252055165699</v>
      </c>
      <c r="O42" s="10">
        <v>139.14123565556099</v>
      </c>
      <c r="P42" s="96"/>
      <c r="Q42" s="100"/>
      <c r="R42" s="101"/>
      <c r="S42" s="102"/>
      <c r="T42" s="151"/>
      <c r="U42" s="102"/>
      <c r="V42" s="101"/>
      <c r="W42" s="101"/>
      <c r="X42" s="101"/>
      <c r="Y42" s="101"/>
      <c r="Z42" s="101"/>
    </row>
    <row r="43" spans="1:26" s="82" customFormat="1" ht="12.95" customHeight="1" x14ac:dyDescent="0.2">
      <c r="A43" s="9" t="s">
        <v>56</v>
      </c>
      <c r="B43" s="10">
        <v>131.74601120795401</v>
      </c>
      <c r="C43" s="11">
        <v>175.424499631755</v>
      </c>
      <c r="D43" s="11">
        <v>121.589612694216</v>
      </c>
      <c r="E43" s="11">
        <v>143.03471585237699</v>
      </c>
      <c r="F43" s="11">
        <v>159.24760729384701</v>
      </c>
      <c r="G43" s="12">
        <v>133.029151408584</v>
      </c>
      <c r="H43" s="11">
        <v>156.23813312786999</v>
      </c>
      <c r="I43" s="11">
        <v>140.84370067392899</v>
      </c>
      <c r="J43" s="11">
        <v>140.156046337394</v>
      </c>
      <c r="K43" s="11">
        <v>124.837599428967</v>
      </c>
      <c r="L43" s="12">
        <v>138.83096687191201</v>
      </c>
      <c r="M43" s="10">
        <v>136.58151482063499</v>
      </c>
      <c r="N43" s="13">
        <v>152.53191213615801</v>
      </c>
      <c r="O43" s="10">
        <v>138.629145593647</v>
      </c>
      <c r="P43" s="96"/>
      <c r="Q43" s="100"/>
      <c r="R43" s="101"/>
      <c r="S43" s="102"/>
      <c r="T43" s="151"/>
      <c r="U43" s="102"/>
      <c r="V43" s="101"/>
      <c r="W43" s="101"/>
      <c r="X43" s="101"/>
      <c r="Y43" s="101"/>
      <c r="Z43" s="101"/>
    </row>
    <row r="44" spans="1:26" s="82" customFormat="1" ht="12.95" customHeight="1" x14ac:dyDescent="0.2">
      <c r="A44" s="9" t="s">
        <v>68</v>
      </c>
      <c r="B44" s="88">
        <v>132.53607284798699</v>
      </c>
      <c r="C44" s="89">
        <v>179.02906668284899</v>
      </c>
      <c r="D44" s="89">
        <v>119.01086273259</v>
      </c>
      <c r="E44" s="89">
        <v>140.904662875859</v>
      </c>
      <c r="F44" s="89">
        <v>161.396573163445</v>
      </c>
      <c r="G44" s="90">
        <v>132.01554287863601</v>
      </c>
      <c r="H44" s="89">
        <v>156.53418946852199</v>
      </c>
      <c r="I44" s="89">
        <v>141.164267199259</v>
      </c>
      <c r="J44" s="89">
        <v>142.56276519507699</v>
      </c>
      <c r="K44" s="89">
        <v>125.308401244084</v>
      </c>
      <c r="L44" s="90">
        <v>139.73659629989001</v>
      </c>
      <c r="M44" s="88">
        <v>136.99822751420601</v>
      </c>
      <c r="N44" s="91">
        <v>154.50399220809101</v>
      </c>
      <c r="O44" s="88">
        <v>139.182592855862</v>
      </c>
      <c r="P44" s="96"/>
      <c r="Q44" s="100"/>
      <c r="R44" s="101"/>
      <c r="S44" s="102"/>
      <c r="T44" s="151"/>
      <c r="U44" s="102"/>
      <c r="V44" s="101"/>
      <c r="W44" s="101"/>
      <c r="X44" s="101"/>
      <c r="Y44" s="101"/>
      <c r="Z44" s="101"/>
    </row>
    <row r="45" spans="1:26" s="82" customFormat="1" ht="12.95" customHeight="1" x14ac:dyDescent="0.2">
      <c r="A45" s="15" t="s">
        <v>32</v>
      </c>
      <c r="B45" s="92">
        <v>135.441261001426</v>
      </c>
      <c r="C45" s="93">
        <v>174.77604906734501</v>
      </c>
      <c r="D45" s="93">
        <v>117.588948537005</v>
      </c>
      <c r="E45" s="93">
        <v>144.931025442932</v>
      </c>
      <c r="F45" s="93">
        <v>162.104868781363</v>
      </c>
      <c r="G45" s="94">
        <v>130.69252678479799</v>
      </c>
      <c r="H45" s="93">
        <v>154.33228654504299</v>
      </c>
      <c r="I45" s="93">
        <v>138.78163370529501</v>
      </c>
      <c r="J45" s="93">
        <v>144.757498928822</v>
      </c>
      <c r="K45" s="93">
        <v>125.854038422174</v>
      </c>
      <c r="L45" s="94">
        <v>140.539544003808</v>
      </c>
      <c r="M45" s="92">
        <v>137.66341955388799</v>
      </c>
      <c r="N45" s="95">
        <v>155.69460000988599</v>
      </c>
      <c r="O45" s="92">
        <v>140.142862905691</v>
      </c>
      <c r="P45" s="96"/>
      <c r="Q45" s="100"/>
      <c r="R45" s="101"/>
      <c r="S45" s="102"/>
      <c r="T45" s="151"/>
      <c r="U45" s="102"/>
      <c r="V45" s="101"/>
      <c r="W45" s="101"/>
      <c r="X45" s="101"/>
      <c r="Y45" s="101"/>
      <c r="Z45" s="101"/>
    </row>
    <row r="46" spans="1:26" s="82" customFormat="1" ht="12.95" customHeight="1" x14ac:dyDescent="0.2">
      <c r="A46" s="15" t="s">
        <v>45</v>
      </c>
      <c r="B46" s="92">
        <v>163.808141417109</v>
      </c>
      <c r="C46" s="93">
        <v>175.89505262869</v>
      </c>
      <c r="D46" s="93">
        <v>117.652081126841</v>
      </c>
      <c r="E46" s="93">
        <v>146.460140795738</v>
      </c>
      <c r="F46" s="93">
        <v>163.06812502580601</v>
      </c>
      <c r="G46" s="94">
        <v>132.428767666217</v>
      </c>
      <c r="H46" s="93">
        <v>156.42065652447599</v>
      </c>
      <c r="I46" s="93">
        <v>137.33655973355599</v>
      </c>
      <c r="J46" s="93">
        <v>147.79167417206</v>
      </c>
      <c r="K46" s="93">
        <v>126.28649491293299</v>
      </c>
      <c r="L46" s="94">
        <v>142.77313038532401</v>
      </c>
      <c r="M46" s="92">
        <v>142.02017725503799</v>
      </c>
      <c r="N46" s="95">
        <v>161.467430692562</v>
      </c>
      <c r="O46" s="92">
        <v>144.46164014400799</v>
      </c>
      <c r="P46" s="96"/>
      <c r="Q46" s="100"/>
      <c r="R46" s="101"/>
      <c r="S46" s="102"/>
      <c r="T46" s="151"/>
      <c r="U46" s="102"/>
      <c r="V46" s="101"/>
      <c r="W46" s="101"/>
      <c r="X46" s="101"/>
      <c r="Y46" s="101"/>
      <c r="Z46" s="101"/>
    </row>
    <row r="47" spans="1:26" s="82" customFormat="1" ht="12.95" customHeight="1" x14ac:dyDescent="0.2">
      <c r="A47" s="15" t="s">
        <v>57</v>
      </c>
      <c r="B47" s="92">
        <v>168.01043589407001</v>
      </c>
      <c r="C47" s="93">
        <v>177.142554985879</v>
      </c>
      <c r="D47" s="93">
        <v>120.13074476132</v>
      </c>
      <c r="E47" s="93">
        <v>141.28438892679699</v>
      </c>
      <c r="F47" s="93">
        <v>165.37344733019299</v>
      </c>
      <c r="G47" s="94">
        <v>133.25982106173899</v>
      </c>
      <c r="H47" s="93">
        <v>158.111183827692</v>
      </c>
      <c r="I47" s="93">
        <v>137.80849560630199</v>
      </c>
      <c r="J47" s="93">
        <v>149.50379467983601</v>
      </c>
      <c r="K47" s="93">
        <v>125.894597968903</v>
      </c>
      <c r="L47" s="94">
        <v>143.67404211145299</v>
      </c>
      <c r="M47" s="92">
        <v>142.92783229614099</v>
      </c>
      <c r="N47" s="95">
        <v>162.24887867174201</v>
      </c>
      <c r="O47" s="92">
        <v>145.280643471665</v>
      </c>
      <c r="P47" s="96"/>
      <c r="Q47" s="100"/>
      <c r="R47" s="101"/>
      <c r="S47" s="102"/>
      <c r="T47" s="151"/>
      <c r="U47" s="102"/>
      <c r="V47" s="101"/>
      <c r="W47" s="101"/>
      <c r="X47" s="101"/>
      <c r="Y47" s="101"/>
      <c r="Z47" s="101"/>
    </row>
    <row r="48" spans="1:26" s="82" customFormat="1" ht="12.95" customHeight="1" x14ac:dyDescent="0.2">
      <c r="A48" s="15" t="s">
        <v>69</v>
      </c>
      <c r="B48" s="92">
        <v>140.60287199419801</v>
      </c>
      <c r="C48" s="93">
        <v>186.637007714612</v>
      </c>
      <c r="D48" s="93">
        <v>121.839822990206</v>
      </c>
      <c r="E48" s="93">
        <v>137.45971372739899</v>
      </c>
      <c r="F48" s="93">
        <v>165.30740735131801</v>
      </c>
      <c r="G48" s="94">
        <v>135.26035769712101</v>
      </c>
      <c r="H48" s="93">
        <v>158.26004822077999</v>
      </c>
      <c r="I48" s="93">
        <v>138.30953188840101</v>
      </c>
      <c r="J48" s="93">
        <v>149.53219619672299</v>
      </c>
      <c r="K48" s="93">
        <v>125.430056302982</v>
      </c>
      <c r="L48" s="94">
        <v>143.57160805282601</v>
      </c>
      <c r="M48" s="92">
        <v>140.52147423687401</v>
      </c>
      <c r="N48" s="95">
        <v>160.497766370324</v>
      </c>
      <c r="O48" s="92">
        <v>143.11036720753199</v>
      </c>
      <c r="Q48" s="105"/>
      <c r="R48" s="101"/>
      <c r="S48" s="102"/>
      <c r="T48" s="83"/>
      <c r="U48" s="102"/>
      <c r="V48" s="101"/>
      <c r="W48" s="101"/>
      <c r="X48" s="101"/>
      <c r="Y48" s="101"/>
      <c r="Z48" s="101"/>
    </row>
    <row r="49" spans="1:26" s="82" customFormat="1" ht="12.95" customHeight="1" x14ac:dyDescent="0.2">
      <c r="A49" s="9" t="s">
        <v>33</v>
      </c>
      <c r="B49" s="10">
        <v>144.596294244711</v>
      </c>
      <c r="C49" s="11">
        <v>165.53185830473001</v>
      </c>
      <c r="D49" s="11">
        <v>116.652667777312</v>
      </c>
      <c r="E49" s="11">
        <v>119.962293270437</v>
      </c>
      <c r="F49" s="11">
        <v>168.31117394597999</v>
      </c>
      <c r="G49" s="12">
        <v>128.71886977896699</v>
      </c>
      <c r="H49" s="11">
        <v>155.03376889197199</v>
      </c>
      <c r="I49" s="11">
        <v>137.305612106117</v>
      </c>
      <c r="J49" s="11">
        <v>150.14871513301</v>
      </c>
      <c r="K49" s="11">
        <v>127.620588094696</v>
      </c>
      <c r="L49" s="12">
        <v>143.577123216779</v>
      </c>
      <c r="M49" s="10">
        <v>139.124195104124</v>
      </c>
      <c r="N49" s="13">
        <v>160.018234805335</v>
      </c>
      <c r="O49" s="10">
        <v>141.67552053482399</v>
      </c>
      <c r="R49" s="101"/>
      <c r="S49" s="102"/>
      <c r="T49" s="83"/>
      <c r="U49" s="102"/>
      <c r="V49" s="101"/>
      <c r="W49" s="101"/>
      <c r="X49" s="101"/>
      <c r="Y49" s="101"/>
      <c r="Z49" s="101"/>
    </row>
    <row r="50" spans="1:26" s="82" customFormat="1" ht="12.95" customHeight="1" x14ac:dyDescent="0.2">
      <c r="A50" s="9" t="s">
        <v>46</v>
      </c>
      <c r="B50" s="10">
        <v>157.64356596686201</v>
      </c>
      <c r="C50" s="11">
        <v>166.00279879963199</v>
      </c>
      <c r="D50" s="11">
        <v>122.174516473162</v>
      </c>
      <c r="E50" s="11">
        <v>120.880536297006</v>
      </c>
      <c r="F50" s="11">
        <v>171.33734868194301</v>
      </c>
      <c r="G50" s="12">
        <v>130.86624607562399</v>
      </c>
      <c r="H50" s="11">
        <v>156.645702656412</v>
      </c>
      <c r="I50" s="11">
        <v>139.43996110817201</v>
      </c>
      <c r="J50" s="11">
        <v>150.42762772921699</v>
      </c>
      <c r="K50" s="11">
        <v>127.944983969766</v>
      </c>
      <c r="L50" s="12">
        <v>144.746846810107</v>
      </c>
      <c r="M50" s="10">
        <v>141.21945075574601</v>
      </c>
      <c r="N50" s="13">
        <v>160.86542138774601</v>
      </c>
      <c r="O50" s="10">
        <v>143.68493307525301</v>
      </c>
      <c r="R50" s="101"/>
      <c r="S50" s="102"/>
      <c r="T50" s="83"/>
      <c r="U50" s="102"/>
      <c r="V50" s="101"/>
      <c r="W50" s="101"/>
      <c r="X50" s="101"/>
      <c r="Y50" s="101"/>
      <c r="Z50" s="101"/>
    </row>
    <row r="51" spans="1:26" s="82" customFormat="1" ht="12.95" customHeight="1" x14ac:dyDescent="0.2">
      <c r="A51" s="9" t="s">
        <v>58</v>
      </c>
      <c r="B51" s="10">
        <v>161.816243740473</v>
      </c>
      <c r="C51" s="11">
        <v>170.214468083963</v>
      </c>
      <c r="D51" s="11">
        <v>119.558884912434</v>
      </c>
      <c r="E51" s="11">
        <v>130.32127673609401</v>
      </c>
      <c r="F51" s="11">
        <v>172.135327732099</v>
      </c>
      <c r="G51" s="12">
        <v>132.02636570887699</v>
      </c>
      <c r="H51" s="11">
        <v>157.73911681834699</v>
      </c>
      <c r="I51" s="11">
        <v>141.66753067013201</v>
      </c>
      <c r="J51" s="11">
        <v>150.705931798119</v>
      </c>
      <c r="K51" s="11">
        <v>128.852750889177</v>
      </c>
      <c r="L51" s="12">
        <v>145.537227434947</v>
      </c>
      <c r="M51" s="10">
        <v>142.488765038726</v>
      </c>
      <c r="N51" s="13">
        <v>162.34320725403501</v>
      </c>
      <c r="O51" s="10">
        <v>144.98773547931501</v>
      </c>
      <c r="R51" s="101"/>
      <c r="S51" s="102"/>
      <c r="T51" s="83"/>
      <c r="U51" s="102"/>
      <c r="V51" s="101"/>
      <c r="W51" s="101"/>
      <c r="X51" s="101"/>
      <c r="Y51" s="101"/>
      <c r="Z51" s="101"/>
    </row>
    <row r="52" spans="1:26" s="82" customFormat="1" ht="12.95" customHeight="1" x14ac:dyDescent="0.2">
      <c r="A52" s="9" t="s">
        <v>70</v>
      </c>
      <c r="B52" s="88">
        <v>166.40000265418001</v>
      </c>
      <c r="C52" s="89">
        <v>173.64823195703599</v>
      </c>
      <c r="D52" s="89">
        <v>117.755981387985</v>
      </c>
      <c r="E52" s="89">
        <v>132.79896366032099</v>
      </c>
      <c r="F52" s="89">
        <v>169.21253157029099</v>
      </c>
      <c r="G52" s="90">
        <v>131.67760549132399</v>
      </c>
      <c r="H52" s="89">
        <v>157.67542745250401</v>
      </c>
      <c r="I52" s="89">
        <v>142.311507575961</v>
      </c>
      <c r="J52" s="89">
        <v>150.95528424064199</v>
      </c>
      <c r="K52" s="89">
        <v>128.66974920654701</v>
      </c>
      <c r="L52" s="90">
        <v>145.80970285908001</v>
      </c>
      <c r="M52" s="88">
        <v>142.603706821804</v>
      </c>
      <c r="N52" s="91">
        <v>164.46352467745399</v>
      </c>
      <c r="O52" s="88">
        <v>145.43465127476099</v>
      </c>
      <c r="P52" s="83"/>
      <c r="R52" s="101"/>
      <c r="S52" s="102"/>
      <c r="T52" s="83"/>
      <c r="U52" s="102"/>
      <c r="V52" s="101"/>
      <c r="W52" s="101"/>
      <c r="X52" s="101"/>
      <c r="Y52" s="101"/>
      <c r="Z52" s="101"/>
    </row>
    <row r="53" spans="1:26" s="97" customFormat="1" ht="12.95" customHeight="1" x14ac:dyDescent="0.2">
      <c r="A53" s="20" t="s">
        <v>34</v>
      </c>
      <c r="B53" s="65">
        <v>158.587147974592</v>
      </c>
      <c r="C53" s="106">
        <v>179.263399130723</v>
      </c>
      <c r="D53" s="106">
        <v>116.66399592044399</v>
      </c>
      <c r="E53" s="106">
        <v>126.869761109878</v>
      </c>
      <c r="F53" s="106">
        <v>171.796553602616</v>
      </c>
      <c r="G53" s="107">
        <v>131.62418708983401</v>
      </c>
      <c r="H53" s="106">
        <v>162.27114636701199</v>
      </c>
      <c r="I53" s="22">
        <v>145.81850373770001</v>
      </c>
      <c r="J53" s="106">
        <v>151.90909442684799</v>
      </c>
      <c r="K53" s="106">
        <v>127.972434359389</v>
      </c>
      <c r="L53" s="107">
        <v>146.86511605722001</v>
      </c>
      <c r="M53" s="65">
        <v>142.96952380506099</v>
      </c>
      <c r="N53" s="24">
        <v>165.97102159759999</v>
      </c>
      <c r="O53" s="65">
        <v>145.75990697755199</v>
      </c>
      <c r="R53" s="108"/>
      <c r="S53" s="109"/>
      <c r="T53" s="96"/>
      <c r="U53" s="109"/>
      <c r="V53" s="101"/>
      <c r="W53" s="108"/>
      <c r="X53" s="108"/>
      <c r="Y53" s="108"/>
      <c r="Z53" s="108"/>
    </row>
    <row r="54" spans="1:26" s="82" customFormat="1" ht="12.95" customHeight="1" x14ac:dyDescent="0.2">
      <c r="A54" s="20" t="s">
        <v>47</v>
      </c>
      <c r="B54" s="65">
        <v>140.41235565979699</v>
      </c>
      <c r="C54" s="106">
        <v>170.6924800816</v>
      </c>
      <c r="D54" s="106">
        <v>113.08177066775799</v>
      </c>
      <c r="E54" s="106">
        <v>116.725445647996</v>
      </c>
      <c r="F54" s="106">
        <v>168.218135606771</v>
      </c>
      <c r="G54" s="107">
        <v>127.330662421933</v>
      </c>
      <c r="H54" s="106">
        <v>158.76267126872901</v>
      </c>
      <c r="I54" s="22">
        <v>142.08201745959099</v>
      </c>
      <c r="J54" s="106">
        <v>151.39239921252599</v>
      </c>
      <c r="K54" s="106">
        <v>128.20869266193699</v>
      </c>
      <c r="L54" s="107">
        <v>145.58627351711499</v>
      </c>
      <c r="M54" s="65">
        <v>139.068525385866</v>
      </c>
      <c r="N54" s="24">
        <v>161.160619400245</v>
      </c>
      <c r="O54" s="65">
        <v>141.773586215298</v>
      </c>
      <c r="R54" s="101"/>
      <c r="S54" s="102"/>
      <c r="T54" s="83"/>
      <c r="U54" s="102"/>
      <c r="V54" s="101"/>
      <c r="W54" s="101"/>
      <c r="X54" s="101"/>
      <c r="Y54" s="101"/>
      <c r="Z54" s="101"/>
    </row>
    <row r="55" spans="1:26" s="82" customFormat="1" ht="12.95" customHeight="1" x14ac:dyDescent="0.2">
      <c r="A55" s="20" t="s">
        <v>59</v>
      </c>
      <c r="B55" s="110">
        <v>141.077114951439</v>
      </c>
      <c r="C55" s="111">
        <v>170.90981165020099</v>
      </c>
      <c r="D55" s="111">
        <v>111.854255004428</v>
      </c>
      <c r="E55" s="111">
        <v>110.380825169549</v>
      </c>
      <c r="F55" s="111">
        <v>162.08783834030899</v>
      </c>
      <c r="G55" s="112">
        <v>124.939303737408</v>
      </c>
      <c r="H55" s="111">
        <v>159.173787063969</v>
      </c>
      <c r="I55" s="111">
        <v>140.77209869005901</v>
      </c>
      <c r="J55" s="111">
        <v>150.667828094204</v>
      </c>
      <c r="K55" s="111">
        <v>127.92446372628601</v>
      </c>
      <c r="L55" s="112">
        <v>145.412582803916</v>
      </c>
      <c r="M55" s="110">
        <v>138.53621661540399</v>
      </c>
      <c r="N55" s="96">
        <v>160.39503336539201</v>
      </c>
      <c r="O55" s="110">
        <v>141.255985735835</v>
      </c>
      <c r="R55" s="101"/>
      <c r="S55" s="102"/>
      <c r="T55" s="83"/>
      <c r="U55" s="102"/>
      <c r="V55" s="101"/>
      <c r="W55" s="101"/>
      <c r="X55" s="101"/>
      <c r="Y55" s="101"/>
      <c r="Z55" s="101"/>
    </row>
    <row r="56" spans="1:26" s="82" customFormat="1" ht="12.95" customHeight="1" x14ac:dyDescent="0.2">
      <c r="A56" s="20" t="s">
        <v>71</v>
      </c>
      <c r="B56" s="110">
        <v>176.05899463513001</v>
      </c>
      <c r="C56" s="111">
        <v>166.06424842200201</v>
      </c>
      <c r="D56" s="111">
        <v>110.841810046821</v>
      </c>
      <c r="E56" s="111">
        <v>111.453683998207</v>
      </c>
      <c r="F56" s="111">
        <v>163.644448301154</v>
      </c>
      <c r="G56" s="112">
        <v>124.226755078899</v>
      </c>
      <c r="H56" s="111">
        <v>159.995632401986</v>
      </c>
      <c r="I56" s="111">
        <v>139.08547868930199</v>
      </c>
      <c r="J56" s="111">
        <v>150.207826889871</v>
      </c>
      <c r="K56" s="111">
        <v>127.670836764958</v>
      </c>
      <c r="L56" s="112">
        <v>145.281460228453</v>
      </c>
      <c r="M56" s="110">
        <v>140.640405074874</v>
      </c>
      <c r="N56" s="96">
        <v>162.060188177794</v>
      </c>
      <c r="O56" s="110">
        <v>143.403882461721</v>
      </c>
      <c r="S56" s="102"/>
      <c r="T56" s="83"/>
      <c r="U56" s="102"/>
      <c r="V56" s="101"/>
    </row>
    <row r="57" spans="1:26" s="82" customFormat="1" ht="12.95" customHeight="1" x14ac:dyDescent="0.2">
      <c r="A57" s="9" t="s">
        <v>35</v>
      </c>
      <c r="B57" s="10">
        <v>135.341477399615</v>
      </c>
      <c r="C57" s="11">
        <v>182.50994849111899</v>
      </c>
      <c r="D57" s="11">
        <v>110.121857931384</v>
      </c>
      <c r="E57" s="11">
        <v>112.371100926208</v>
      </c>
      <c r="F57" s="11">
        <v>156.065252180724</v>
      </c>
      <c r="G57" s="12">
        <v>124.94058034241201</v>
      </c>
      <c r="H57" s="11">
        <v>157.75678059250399</v>
      </c>
      <c r="I57" s="11">
        <v>135.72398390115401</v>
      </c>
      <c r="J57" s="11">
        <v>148.28381135736501</v>
      </c>
      <c r="K57" s="11">
        <v>126.812726037644</v>
      </c>
      <c r="L57" s="12">
        <v>143.43038033410801</v>
      </c>
      <c r="M57" s="10">
        <v>137.37713170312099</v>
      </c>
      <c r="N57" s="13">
        <v>157.47099444810601</v>
      </c>
      <c r="O57" s="10">
        <v>139.90542435014501</v>
      </c>
      <c r="S57" s="102"/>
      <c r="T57" s="83"/>
      <c r="U57" s="102"/>
      <c r="V57" s="101"/>
    </row>
    <row r="58" spans="1:26" s="82" customFormat="1" ht="12.95" customHeight="1" x14ac:dyDescent="0.2">
      <c r="A58" s="9" t="s">
        <v>86</v>
      </c>
      <c r="B58" s="10">
        <v>141.139393448063</v>
      </c>
      <c r="C58" s="11">
        <v>184.376047158181</v>
      </c>
      <c r="D58" s="11">
        <v>104.37216793476701</v>
      </c>
      <c r="E58" s="11">
        <v>108.119459593838</v>
      </c>
      <c r="F58" s="11">
        <v>149.36076619943501</v>
      </c>
      <c r="G58" s="12">
        <v>120.36307330521799</v>
      </c>
      <c r="H58" s="11">
        <v>152.975841786968</v>
      </c>
      <c r="I58" s="11">
        <v>133.64541089241999</v>
      </c>
      <c r="J58" s="11">
        <v>147.53110192247701</v>
      </c>
      <c r="K58" s="11">
        <v>126.478733518675</v>
      </c>
      <c r="L58" s="12">
        <v>141.64345229635799</v>
      </c>
      <c r="M58" s="10">
        <v>134.70727203515901</v>
      </c>
      <c r="N58" s="13">
        <v>153.007262525621</v>
      </c>
      <c r="O58" s="10">
        <v>136.95043090118901</v>
      </c>
      <c r="S58" s="102"/>
      <c r="T58" s="83"/>
      <c r="U58" s="102"/>
      <c r="V58" s="101"/>
    </row>
    <row r="59" spans="1:26" s="82" customFormat="1" ht="12.95" customHeight="1" x14ac:dyDescent="0.2">
      <c r="A59" s="9" t="s">
        <v>88</v>
      </c>
      <c r="B59" s="10">
        <v>150.20477604809901</v>
      </c>
      <c r="C59" s="11">
        <v>182.99564932551101</v>
      </c>
      <c r="D59" s="11">
        <v>99.969762792419701</v>
      </c>
      <c r="E59" s="11">
        <v>103.58031314181</v>
      </c>
      <c r="F59" s="11">
        <v>145.402577969405</v>
      </c>
      <c r="G59" s="12">
        <v>116.70796219408</v>
      </c>
      <c r="H59" s="11">
        <v>149.445019836136</v>
      </c>
      <c r="I59" s="11">
        <v>131.007369553247</v>
      </c>
      <c r="J59" s="11">
        <v>145.98807574118999</v>
      </c>
      <c r="K59" s="11">
        <v>126.528330617387</v>
      </c>
      <c r="L59" s="12">
        <v>140.20042463325899</v>
      </c>
      <c r="M59" s="10">
        <v>133.54073118826199</v>
      </c>
      <c r="N59" s="13">
        <v>150.944555290549</v>
      </c>
      <c r="O59" s="10">
        <v>135.75432773831599</v>
      </c>
      <c r="S59" s="102"/>
      <c r="T59" s="83"/>
      <c r="U59" s="102"/>
      <c r="V59" s="101"/>
    </row>
    <row r="60" spans="1:26" s="97" customFormat="1" ht="12.95" customHeight="1" x14ac:dyDescent="0.2">
      <c r="A60" s="9" t="s">
        <v>93</v>
      </c>
      <c r="B60" s="88">
        <v>159.79346704239899</v>
      </c>
      <c r="C60" s="89">
        <v>165.43090239547499</v>
      </c>
      <c r="D60" s="89">
        <v>99.776294189084098</v>
      </c>
      <c r="E60" s="89">
        <v>109.328772998383</v>
      </c>
      <c r="F60" s="89">
        <v>141.92647841446299</v>
      </c>
      <c r="G60" s="90">
        <v>114.295587356073</v>
      </c>
      <c r="H60" s="89">
        <v>148.03197223894099</v>
      </c>
      <c r="I60" s="89">
        <v>130.07516929008</v>
      </c>
      <c r="J60" s="89">
        <v>143.90234998814</v>
      </c>
      <c r="K60" s="89">
        <v>126.776403942987</v>
      </c>
      <c r="L60" s="90">
        <v>139.33636485398401</v>
      </c>
      <c r="M60" s="88">
        <v>132.85554594223501</v>
      </c>
      <c r="N60" s="91">
        <v>148.97047387383401</v>
      </c>
      <c r="O60" s="88">
        <v>135.03698700484401</v>
      </c>
      <c r="S60" s="109"/>
      <c r="T60" s="96"/>
      <c r="U60" s="109"/>
      <c r="V60" s="101"/>
    </row>
    <row r="61" spans="1:26" s="97" customFormat="1" ht="12.95" customHeight="1" x14ac:dyDescent="0.2">
      <c r="A61" s="15" t="s">
        <v>95</v>
      </c>
      <c r="B61" s="92">
        <v>156.568535512068</v>
      </c>
      <c r="C61" s="93">
        <v>143.41525763113299</v>
      </c>
      <c r="D61" s="93">
        <v>98.7039800620893</v>
      </c>
      <c r="E61" s="93">
        <v>116.590194068617</v>
      </c>
      <c r="F61" s="93">
        <v>138.84612286164599</v>
      </c>
      <c r="G61" s="94">
        <v>112.574995677461</v>
      </c>
      <c r="H61" s="93">
        <v>152.17774290275699</v>
      </c>
      <c r="I61" s="17">
        <v>129.485244511567</v>
      </c>
      <c r="J61" s="93">
        <v>143.693525036105</v>
      </c>
      <c r="K61" s="93">
        <v>127.352266287544</v>
      </c>
      <c r="L61" s="94">
        <v>138.640859185468</v>
      </c>
      <c r="M61" s="92">
        <v>132.505349369865</v>
      </c>
      <c r="N61" s="19">
        <v>149.04487752895301</v>
      </c>
      <c r="O61" s="92">
        <v>134.740606400323</v>
      </c>
      <c r="S61" s="109"/>
      <c r="T61" s="96"/>
      <c r="U61" s="109"/>
      <c r="V61" s="101"/>
    </row>
    <row r="62" spans="1:26" s="97" customFormat="1" ht="12.95" customHeight="1" x14ac:dyDescent="0.2">
      <c r="A62" s="15" t="s">
        <v>96</v>
      </c>
      <c r="B62" s="92">
        <v>156.354467019499</v>
      </c>
      <c r="C62" s="93">
        <v>144.28094808870799</v>
      </c>
      <c r="D62" s="93">
        <v>100.926190275709</v>
      </c>
      <c r="E62" s="93">
        <v>124.866802943503</v>
      </c>
      <c r="F62" s="93">
        <v>133.17277637968201</v>
      </c>
      <c r="G62" s="94">
        <v>112.446493269741</v>
      </c>
      <c r="H62" s="93">
        <v>150.30500943032499</v>
      </c>
      <c r="I62" s="17">
        <v>128.96562475151401</v>
      </c>
      <c r="J62" s="93">
        <v>145.33599675139499</v>
      </c>
      <c r="K62" s="93">
        <v>127.44646694255</v>
      </c>
      <c r="L62" s="94">
        <v>140.469334004469</v>
      </c>
      <c r="M62" s="92">
        <v>132.48936462727099</v>
      </c>
      <c r="N62" s="19">
        <v>148.9656520101</v>
      </c>
      <c r="O62" s="92">
        <v>134.635241787561</v>
      </c>
      <c r="S62" s="109"/>
      <c r="T62" s="96"/>
      <c r="U62" s="109"/>
      <c r="V62" s="101"/>
    </row>
    <row r="63" spans="1:26" s="97" customFormat="1" ht="12.95" customHeight="1" x14ac:dyDescent="0.2">
      <c r="A63" s="15" t="s">
        <v>97</v>
      </c>
      <c r="B63" s="92">
        <v>156.66108222099899</v>
      </c>
      <c r="C63" s="93">
        <v>144.73394766191601</v>
      </c>
      <c r="D63" s="93">
        <v>100.708594044503</v>
      </c>
      <c r="E63" s="93">
        <v>128.066069965889</v>
      </c>
      <c r="F63" s="93">
        <v>128.104656484976</v>
      </c>
      <c r="G63" s="94">
        <v>112.535559651166</v>
      </c>
      <c r="H63" s="93">
        <v>149.80021568218899</v>
      </c>
      <c r="I63" s="17">
        <v>126.944208874163</v>
      </c>
      <c r="J63" s="93">
        <v>143.500641241332</v>
      </c>
      <c r="K63" s="93">
        <v>127.292364449358</v>
      </c>
      <c r="L63" s="94">
        <v>139.14710832621901</v>
      </c>
      <c r="M63" s="92">
        <v>131.91407459701699</v>
      </c>
      <c r="N63" s="19">
        <v>148.28960041331001</v>
      </c>
      <c r="O63" s="92">
        <v>134.00448303719801</v>
      </c>
      <c r="S63" s="109"/>
      <c r="T63" s="96"/>
      <c r="U63" s="109"/>
      <c r="V63" s="108"/>
    </row>
    <row r="64" spans="1:26" s="97" customFormat="1" ht="12.95" customHeight="1" x14ac:dyDescent="0.2">
      <c r="A64" s="15" t="s">
        <v>98</v>
      </c>
      <c r="B64" s="92">
        <v>151.313172574432</v>
      </c>
      <c r="C64" s="93">
        <v>152.60054772969201</v>
      </c>
      <c r="D64" s="93">
        <v>96.902999331027601</v>
      </c>
      <c r="E64" s="93">
        <v>129.969404231629</v>
      </c>
      <c r="F64" s="93">
        <v>124.29488703282</v>
      </c>
      <c r="G64" s="94">
        <v>111.138497139406</v>
      </c>
      <c r="H64" s="93">
        <v>149.77308011888701</v>
      </c>
      <c r="I64" s="17">
        <v>126.53154878662301</v>
      </c>
      <c r="J64" s="93">
        <v>142.288536230723</v>
      </c>
      <c r="K64" s="93">
        <v>126.83736408008799</v>
      </c>
      <c r="L64" s="94">
        <v>138.58354572953101</v>
      </c>
      <c r="M64" s="92">
        <v>130.89160837278999</v>
      </c>
      <c r="N64" s="19">
        <v>147.49781636685699</v>
      </c>
      <c r="O64" s="92">
        <v>133.034736963109</v>
      </c>
      <c r="S64" s="109"/>
      <c r="T64" s="96"/>
      <c r="U64" s="109"/>
      <c r="V64" s="108"/>
    </row>
    <row r="65" spans="1:22" s="97" customFormat="1" ht="12.95" customHeight="1" x14ac:dyDescent="0.2">
      <c r="A65" s="9" t="s">
        <v>104</v>
      </c>
      <c r="B65" s="10">
        <v>165.85591988723399</v>
      </c>
      <c r="C65" s="11">
        <v>179.06525600095901</v>
      </c>
      <c r="D65" s="11">
        <v>99.293700361274702</v>
      </c>
      <c r="E65" s="11">
        <v>128.89221925657299</v>
      </c>
      <c r="F65" s="11">
        <v>121.715142548388</v>
      </c>
      <c r="G65" s="12">
        <v>112.75251732733101</v>
      </c>
      <c r="H65" s="11">
        <v>154.08985453766499</v>
      </c>
      <c r="I65" s="11">
        <v>127.96993606680699</v>
      </c>
      <c r="J65" s="11">
        <v>145.35566208370099</v>
      </c>
      <c r="K65" s="11">
        <v>126.772653069459</v>
      </c>
      <c r="L65" s="12">
        <v>141.200116550144</v>
      </c>
      <c r="M65" s="10">
        <v>133.26572510901801</v>
      </c>
      <c r="N65" s="13">
        <v>149.72944541033101</v>
      </c>
      <c r="O65" s="10">
        <v>135.36956185083699</v>
      </c>
      <c r="S65" s="109"/>
      <c r="T65" s="96"/>
      <c r="U65" s="109"/>
      <c r="V65" s="108"/>
    </row>
    <row r="66" spans="1:22" s="82" customFormat="1" ht="12.75" customHeight="1" x14ac:dyDescent="0.2">
      <c r="A66" s="143" t="s">
        <v>113</v>
      </c>
      <c r="B66" s="147">
        <v>162.783836744962</v>
      </c>
      <c r="C66" s="148">
        <v>164.78831962783599</v>
      </c>
      <c r="D66" s="148">
        <v>100.58829398893501</v>
      </c>
      <c r="E66" s="148">
        <v>125.85019000676</v>
      </c>
      <c r="F66" s="148">
        <v>120.838668638418</v>
      </c>
      <c r="G66" s="149">
        <v>113.364560547048</v>
      </c>
      <c r="H66" s="148">
        <v>158.709771159523</v>
      </c>
      <c r="I66" s="148">
        <v>128.051114499964</v>
      </c>
      <c r="J66" s="148">
        <v>145.76713139245399</v>
      </c>
      <c r="K66" s="148">
        <v>127.55802831614599</v>
      </c>
      <c r="L66" s="149">
        <v>142.05775481669301</v>
      </c>
      <c r="M66" s="147">
        <v>135.18005544505701</v>
      </c>
      <c r="N66" s="150">
        <v>152.76022095352999</v>
      </c>
      <c r="O66" s="147">
        <v>137.47387975770499</v>
      </c>
      <c r="S66" s="102"/>
      <c r="T66" s="83"/>
      <c r="U66" s="113"/>
    </row>
    <row r="67" spans="1:22" s="82" customFormat="1" ht="12.75" customHeight="1" x14ac:dyDescent="0.2">
      <c r="A67" s="143" t="s">
        <v>118</v>
      </c>
      <c r="B67" s="147">
        <v>148.24791620188299</v>
      </c>
      <c r="C67" s="148">
        <v>154.41576140762399</v>
      </c>
      <c r="D67" s="148">
        <v>102.98209245595299</v>
      </c>
      <c r="E67" s="148">
        <v>126.38599367381801</v>
      </c>
      <c r="F67" s="148">
        <v>117.33786388513001</v>
      </c>
      <c r="G67" s="149">
        <v>112.835984912858</v>
      </c>
      <c r="H67" s="148">
        <v>160.695529298937</v>
      </c>
      <c r="I67" s="148">
        <v>127.483784152562</v>
      </c>
      <c r="J67" s="148">
        <v>146.74806937451501</v>
      </c>
      <c r="K67" s="148">
        <v>127.821027353818</v>
      </c>
      <c r="L67" s="149">
        <v>142.45086237304901</v>
      </c>
      <c r="M67" s="147">
        <v>133.39815769961501</v>
      </c>
      <c r="N67" s="150">
        <v>153.22160853344701</v>
      </c>
      <c r="O67" s="147">
        <v>135.77898328812199</v>
      </c>
      <c r="S67" s="102"/>
      <c r="T67" s="83"/>
      <c r="U67" s="113"/>
    </row>
    <row r="68" spans="1:22" s="97" customFormat="1" ht="12.75" customHeight="1" x14ac:dyDescent="0.2">
      <c r="A68" s="143" t="s">
        <v>119</v>
      </c>
      <c r="B68" s="147">
        <v>153.59159943949399</v>
      </c>
      <c r="C68" s="148">
        <v>151.612504165551</v>
      </c>
      <c r="D68" s="148">
        <v>102.58965375872199</v>
      </c>
      <c r="E68" s="148">
        <v>118.371238164055</v>
      </c>
      <c r="F68" s="148">
        <v>119.625448459753</v>
      </c>
      <c r="G68" s="149">
        <v>111.892426668518</v>
      </c>
      <c r="H68" s="148">
        <v>162.65092547429199</v>
      </c>
      <c r="I68" s="148">
        <v>126.84577475024599</v>
      </c>
      <c r="J68" s="148">
        <v>149.10489481080299</v>
      </c>
      <c r="K68" s="148">
        <v>127.286777629011</v>
      </c>
      <c r="L68" s="149">
        <v>143.56880963895401</v>
      </c>
      <c r="M68" s="147">
        <v>134.00098170107199</v>
      </c>
      <c r="N68" s="150">
        <v>154.939555705788</v>
      </c>
      <c r="O68" s="147">
        <v>136.61573656843399</v>
      </c>
      <c r="S68" s="109"/>
      <c r="T68" s="96"/>
      <c r="U68" s="156"/>
    </row>
    <row r="69" spans="1:22" s="160" customFormat="1" ht="12.75" customHeight="1" x14ac:dyDescent="0.2">
      <c r="A69" s="20" t="s">
        <v>122</v>
      </c>
      <c r="B69" s="21">
        <v>159.30227099466001</v>
      </c>
      <c r="C69" s="22">
        <v>153.71783936770299</v>
      </c>
      <c r="D69" s="22">
        <v>101.37849283040499</v>
      </c>
      <c r="E69" s="22">
        <v>126.795261929994</v>
      </c>
      <c r="F69" s="22">
        <v>121.213563747272</v>
      </c>
      <c r="G69" s="23">
        <v>111.869515113731</v>
      </c>
      <c r="H69" s="22">
        <v>160.853252905841</v>
      </c>
      <c r="I69" s="22">
        <v>127.491228921386</v>
      </c>
      <c r="J69" s="22">
        <v>149.66012686932899</v>
      </c>
      <c r="K69" s="22">
        <v>124.620608256072</v>
      </c>
      <c r="L69" s="23">
        <v>143.950437166782</v>
      </c>
      <c r="M69" s="21">
        <v>135.15751905171501</v>
      </c>
      <c r="N69" s="24">
        <v>154.34904664573099</v>
      </c>
      <c r="O69" s="21">
        <v>137.54538028511999</v>
      </c>
      <c r="S69" s="198"/>
      <c r="T69" s="66"/>
      <c r="U69" s="162"/>
    </row>
    <row r="70" spans="1:22" s="160" customFormat="1" ht="12.75" customHeight="1" x14ac:dyDescent="0.2">
      <c r="A70" s="20" t="s">
        <v>123</v>
      </c>
      <c r="B70" s="21">
        <v>170.32583435839999</v>
      </c>
      <c r="C70" s="22">
        <v>154.21506031724601</v>
      </c>
      <c r="D70" s="22">
        <v>101.827083986746</v>
      </c>
      <c r="E70" s="22">
        <v>131.135099415496</v>
      </c>
      <c r="F70" s="22">
        <v>120.753149621375</v>
      </c>
      <c r="G70" s="23">
        <v>112.75572668263</v>
      </c>
      <c r="H70" s="22">
        <v>158.50025180255</v>
      </c>
      <c r="I70" s="22">
        <v>129.11705398802101</v>
      </c>
      <c r="J70" s="22">
        <v>151.02341386244399</v>
      </c>
      <c r="K70" s="22">
        <v>124.748358190687</v>
      </c>
      <c r="L70" s="23">
        <v>144.110618559762</v>
      </c>
      <c r="M70" s="21">
        <v>136.08093520166599</v>
      </c>
      <c r="N70" s="24">
        <v>152.39566827959101</v>
      </c>
      <c r="O70" s="21">
        <v>138.27430828290599</v>
      </c>
      <c r="S70" s="198"/>
      <c r="T70" s="66"/>
      <c r="U70" s="162"/>
    </row>
    <row r="71" spans="1:22" s="160" customFormat="1" ht="12.75" customHeight="1" x14ac:dyDescent="0.2">
      <c r="A71" s="20" t="s">
        <v>124</v>
      </c>
      <c r="B71" s="21">
        <v>175.703162674711</v>
      </c>
      <c r="C71" s="22">
        <v>147.804846296444</v>
      </c>
      <c r="D71" s="22">
        <v>101.697876217418</v>
      </c>
      <c r="E71" s="22">
        <v>132.935392268062</v>
      </c>
      <c r="F71" s="22">
        <v>121.194419435943</v>
      </c>
      <c r="G71" s="23">
        <v>112.564847340029</v>
      </c>
      <c r="H71" s="22">
        <v>160.62436203541401</v>
      </c>
      <c r="I71" s="22">
        <v>131.73074242601101</v>
      </c>
      <c r="J71" s="22">
        <v>153.90661351319599</v>
      </c>
      <c r="K71" s="22">
        <v>124.983054486556</v>
      </c>
      <c r="L71" s="23">
        <v>144.92295313715101</v>
      </c>
      <c r="M71" s="21">
        <v>136.39437710608101</v>
      </c>
      <c r="N71" s="24">
        <v>157.395333670479</v>
      </c>
      <c r="O71" s="21">
        <v>138.92883791728801</v>
      </c>
      <c r="S71" s="198"/>
      <c r="T71" s="66"/>
      <c r="U71" s="162"/>
    </row>
    <row r="72" spans="1:22" s="160" customFormat="1" ht="12.75" customHeight="1" x14ac:dyDescent="0.2">
      <c r="A72" s="20" t="s">
        <v>125</v>
      </c>
      <c r="B72" s="21">
        <v>168.33880656358599</v>
      </c>
      <c r="C72" s="22">
        <v>149.736777471398</v>
      </c>
      <c r="D72" s="22">
        <v>102.691673064207</v>
      </c>
      <c r="E72" s="22">
        <v>124.71444742410699</v>
      </c>
      <c r="F72" s="22">
        <v>122.573064197855</v>
      </c>
      <c r="G72" s="23">
        <v>112.302383578928</v>
      </c>
      <c r="H72" s="22">
        <v>160.474811990831</v>
      </c>
      <c r="I72" s="22">
        <v>129.14965664369799</v>
      </c>
      <c r="J72" s="22">
        <v>152.677914648658</v>
      </c>
      <c r="K72" s="22">
        <v>123.627619311657</v>
      </c>
      <c r="L72" s="23">
        <v>143.95222491561299</v>
      </c>
      <c r="M72" s="21">
        <v>135.42252595028299</v>
      </c>
      <c r="N72" s="24">
        <v>151.511879377855</v>
      </c>
      <c r="O72" s="21">
        <v>137.527316564003</v>
      </c>
      <c r="S72" s="198"/>
      <c r="T72" s="66"/>
      <c r="U72" s="162"/>
    </row>
    <row r="73" spans="1:22" s="160" customFormat="1" ht="12.75" customHeight="1" x14ac:dyDescent="0.2">
      <c r="A73" s="179" t="s">
        <v>127</v>
      </c>
      <c r="B73" s="180">
        <v>156.14933374920599</v>
      </c>
      <c r="C73" s="181">
        <v>138.35536436411999</v>
      </c>
      <c r="D73" s="181">
        <v>103.19005996879901</v>
      </c>
      <c r="E73" s="181">
        <v>139.76552703057499</v>
      </c>
      <c r="F73" s="181">
        <v>123.256132938405</v>
      </c>
      <c r="G73" s="182">
        <v>111.400840039999</v>
      </c>
      <c r="H73" s="181">
        <v>161.62653447886899</v>
      </c>
      <c r="I73" s="181">
        <v>126.847992697508</v>
      </c>
      <c r="J73" s="181">
        <v>151.54175160409099</v>
      </c>
      <c r="K73" s="181">
        <v>124.93346542318599</v>
      </c>
      <c r="L73" s="182">
        <v>144.79552591146901</v>
      </c>
      <c r="M73" s="180">
        <v>135.40502677312301</v>
      </c>
      <c r="N73" s="183">
        <v>156.00632659289499</v>
      </c>
      <c r="O73" s="180">
        <v>137.89232442125299</v>
      </c>
      <c r="P73" s="177"/>
      <c r="S73" s="198"/>
      <c r="T73" s="66"/>
      <c r="U73" s="162"/>
    </row>
    <row r="74" spans="1:22" s="160" customFormat="1" ht="12.75" customHeight="1" x14ac:dyDescent="0.2">
      <c r="A74" s="179" t="s">
        <v>130</v>
      </c>
      <c r="B74" s="180">
        <v>172.1782429589</v>
      </c>
      <c r="C74" s="181">
        <v>98.679568004672305</v>
      </c>
      <c r="D74" s="181">
        <v>103.524514805782</v>
      </c>
      <c r="E74" s="181">
        <v>139.56093305725301</v>
      </c>
      <c r="F74" s="181">
        <v>126.839227547345</v>
      </c>
      <c r="G74" s="182">
        <v>108.757042616166</v>
      </c>
      <c r="H74" s="181">
        <v>163.58770695517501</v>
      </c>
      <c r="I74" s="181">
        <v>125.57794370000499</v>
      </c>
      <c r="J74" s="181">
        <v>154.57550345800701</v>
      </c>
      <c r="K74" s="181">
        <v>124.127912249841</v>
      </c>
      <c r="L74" s="182">
        <v>144.93577252435099</v>
      </c>
      <c r="M74" s="180">
        <v>135.131377489491</v>
      </c>
      <c r="N74" s="183">
        <v>155.14755240865099</v>
      </c>
      <c r="O74" s="180">
        <v>137.74061973718099</v>
      </c>
      <c r="P74" s="177"/>
      <c r="S74" s="198"/>
      <c r="T74" s="66"/>
      <c r="U74" s="162"/>
    </row>
    <row r="75" spans="1:22" s="160" customFormat="1" ht="12.75" customHeight="1" x14ac:dyDescent="0.2">
      <c r="A75" s="179" t="s">
        <v>131</v>
      </c>
      <c r="B75" s="180">
        <v>160.22394847577701</v>
      </c>
      <c r="C75" s="181">
        <v>108.159114718989</v>
      </c>
      <c r="D75" s="181">
        <v>101.002341929876</v>
      </c>
      <c r="E75" s="181">
        <v>140.953559633065</v>
      </c>
      <c r="F75" s="181">
        <v>129.30740656484599</v>
      </c>
      <c r="G75" s="182">
        <v>108.56793783842799</v>
      </c>
      <c r="H75" s="181">
        <v>165.62615725775001</v>
      </c>
      <c r="I75" s="181">
        <v>125.850472715641</v>
      </c>
      <c r="J75" s="181">
        <v>155.38729882362901</v>
      </c>
      <c r="K75" s="181">
        <v>123.439042951452</v>
      </c>
      <c r="L75" s="182">
        <v>144.861860244181</v>
      </c>
      <c r="M75" s="180">
        <v>134.20064049457901</v>
      </c>
      <c r="N75" s="183">
        <v>153.56924488181599</v>
      </c>
      <c r="O75" s="180">
        <v>136.641632179759</v>
      </c>
      <c r="P75" s="177"/>
      <c r="S75" s="198"/>
      <c r="T75" s="66"/>
      <c r="U75" s="162"/>
    </row>
    <row r="76" spans="1:22" s="160" customFormat="1" ht="12.75" customHeight="1" x14ac:dyDescent="0.2">
      <c r="A76" s="179" t="s">
        <v>132</v>
      </c>
      <c r="B76" s="180">
        <v>163.292883256072</v>
      </c>
      <c r="C76" s="181">
        <v>107.077044395576</v>
      </c>
      <c r="D76" s="181">
        <v>99.851048414101996</v>
      </c>
      <c r="E76" s="181">
        <v>142.229874841065</v>
      </c>
      <c r="F76" s="181">
        <v>128.83989965005699</v>
      </c>
      <c r="G76" s="182">
        <v>107.190425985537</v>
      </c>
      <c r="H76" s="181">
        <v>164.488975223936</v>
      </c>
      <c r="I76" s="181">
        <v>125.28406565940099</v>
      </c>
      <c r="J76" s="181">
        <v>156.274576632096</v>
      </c>
      <c r="K76" s="181">
        <v>123.52322664408</v>
      </c>
      <c r="L76" s="182">
        <v>145.123420813487</v>
      </c>
      <c r="M76" s="180">
        <v>134.90620139280199</v>
      </c>
      <c r="N76" s="183">
        <v>153.11388258073401</v>
      </c>
      <c r="O76" s="180">
        <v>137.21939922329301</v>
      </c>
      <c r="P76" s="177"/>
      <c r="S76" s="198"/>
      <c r="T76" s="66"/>
      <c r="U76" s="162"/>
    </row>
    <row r="77" spans="1:22" s="160" customFormat="1" ht="12.75" customHeight="1" x14ac:dyDescent="0.2">
      <c r="A77" s="20" t="s">
        <v>133</v>
      </c>
      <c r="B77" s="21">
        <v>179.015244927276</v>
      </c>
      <c r="C77" s="22">
        <v>100.839348100173</v>
      </c>
      <c r="D77" s="22">
        <v>101.06905755469</v>
      </c>
      <c r="E77" s="22">
        <v>138.28482284174601</v>
      </c>
      <c r="F77" s="22">
        <v>126.192627077845</v>
      </c>
      <c r="G77" s="23">
        <v>104.505014536988</v>
      </c>
      <c r="H77" s="22">
        <v>162.98430574335799</v>
      </c>
      <c r="I77" s="22">
        <v>120.007101364511</v>
      </c>
      <c r="J77" s="22">
        <v>150.094720936014</v>
      </c>
      <c r="K77" s="22">
        <v>123.592488363873</v>
      </c>
      <c r="L77" s="23">
        <v>141.46124311239299</v>
      </c>
      <c r="M77" s="21">
        <v>132.866901155199</v>
      </c>
      <c r="N77" s="24">
        <v>151.90314967542801</v>
      </c>
      <c r="O77" s="21">
        <v>135.38662002870399</v>
      </c>
      <c r="P77" s="177"/>
      <c r="S77" s="198"/>
      <c r="T77" s="66"/>
      <c r="U77" s="162"/>
    </row>
    <row r="78" spans="1:22" s="160" customFormat="1" ht="12.75" customHeight="1" x14ac:dyDescent="0.2">
      <c r="A78" s="20" t="s">
        <v>134</v>
      </c>
      <c r="B78" s="21">
        <v>179.97291628150401</v>
      </c>
      <c r="C78" s="22">
        <v>100.61199758346901</v>
      </c>
      <c r="D78" s="22">
        <v>85.945078903382395</v>
      </c>
      <c r="E78" s="22">
        <v>138.06837263834501</v>
      </c>
      <c r="F78" s="22">
        <v>115.84540055353899</v>
      </c>
      <c r="G78" s="23">
        <v>96.894169339977395</v>
      </c>
      <c r="H78" s="22">
        <v>142.22418394584599</v>
      </c>
      <c r="I78" s="22">
        <v>114.833360129759</v>
      </c>
      <c r="J78" s="22">
        <v>137.42392192861701</v>
      </c>
      <c r="K78" s="22">
        <v>114.144120560399</v>
      </c>
      <c r="L78" s="23">
        <v>127.95654204656999</v>
      </c>
      <c r="M78" s="21">
        <v>121.35104906161</v>
      </c>
      <c r="N78" s="24">
        <v>133.460258104323</v>
      </c>
      <c r="O78" s="21">
        <v>123.054975151349</v>
      </c>
      <c r="P78" s="177"/>
      <c r="S78" s="198"/>
      <c r="T78" s="66"/>
      <c r="U78" s="162"/>
    </row>
    <row r="79" spans="1:22" s="160" customFormat="1" ht="12.75" customHeight="1" x14ac:dyDescent="0.2">
      <c r="A79" s="20" t="s">
        <v>135</v>
      </c>
      <c r="B79" s="21">
        <v>184.54292967359501</v>
      </c>
      <c r="C79" s="22">
        <v>105.537695056838</v>
      </c>
      <c r="D79" s="22">
        <v>102.990692511212</v>
      </c>
      <c r="E79" s="22">
        <v>139.82265782862501</v>
      </c>
      <c r="F79" s="22">
        <v>123.532161920161</v>
      </c>
      <c r="G79" s="23">
        <v>108.30676743732</v>
      </c>
      <c r="H79" s="22">
        <v>164.87210161341901</v>
      </c>
      <c r="I79" s="22">
        <v>127.024152273022</v>
      </c>
      <c r="J79" s="22">
        <v>144.989668564678</v>
      </c>
      <c r="K79" s="22">
        <v>116.895445049641</v>
      </c>
      <c r="L79" s="23">
        <v>136.73062623873699</v>
      </c>
      <c r="M79" s="21">
        <v>130.334259763918</v>
      </c>
      <c r="N79" s="24">
        <v>151.35263287389799</v>
      </c>
      <c r="O79" s="21">
        <v>132.976873886595</v>
      </c>
      <c r="P79" s="177"/>
      <c r="S79" s="198"/>
      <c r="T79" s="66"/>
      <c r="U79" s="162"/>
    </row>
    <row r="80" spans="1:22" s="160" customFormat="1" ht="12.75" customHeight="1" x14ac:dyDescent="0.2">
      <c r="A80" s="20" t="s">
        <v>136</v>
      </c>
      <c r="B80" s="21">
        <v>186.490462096877</v>
      </c>
      <c r="C80" s="22">
        <v>107.67463489319501</v>
      </c>
      <c r="D80" s="22">
        <v>108.181056297064</v>
      </c>
      <c r="E80" s="22">
        <v>138.80995040243801</v>
      </c>
      <c r="F80" s="22">
        <v>126.91003520852399</v>
      </c>
      <c r="G80" s="23">
        <v>111.14631130172999</v>
      </c>
      <c r="H80" s="22">
        <v>167.87361042946199</v>
      </c>
      <c r="I80" s="22">
        <v>127.253105930461</v>
      </c>
      <c r="J80" s="22">
        <v>150.70386201193901</v>
      </c>
      <c r="K80" s="22">
        <v>118.692449427173</v>
      </c>
      <c r="L80" s="23">
        <v>140.374915456434</v>
      </c>
      <c r="M80" s="21">
        <v>133.50721668426101</v>
      </c>
      <c r="N80" s="24">
        <v>157.74365311071901</v>
      </c>
      <c r="O80" s="21">
        <v>136.45973943972899</v>
      </c>
      <c r="P80" s="177"/>
      <c r="S80" s="198"/>
      <c r="T80" s="66"/>
      <c r="U80" s="162"/>
    </row>
    <row r="81" spans="1:21" s="160" customFormat="1" ht="12.75" customHeight="1" x14ac:dyDescent="0.2">
      <c r="A81" s="206" t="s">
        <v>140</v>
      </c>
      <c r="B81" s="167">
        <v>188.004937432162</v>
      </c>
      <c r="C81" s="168">
        <v>115.59386551062001</v>
      </c>
      <c r="D81" s="168">
        <v>106.39567463802</v>
      </c>
      <c r="E81" s="168">
        <v>129.949221323904</v>
      </c>
      <c r="F81" s="168">
        <v>130.80128410106801</v>
      </c>
      <c r="G81" s="169">
        <v>110.681902881894</v>
      </c>
      <c r="H81" s="168">
        <v>168.714869243149</v>
      </c>
      <c r="I81" s="168">
        <v>129.35040988938701</v>
      </c>
      <c r="J81" s="168">
        <v>149.72074984328199</v>
      </c>
      <c r="K81" s="168">
        <v>118.54856916969599</v>
      </c>
      <c r="L81" s="169">
        <v>140.66175040774201</v>
      </c>
      <c r="M81" s="167">
        <v>133.142146847444</v>
      </c>
      <c r="N81" s="170">
        <v>158.742129364866</v>
      </c>
      <c r="O81" s="167">
        <v>136.24146074677199</v>
      </c>
      <c r="P81" s="177"/>
      <c r="S81" s="198"/>
      <c r="T81" s="66"/>
      <c r="U81" s="162"/>
    </row>
    <row r="82" spans="1:21" s="82" customFormat="1" ht="44.25" customHeight="1" x14ac:dyDescent="0.2">
      <c r="A82" s="213" t="s">
        <v>126</v>
      </c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S82" s="113"/>
    </row>
    <row r="83" spans="1:21" s="82" customFormat="1" ht="15" customHeight="1" x14ac:dyDescent="0.2">
      <c r="A83" s="212" t="s">
        <v>116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S83" s="113"/>
    </row>
    <row r="84" spans="1:21" s="82" customFormat="1" ht="13.5" customHeight="1" x14ac:dyDescent="0.2">
      <c r="A84" s="213" t="s">
        <v>120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S84" s="117"/>
    </row>
    <row r="85" spans="1:21" s="82" customFormat="1" ht="18" customHeight="1" x14ac:dyDescent="0.2">
      <c r="A85" s="213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S85" s="117"/>
    </row>
    <row r="86" spans="1:21" s="82" customFormat="1" ht="12.75" customHeight="1" x14ac:dyDescent="0.2">
      <c r="A86" s="114"/>
      <c r="B86" s="115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5"/>
      <c r="N86" s="115"/>
      <c r="O86" s="115"/>
      <c r="S86" s="117"/>
    </row>
    <row r="87" spans="1:21" s="82" customFormat="1" ht="12.75" customHeight="1" x14ac:dyDescent="0.2">
      <c r="A87" s="14"/>
      <c r="B87" s="115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5"/>
      <c r="N87" s="115"/>
      <c r="O87" s="115"/>
    </row>
    <row r="88" spans="1:21" s="82" customFormat="1" ht="12.75" customHeight="1" x14ac:dyDescent="0.2">
      <c r="A88" s="114"/>
      <c r="B88" s="115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5"/>
      <c r="N88" s="115"/>
      <c r="O88" s="115"/>
    </row>
    <row r="89" spans="1:21" s="82" customFormat="1" ht="12.95" customHeight="1" x14ac:dyDescent="0.2">
      <c r="A89" s="114"/>
      <c r="B89" s="115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5"/>
      <c r="N89" s="115"/>
      <c r="O89" s="115"/>
    </row>
    <row r="90" spans="1:21" s="82" customFormat="1" ht="12.95" customHeight="1" x14ac:dyDescent="0.2">
      <c r="A90" s="114"/>
      <c r="B90" s="115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5"/>
      <c r="N90" s="115"/>
      <c r="O90" s="115"/>
    </row>
    <row r="91" spans="1:21" s="82" customFormat="1" ht="12.95" customHeight="1" x14ac:dyDescent="0.2">
      <c r="A91" s="114"/>
      <c r="B91" s="115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5"/>
      <c r="N91" s="115"/>
      <c r="O91" s="115"/>
    </row>
    <row r="92" spans="1:21" s="82" customFormat="1" ht="12.95" customHeight="1" x14ac:dyDescent="0.2">
      <c r="A92" s="118"/>
      <c r="B92" s="115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5"/>
      <c r="N92" s="115"/>
      <c r="O92" s="115"/>
    </row>
    <row r="93" spans="1:21" s="82" customFormat="1" ht="12.95" customHeight="1" x14ac:dyDescent="0.2">
      <c r="A93" s="118"/>
      <c r="B93" s="115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5"/>
      <c r="N93" s="115"/>
      <c r="O93" s="115"/>
    </row>
    <row r="94" spans="1:21" s="82" customFormat="1" ht="12.95" customHeight="1" x14ac:dyDescent="0.2">
      <c r="A94" s="118"/>
      <c r="B94" s="115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5"/>
      <c r="N94" s="115"/>
      <c r="O94" s="115"/>
    </row>
    <row r="95" spans="1:21" s="82" customFormat="1" ht="12.95" customHeight="1" x14ac:dyDescent="0.2">
      <c r="A95" s="118"/>
      <c r="B95" s="115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5"/>
      <c r="N95" s="115"/>
      <c r="O95" s="115"/>
    </row>
    <row r="96" spans="1:21" ht="12.95" customHeight="1" x14ac:dyDescent="0.2">
      <c r="A96" s="119"/>
      <c r="B96" s="120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0"/>
      <c r="N96" s="120"/>
      <c r="O96" s="120"/>
    </row>
    <row r="97" spans="1:15" ht="12.95" customHeight="1" x14ac:dyDescent="0.2">
      <c r="A97" s="119"/>
      <c r="B97" s="120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0"/>
      <c r="N97" s="120"/>
      <c r="O97" s="120"/>
    </row>
    <row r="98" spans="1:15" ht="12.95" customHeight="1" x14ac:dyDescent="0.2">
      <c r="A98" s="119"/>
      <c r="B98" s="120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0"/>
      <c r="N98" s="120"/>
      <c r="O98" s="120"/>
    </row>
    <row r="99" spans="1:15" ht="12.95" customHeight="1" x14ac:dyDescent="0.2">
      <c r="A99" s="122"/>
      <c r="B99" s="120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0"/>
      <c r="N99" s="120"/>
      <c r="O99" s="120"/>
    </row>
    <row r="100" spans="1:15" ht="12.95" customHeight="1" x14ac:dyDescent="0.2">
      <c r="A100" s="119"/>
      <c r="B100" s="58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58"/>
      <c r="N100" s="58"/>
      <c r="O100" s="58"/>
    </row>
    <row r="101" spans="1:15" ht="12.95" customHeight="1" x14ac:dyDescent="0.2">
      <c r="A101" s="119"/>
      <c r="B101" s="58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58"/>
      <c r="N101" s="58"/>
      <c r="O101" s="58"/>
    </row>
    <row r="102" spans="1:15" ht="12.95" customHeight="1" x14ac:dyDescent="0.2">
      <c r="A102" s="119"/>
      <c r="B102" s="58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58"/>
      <c r="N102" s="58"/>
      <c r="O102" s="58"/>
    </row>
    <row r="103" spans="1:15" ht="12.95" customHeight="1" x14ac:dyDescent="0.2">
      <c r="A103" s="119"/>
      <c r="B103" s="58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58"/>
      <c r="N103" s="58"/>
      <c r="O103" s="58"/>
    </row>
    <row r="104" spans="1:15" ht="12.95" customHeight="1" x14ac:dyDescent="0.2">
      <c r="A104" s="119"/>
      <c r="B104" s="58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58"/>
      <c r="N104" s="58"/>
      <c r="O104" s="58"/>
    </row>
    <row r="105" spans="1:15" ht="12.95" customHeight="1" x14ac:dyDescent="0.2">
      <c r="A105" s="119"/>
      <c r="B105" s="58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58"/>
      <c r="N105" s="58"/>
      <c r="O105" s="58"/>
    </row>
    <row r="106" spans="1:15" ht="12.95" customHeight="1" x14ac:dyDescent="0.2">
      <c r="A106" s="119"/>
      <c r="B106" s="58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58"/>
      <c r="N106" s="58"/>
      <c r="O106" s="58"/>
    </row>
    <row r="107" spans="1:15" ht="12.95" customHeight="1" x14ac:dyDescent="0.2">
      <c r="A107" s="119"/>
      <c r="B107" s="58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58"/>
      <c r="N107" s="58"/>
      <c r="O107" s="58"/>
    </row>
    <row r="108" spans="1:15" ht="12.95" customHeight="1" x14ac:dyDescent="0.2">
      <c r="A108" s="119"/>
      <c r="B108" s="58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58"/>
      <c r="N108" s="58"/>
      <c r="O108" s="58"/>
    </row>
    <row r="109" spans="1:15" ht="12.95" customHeight="1" x14ac:dyDescent="0.2">
      <c r="A109" s="119"/>
      <c r="B109" s="58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58"/>
      <c r="N109" s="58"/>
      <c r="O109" s="58"/>
    </row>
    <row r="110" spans="1:15" ht="12.95" customHeight="1" x14ac:dyDescent="0.2">
      <c r="A110" s="119"/>
      <c r="B110" s="58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58"/>
      <c r="N110" s="58"/>
      <c r="O110" s="58"/>
    </row>
    <row r="111" spans="1:15" ht="12.95" customHeight="1" x14ac:dyDescent="0.2">
      <c r="A111" s="119"/>
      <c r="B111" s="58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58"/>
      <c r="N111" s="58"/>
      <c r="O111" s="58"/>
    </row>
    <row r="112" spans="1:15" ht="12.95" customHeight="1" x14ac:dyDescent="0.2">
      <c r="A112" s="119"/>
      <c r="B112" s="58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58"/>
      <c r="N112" s="58"/>
      <c r="O112" s="58"/>
    </row>
    <row r="113" spans="1:15" ht="12.95" customHeight="1" x14ac:dyDescent="0.2">
      <c r="A113" s="119"/>
      <c r="B113" s="58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58"/>
      <c r="N113" s="58"/>
      <c r="O113" s="58"/>
    </row>
    <row r="114" spans="1:15" ht="12.95" customHeight="1" x14ac:dyDescent="0.2">
      <c r="A114" s="119"/>
      <c r="B114" s="58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58"/>
      <c r="N114" s="58"/>
      <c r="O114" s="58"/>
    </row>
    <row r="115" spans="1:15" ht="12.95" customHeight="1" x14ac:dyDescent="0.2">
      <c r="A115" s="119"/>
      <c r="B115" s="58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58"/>
      <c r="N115" s="58"/>
      <c r="O115" s="58"/>
    </row>
    <row r="116" spans="1:15" ht="12.95" customHeight="1" x14ac:dyDescent="0.2">
      <c r="A116" s="119"/>
      <c r="B116" s="58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58"/>
      <c r="N116" s="58"/>
      <c r="O116" s="58"/>
    </row>
    <row r="117" spans="1:15" ht="12.95" customHeight="1" x14ac:dyDescent="0.2">
      <c r="A117" s="119"/>
      <c r="B117" s="58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58"/>
      <c r="N117" s="58"/>
      <c r="O117" s="58"/>
    </row>
    <row r="118" spans="1:15" ht="12.95" customHeight="1" x14ac:dyDescent="0.2">
      <c r="A118" s="119"/>
      <c r="B118" s="58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58"/>
      <c r="N118" s="58"/>
      <c r="O118" s="58"/>
    </row>
    <row r="119" spans="1:15" ht="12.95" customHeight="1" x14ac:dyDescent="0.2">
      <c r="A119" s="119"/>
      <c r="B119" s="58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58"/>
      <c r="N119" s="58"/>
      <c r="O119" s="58"/>
    </row>
    <row r="120" spans="1:15" ht="12.95" customHeight="1" x14ac:dyDescent="0.2">
      <c r="A120" s="119"/>
      <c r="B120" s="58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58"/>
      <c r="N120" s="58"/>
      <c r="O120" s="58"/>
    </row>
    <row r="121" spans="1:15" ht="12.95" customHeight="1" x14ac:dyDescent="0.2">
      <c r="A121" s="119"/>
      <c r="B121" s="58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58"/>
      <c r="N121" s="58"/>
      <c r="O121" s="58"/>
    </row>
    <row r="122" spans="1:15" ht="12.95" customHeight="1" x14ac:dyDescent="0.2">
      <c r="A122" s="119"/>
      <c r="B122" s="58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58"/>
      <c r="N122" s="58"/>
      <c r="O122" s="58"/>
    </row>
    <row r="123" spans="1:15" ht="12.95" customHeight="1" x14ac:dyDescent="0.2">
      <c r="A123" s="119"/>
      <c r="B123" s="58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58"/>
      <c r="N123" s="58"/>
      <c r="O123" s="58"/>
    </row>
    <row r="124" spans="1:15" ht="12.95" customHeight="1" x14ac:dyDescent="0.2">
      <c r="A124" s="119"/>
      <c r="B124" s="58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58"/>
      <c r="N124" s="58"/>
      <c r="O124" s="58"/>
    </row>
    <row r="125" spans="1:15" ht="12.95" customHeight="1" x14ac:dyDescent="0.2">
      <c r="A125" s="119"/>
      <c r="B125" s="58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58"/>
      <c r="N125" s="58"/>
      <c r="O125" s="58"/>
    </row>
    <row r="126" spans="1:15" ht="12.95" customHeight="1" x14ac:dyDescent="0.2">
      <c r="A126" s="119"/>
      <c r="B126" s="58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58"/>
      <c r="N126" s="58"/>
      <c r="O126" s="58"/>
    </row>
    <row r="127" spans="1:15" ht="12.95" customHeight="1" x14ac:dyDescent="0.2">
      <c r="A127" s="119"/>
      <c r="B127" s="58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58"/>
      <c r="N127" s="58"/>
      <c r="O127" s="58"/>
    </row>
    <row r="128" spans="1:15" ht="12.95" customHeight="1" x14ac:dyDescent="0.2">
      <c r="A128" s="119"/>
      <c r="B128" s="58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58"/>
      <c r="N128" s="58"/>
      <c r="O128" s="58"/>
    </row>
    <row r="129" spans="1:15" ht="12.95" customHeight="1" x14ac:dyDescent="0.2">
      <c r="A129" s="119"/>
      <c r="B129" s="58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58"/>
      <c r="N129" s="58"/>
      <c r="O129" s="58"/>
    </row>
    <row r="130" spans="1:15" ht="12.95" customHeight="1" x14ac:dyDescent="0.2">
      <c r="A130" s="119"/>
      <c r="B130" s="58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58"/>
      <c r="N130" s="58"/>
      <c r="O130" s="58"/>
    </row>
    <row r="131" spans="1:15" ht="12.95" customHeight="1" x14ac:dyDescent="0.2">
      <c r="A131" s="119"/>
      <c r="B131" s="58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58"/>
      <c r="N131" s="58"/>
      <c r="O131" s="58"/>
    </row>
    <row r="132" spans="1:15" ht="12.95" customHeight="1" x14ac:dyDescent="0.2">
      <c r="A132" s="119"/>
      <c r="B132" s="58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58"/>
      <c r="N132" s="58"/>
      <c r="O132" s="58"/>
    </row>
    <row r="133" spans="1:15" ht="12.95" customHeight="1" x14ac:dyDescent="0.2">
      <c r="A133" s="125"/>
      <c r="B133" s="58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58"/>
      <c r="N133" s="58"/>
      <c r="O133" s="58"/>
    </row>
    <row r="134" spans="1:15" ht="12.95" customHeight="1" x14ac:dyDescent="0.2">
      <c r="A134" s="125"/>
      <c r="B134" s="58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58"/>
      <c r="N134" s="58"/>
      <c r="O134" s="58"/>
    </row>
    <row r="135" spans="1:15" ht="12.95" customHeight="1" x14ac:dyDescent="0.2">
      <c r="A135" s="119"/>
      <c r="B135" s="58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58"/>
      <c r="N135" s="58"/>
      <c r="O135" s="58"/>
    </row>
    <row r="136" spans="1:15" ht="12.95" customHeight="1" x14ac:dyDescent="0.2">
      <c r="A136" s="119"/>
      <c r="B136" s="58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58"/>
      <c r="N136" s="58"/>
      <c r="O136" s="58"/>
    </row>
    <row r="137" spans="1:15" ht="12.95" customHeight="1" x14ac:dyDescent="0.2">
      <c r="A137" s="119"/>
      <c r="B137" s="58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58"/>
      <c r="N137" s="58"/>
      <c r="O137" s="58"/>
    </row>
    <row r="138" spans="1:15" ht="12.95" customHeight="1" x14ac:dyDescent="0.2">
      <c r="A138" s="119"/>
      <c r="B138" s="58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58"/>
      <c r="N138" s="58"/>
      <c r="O138" s="58"/>
    </row>
    <row r="139" spans="1:15" ht="12.95" customHeight="1" x14ac:dyDescent="0.2">
      <c r="A139" s="122"/>
      <c r="B139" s="58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58"/>
      <c r="N139" s="58"/>
      <c r="O139" s="58"/>
    </row>
    <row r="140" spans="1:15" ht="12.95" customHeight="1" x14ac:dyDescent="0.2">
      <c r="A140" s="122"/>
      <c r="B140" s="58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58"/>
      <c r="N140" s="58"/>
      <c r="O140" s="58"/>
    </row>
    <row r="141" spans="1:15" ht="12.95" customHeight="1" x14ac:dyDescent="0.2">
      <c r="A141" s="122"/>
      <c r="B141" s="58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58"/>
      <c r="N141" s="58"/>
      <c r="O141" s="58"/>
    </row>
    <row r="142" spans="1:15" ht="12.95" customHeight="1" x14ac:dyDescent="0.2">
      <c r="A142" s="122"/>
      <c r="B142" s="58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58"/>
      <c r="N142" s="58"/>
      <c r="O142" s="58"/>
    </row>
    <row r="143" spans="1:15" ht="12.95" customHeight="1" x14ac:dyDescent="0.2">
      <c r="A143" s="119"/>
      <c r="B143" s="58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58"/>
      <c r="N143" s="58"/>
      <c r="O143" s="58"/>
    </row>
    <row r="144" spans="1:15" ht="12.95" customHeight="1" x14ac:dyDescent="0.2">
      <c r="A144" s="119"/>
      <c r="B144" s="58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58"/>
      <c r="N144" s="58"/>
      <c r="O144" s="58"/>
    </row>
    <row r="145" spans="1:15" ht="12.95" customHeight="1" x14ac:dyDescent="0.2">
      <c r="A145" s="119"/>
      <c r="B145" s="58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58"/>
      <c r="N145" s="58"/>
      <c r="O145" s="58"/>
    </row>
    <row r="146" spans="1:15" ht="12.95" customHeight="1" x14ac:dyDescent="0.2">
      <c r="A146" s="122"/>
      <c r="B146" s="58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58"/>
      <c r="N146" s="58"/>
      <c r="O146" s="58"/>
    </row>
    <row r="147" spans="1:15" ht="12.95" customHeight="1" x14ac:dyDescent="0.2">
      <c r="A147" s="122"/>
      <c r="B147" s="58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58"/>
      <c r="N147" s="58"/>
      <c r="O147" s="58"/>
    </row>
    <row r="148" spans="1:15" ht="12.95" customHeight="1" x14ac:dyDescent="0.2">
      <c r="A148" s="122"/>
      <c r="B148" s="58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58"/>
      <c r="N148" s="58"/>
      <c r="O148" s="58"/>
    </row>
    <row r="149" spans="1:15" ht="12.95" customHeight="1" x14ac:dyDescent="0.2">
      <c r="A149" s="123"/>
      <c r="B149" s="58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58"/>
      <c r="N149" s="58"/>
      <c r="O149" s="58"/>
    </row>
    <row r="150" spans="1:15" ht="12.95" customHeight="1" x14ac:dyDescent="0.2"/>
    <row r="151" spans="1:15" ht="12.95" customHeight="1" x14ac:dyDescent="0.2"/>
    <row r="152" spans="1:15" ht="12.95" customHeight="1" x14ac:dyDescent="0.2"/>
    <row r="153" spans="1:15" ht="12.95" customHeight="1" x14ac:dyDescent="0.2"/>
    <row r="154" spans="1:15" ht="12.95" customHeight="1" x14ac:dyDescent="0.2"/>
    <row r="155" spans="1:15" ht="12.95" customHeight="1" x14ac:dyDescent="0.2"/>
    <row r="156" spans="1:15" ht="12.95" customHeight="1" x14ac:dyDescent="0.2"/>
    <row r="157" spans="1:15" ht="12.95" customHeight="1" x14ac:dyDescent="0.2"/>
    <row r="158" spans="1:15" ht="12.95" customHeight="1" x14ac:dyDescent="0.2"/>
    <row r="159" spans="1:15" ht="12.95" customHeight="1" x14ac:dyDescent="0.2"/>
    <row r="160" spans="1:15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</sheetData>
  <mergeCells count="12">
    <mergeCell ref="A82:O82"/>
    <mergeCell ref="A83:O83"/>
    <mergeCell ref="A84:O8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 xr:uid="{00000000-0004-0000-0500-000000000000}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5"/>
  <sheetViews>
    <sheetView showGridLines="0" zoomScaleNormal="100" workbookViewId="0">
      <pane xSplit="1" ySplit="5" topLeftCell="B63" activePane="bottomRight" state="frozen"/>
      <selection sqref="A1:O1"/>
      <selection pane="topRight" sqref="A1:O1"/>
      <selection pane="bottomLeft" sqref="A1:O1"/>
      <selection pane="bottomRight" activeCell="L90" sqref="L90"/>
    </sheetView>
  </sheetViews>
  <sheetFormatPr defaultColWidth="9.28515625" defaultRowHeight="11.25" x14ac:dyDescent="0.2"/>
  <cols>
    <col min="1" max="2" width="12.7109375" style="99" customWidth="1"/>
    <col min="3" max="12" width="11.7109375" style="98" customWidth="1"/>
    <col min="13" max="15" width="12.7109375" style="99" customWidth="1"/>
    <col min="16" max="16384" width="9.28515625" style="99"/>
  </cols>
  <sheetData>
    <row r="1" spans="1:18" s="1" customFormat="1" ht="30" customHeight="1" x14ac:dyDescent="0.2">
      <c r="A1" s="214" t="s">
        <v>78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3" t="s">
        <v>110</v>
      </c>
    </row>
    <row r="2" spans="1:18" s="1" customFormat="1" ht="12.75" customHeight="1" x14ac:dyDescent="0.2">
      <c r="A2" s="216" t="s">
        <v>79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18" s="1" customFormat="1" ht="12.75" customHeight="1" x14ac:dyDescent="0.2">
      <c r="A3" s="219" t="s">
        <v>112</v>
      </c>
      <c r="B3" s="219" t="s">
        <v>17</v>
      </c>
      <c r="C3" s="221" t="s">
        <v>10</v>
      </c>
      <c r="D3" s="222"/>
      <c r="E3" s="222"/>
      <c r="F3" s="222"/>
      <c r="G3" s="223"/>
      <c r="H3" s="221" t="s">
        <v>11</v>
      </c>
      <c r="I3" s="222"/>
      <c r="J3" s="222"/>
      <c r="K3" s="222"/>
      <c r="L3" s="223"/>
      <c r="M3" s="219" t="s">
        <v>0</v>
      </c>
      <c r="N3" s="219" t="s">
        <v>3</v>
      </c>
      <c r="O3" s="219" t="s">
        <v>1</v>
      </c>
    </row>
    <row r="4" spans="1:18" s="1" customFormat="1" ht="30" customHeight="1" x14ac:dyDescent="0.2">
      <c r="A4" s="220"/>
      <c r="B4" s="220"/>
      <c r="C4" s="33" t="s">
        <v>18</v>
      </c>
      <c r="D4" s="33" t="s">
        <v>19</v>
      </c>
      <c r="E4" s="33" t="s">
        <v>21</v>
      </c>
      <c r="F4" s="33" t="s">
        <v>20</v>
      </c>
      <c r="G4" s="3" t="s">
        <v>2</v>
      </c>
      <c r="H4" s="33" t="s">
        <v>114</v>
      </c>
      <c r="I4" s="33" t="s">
        <v>22</v>
      </c>
      <c r="J4" s="33" t="s">
        <v>115</v>
      </c>
      <c r="K4" s="33" t="s">
        <v>23</v>
      </c>
      <c r="L4" s="3" t="s">
        <v>2</v>
      </c>
      <c r="M4" s="220"/>
      <c r="N4" s="220"/>
      <c r="O4" s="220"/>
    </row>
    <row r="5" spans="1:18" s="82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</row>
    <row r="6" spans="1:18" s="82" customFormat="1" ht="12.95" customHeight="1" x14ac:dyDescent="0.2">
      <c r="A6" s="4" t="s">
        <v>13</v>
      </c>
      <c r="B6" s="5">
        <f>100*('Série com Ajuste Sazonal'!B6/'Série com Ajuste Sazonal'!B5-1)</f>
        <v>-1.0049171378923027E-3</v>
      </c>
      <c r="C6" s="6">
        <f>100*('Série com Ajuste Sazonal'!C6/'Série com Ajuste Sazonal'!C5-1)</f>
        <v>-4.0328145394386672</v>
      </c>
      <c r="D6" s="6">
        <f>100*('Série com Ajuste Sazonal'!D6/'Série com Ajuste Sazonal'!D5-1)</f>
        <v>0.71755343610777622</v>
      </c>
      <c r="E6" s="6">
        <f>100*('Série com Ajuste Sazonal'!E6/'Série com Ajuste Sazonal'!E5-1)</f>
        <v>4.6241925760620806</v>
      </c>
      <c r="F6" s="6">
        <f>100*('Série com Ajuste Sazonal'!F6/'Série com Ajuste Sazonal'!F5-1)</f>
        <v>1.2887182896555105</v>
      </c>
      <c r="G6" s="7">
        <f>100*('Série com Ajuste Sazonal'!G6/'Série com Ajuste Sazonal'!G5-1)</f>
        <v>-0.28726803776961685</v>
      </c>
      <c r="H6" s="6">
        <f>100*('Série com Ajuste Sazonal'!H6/'Série com Ajuste Sazonal'!H5-1)</f>
        <v>1.1304929456730006</v>
      </c>
      <c r="I6" s="6">
        <f>100*('Série com Ajuste Sazonal'!I6/'Série com Ajuste Sazonal'!I5-1)</f>
        <v>-2.50894152344735</v>
      </c>
      <c r="J6" s="6">
        <f>100*('Série com Ajuste Sazonal'!J6/'Série com Ajuste Sazonal'!J5-1)</f>
        <v>0.7099779950369145</v>
      </c>
      <c r="K6" s="6">
        <f>100*('Série com Ajuste Sazonal'!K6/'Série com Ajuste Sazonal'!K5-1)</f>
        <v>0.29763470785744151</v>
      </c>
      <c r="L6" s="7">
        <f>100*('Série com Ajuste Sazonal'!L6/'Série com Ajuste Sazonal'!L5-1)</f>
        <v>0.84918237140765296</v>
      </c>
      <c r="M6" s="5">
        <f>100*('Série com Ajuste Sazonal'!M6/'Série com Ajuste Sazonal'!M5-1)</f>
        <v>0.44388068770759848</v>
      </c>
      <c r="N6" s="8">
        <f>100*('Série com Ajuste Sazonal'!N6/'Série com Ajuste Sazonal'!N5-1)</f>
        <v>1.5100903338222116</v>
      </c>
      <c r="O6" s="5">
        <f>100*('Série com Ajuste Sazonal'!O6/'Série com Ajuste Sazonal'!O5-1)</f>
        <v>0.68903720775443933</v>
      </c>
      <c r="P6" s="83"/>
      <c r="Q6" s="83"/>
      <c r="R6" s="83"/>
    </row>
    <row r="7" spans="1:18" s="82" customFormat="1" ht="12.95" customHeight="1" x14ac:dyDescent="0.2">
      <c r="A7" s="4" t="s">
        <v>14</v>
      </c>
      <c r="B7" s="5">
        <f>100*('Série com Ajuste Sazonal'!B7/'Série com Ajuste Sazonal'!B6-1)</f>
        <v>4.1372130122848239</v>
      </c>
      <c r="C7" s="6">
        <f>100*('Série com Ajuste Sazonal'!C7/'Série com Ajuste Sazonal'!C6-1)</f>
        <v>2.6198804715033663</v>
      </c>
      <c r="D7" s="6">
        <f>100*('Série com Ajuste Sazonal'!D7/'Série com Ajuste Sazonal'!D6-1)</f>
        <v>0.7824106169084466</v>
      </c>
      <c r="E7" s="6">
        <f>100*('Série com Ajuste Sazonal'!E7/'Série com Ajuste Sazonal'!E6-1)</f>
        <v>7.7811895433941514</v>
      </c>
      <c r="F7" s="6">
        <f>100*('Série com Ajuste Sazonal'!F7/'Série com Ajuste Sazonal'!F6-1)</f>
        <v>-0.52159073064886874</v>
      </c>
      <c r="G7" s="7">
        <f>100*('Série com Ajuste Sazonal'!G7/'Série com Ajuste Sazonal'!G6-1)</f>
        <v>2.3909977848853847</v>
      </c>
      <c r="H7" s="6">
        <f>100*('Série com Ajuste Sazonal'!H7/'Série com Ajuste Sazonal'!H6-1)</f>
        <v>1.8611788334702339</v>
      </c>
      <c r="I7" s="6">
        <f>100*('Série com Ajuste Sazonal'!I7/'Série com Ajuste Sazonal'!I6-1)</f>
        <v>1.6900521160159387</v>
      </c>
      <c r="J7" s="6">
        <f>100*('Série com Ajuste Sazonal'!J7/'Série com Ajuste Sazonal'!J6-1)</f>
        <v>0.99420652377195662</v>
      </c>
      <c r="K7" s="6">
        <f>100*('Série com Ajuste Sazonal'!K7/'Série com Ajuste Sazonal'!K6-1)</f>
        <v>0.24570947854976044</v>
      </c>
      <c r="L7" s="7">
        <f>100*('Série com Ajuste Sazonal'!L7/'Série com Ajuste Sazonal'!L6-1)</f>
        <v>0.8595073199961778</v>
      </c>
      <c r="M7" s="5">
        <f>100*('Série com Ajuste Sazonal'!M7/'Série com Ajuste Sazonal'!M6-1)</f>
        <v>1.4442716287755619</v>
      </c>
      <c r="N7" s="8">
        <f>100*('Série com Ajuste Sazonal'!N7/'Série com Ajuste Sazonal'!N6-1)</f>
        <v>0.95523498510103888</v>
      </c>
      <c r="O7" s="5">
        <f>100*('Série com Ajuste Sazonal'!O7/'Série com Ajuste Sazonal'!O6-1)</f>
        <v>1.3205350203733701</v>
      </c>
      <c r="Q7" s="83"/>
    </row>
    <row r="8" spans="1:18" s="82" customFormat="1" ht="12.95" customHeight="1" x14ac:dyDescent="0.2">
      <c r="A8" s="4" t="s">
        <v>15</v>
      </c>
      <c r="B8" s="84">
        <f>100*('Série com Ajuste Sazonal'!B8/'Série com Ajuste Sazonal'!B7-1)</f>
        <v>-4.0527749006539882</v>
      </c>
      <c r="C8" s="85">
        <f>100*('Série com Ajuste Sazonal'!C8/'Série com Ajuste Sazonal'!C7-1)</f>
        <v>4.0086015579361867</v>
      </c>
      <c r="D8" s="85">
        <f>100*('Série com Ajuste Sazonal'!D8/'Série com Ajuste Sazonal'!D7-1)</f>
        <v>1.9515338906427981</v>
      </c>
      <c r="E8" s="85">
        <f>100*('Série com Ajuste Sazonal'!E8/'Série com Ajuste Sazonal'!E7-1)</f>
        <v>-1.3089705159687326</v>
      </c>
      <c r="F8" s="85">
        <f>100*('Série com Ajuste Sazonal'!F8/'Série com Ajuste Sazonal'!F7-1)</f>
        <v>7.2557631945402434E-2</v>
      </c>
      <c r="G8" s="86">
        <f>100*('Série com Ajuste Sazonal'!G8/'Série com Ajuste Sazonal'!G7-1)</f>
        <v>1.872452531675517</v>
      </c>
      <c r="H8" s="85">
        <f>100*('Série com Ajuste Sazonal'!H8/'Série com Ajuste Sazonal'!H7-1)</f>
        <v>-1.8798974441395</v>
      </c>
      <c r="I8" s="85">
        <f>100*('Série com Ajuste Sazonal'!I8/'Série com Ajuste Sazonal'!I7-1)</f>
        <v>-1.1555355298584535</v>
      </c>
      <c r="J8" s="6">
        <f>100*('Série com Ajuste Sazonal'!J8/'Série com Ajuste Sazonal'!J7-1)</f>
        <v>0.2402312799212325</v>
      </c>
      <c r="K8" s="85">
        <f>100*('Série com Ajuste Sazonal'!K8/'Série com Ajuste Sazonal'!K7-1)</f>
        <v>0.42150270016676483</v>
      </c>
      <c r="L8" s="86">
        <f>100*('Série com Ajuste Sazonal'!L8/'Série com Ajuste Sazonal'!L7-1)</f>
        <v>-6.869047116082605E-2</v>
      </c>
      <c r="M8" s="84">
        <f>100*('Série com Ajuste Sazonal'!M8/'Série com Ajuste Sazonal'!M7-1)</f>
        <v>0.52076262086102609</v>
      </c>
      <c r="N8" s="83">
        <f>100*('Série com Ajuste Sazonal'!N8/'Série com Ajuste Sazonal'!N7-1)</f>
        <v>2.4833671742596541</v>
      </c>
      <c r="O8" s="84">
        <f>100*('Série com Ajuste Sazonal'!O8/'Série com Ajuste Sazonal'!O7-1)</f>
        <v>0.7508687203704012</v>
      </c>
      <c r="Q8" s="83"/>
    </row>
    <row r="9" spans="1:18" s="82" customFormat="1" ht="12.95" customHeight="1" x14ac:dyDescent="0.2">
      <c r="A9" s="9" t="s">
        <v>72</v>
      </c>
      <c r="B9" s="10">
        <f>100*('Série com Ajuste Sazonal'!B9/'Série com Ajuste Sazonal'!B8-1)</f>
        <v>5.5664598844130886</v>
      </c>
      <c r="C9" s="11">
        <f>100*('Série com Ajuste Sazonal'!C9/'Série com Ajuste Sazonal'!C8-1)</f>
        <v>5.3556415171851723</v>
      </c>
      <c r="D9" s="11">
        <f>100*('Série com Ajuste Sazonal'!D9/'Série com Ajuste Sazonal'!D8-1)</f>
        <v>0.99315898857454954</v>
      </c>
      <c r="E9" s="11">
        <f>100*('Série com Ajuste Sazonal'!E9/'Série com Ajuste Sazonal'!E8-1)</f>
        <v>3.1581440743409406</v>
      </c>
      <c r="F9" s="11">
        <f>100*('Série com Ajuste Sazonal'!F9/'Série com Ajuste Sazonal'!F8-1)</f>
        <v>-0.3794349303755995</v>
      </c>
      <c r="G9" s="12">
        <f>100*('Série com Ajuste Sazonal'!G9/'Série com Ajuste Sazonal'!G8-1)</f>
        <v>0.73657634824821905</v>
      </c>
      <c r="H9" s="11">
        <f>100*('Série com Ajuste Sazonal'!H9/'Série com Ajuste Sazonal'!H8-1)</f>
        <v>0.63591965200699985</v>
      </c>
      <c r="I9" s="11">
        <f>100*('Série com Ajuste Sazonal'!I9/'Série com Ajuste Sazonal'!I8-1)</f>
        <v>-1.7392537610709802</v>
      </c>
      <c r="J9" s="11">
        <f>100*('Série com Ajuste Sazonal'!J9/'Série com Ajuste Sazonal'!J8-1)</f>
        <v>0.4187028856230901</v>
      </c>
      <c r="K9" s="11">
        <f>100*('Série com Ajuste Sazonal'!K9/'Série com Ajuste Sazonal'!K8-1)</f>
        <v>-0.20178387672443732</v>
      </c>
      <c r="L9" s="12">
        <f>100*('Série com Ajuste Sazonal'!L9/'Série com Ajuste Sazonal'!L8-1)</f>
        <v>-6.5856540944442266E-2</v>
      </c>
      <c r="M9" s="10">
        <f>100*('Série com Ajuste Sazonal'!M9/'Série com Ajuste Sazonal'!M8-1)</f>
        <v>0.20383479802954518</v>
      </c>
      <c r="N9" s="13">
        <f>100*('Série com Ajuste Sazonal'!N9/'Série com Ajuste Sazonal'!N8-1)</f>
        <v>0.18463387292686484</v>
      </c>
      <c r="O9" s="10">
        <f>100*('Série com Ajuste Sazonal'!O9/'Série com Ajuste Sazonal'!O8-1)</f>
        <v>0.22321261731030884</v>
      </c>
      <c r="P9" s="87"/>
      <c r="Q9" s="83"/>
      <c r="R9" s="87"/>
    </row>
    <row r="10" spans="1:18" s="82" customFormat="1" ht="12.95" customHeight="1" x14ac:dyDescent="0.2">
      <c r="A10" s="9" t="s">
        <v>36</v>
      </c>
      <c r="B10" s="10">
        <f>100*('Série com Ajuste Sazonal'!B10/'Série com Ajuste Sazonal'!B9-1)</f>
        <v>-9.7755287492926612</v>
      </c>
      <c r="C10" s="11">
        <f>100*('Série com Ajuste Sazonal'!C10/'Série com Ajuste Sazonal'!C9-1)</f>
        <v>2.9519101793508584</v>
      </c>
      <c r="D10" s="11">
        <f>100*('Série com Ajuste Sazonal'!D10/'Série com Ajuste Sazonal'!D9-1)</f>
        <v>-1.4033638276388705</v>
      </c>
      <c r="E10" s="11">
        <f>100*('Série com Ajuste Sazonal'!E10/'Série com Ajuste Sazonal'!E9-1)</f>
        <v>4.4758219719638115</v>
      </c>
      <c r="F10" s="11">
        <f>100*('Série com Ajuste Sazonal'!F10/'Série com Ajuste Sazonal'!F9-1)</f>
        <v>-2.9304347612423953</v>
      </c>
      <c r="G10" s="12">
        <f>100*('Série com Ajuste Sazonal'!G10/'Série com Ajuste Sazonal'!G9-1)</f>
        <v>-7.0923223676466751E-2</v>
      </c>
      <c r="H10" s="11">
        <f>100*('Série com Ajuste Sazonal'!H10/'Série com Ajuste Sazonal'!H9-1)</f>
        <v>0.7014114436965091</v>
      </c>
      <c r="I10" s="11">
        <f>100*('Série com Ajuste Sazonal'!I10/'Série com Ajuste Sazonal'!I9-1)</f>
        <v>0.42248347131286224</v>
      </c>
      <c r="J10" s="11">
        <f>100*('Série com Ajuste Sazonal'!J10/'Série com Ajuste Sazonal'!J9-1)</f>
        <v>0.27212386506818564</v>
      </c>
      <c r="K10" s="11">
        <f>100*('Série com Ajuste Sazonal'!K10/'Série com Ajuste Sazonal'!K9-1)</f>
        <v>0.82471458325474867</v>
      </c>
      <c r="L10" s="12">
        <f>100*('Série com Ajuste Sazonal'!L10/'Série com Ajuste Sazonal'!L9-1)</f>
        <v>0.64215902218875964</v>
      </c>
      <c r="M10" s="10">
        <f>100*('Série com Ajuste Sazonal'!M10/'Série com Ajuste Sazonal'!M9-1)</f>
        <v>-0.15074442327936977</v>
      </c>
      <c r="N10" s="13">
        <f>100*('Série com Ajuste Sazonal'!N10/'Série com Ajuste Sazonal'!N9-1)</f>
        <v>-1.1336856665599693</v>
      </c>
      <c r="O10" s="10">
        <f>100*('Série com Ajuste Sazonal'!O10/'Série com Ajuste Sazonal'!O9-1)</f>
        <v>-0.22753756906108702</v>
      </c>
      <c r="Q10" s="83"/>
    </row>
    <row r="11" spans="1:18" s="82" customFormat="1" ht="12.95" customHeight="1" x14ac:dyDescent="0.2">
      <c r="A11" s="9" t="s">
        <v>48</v>
      </c>
      <c r="B11" s="10">
        <f>100*('Série com Ajuste Sazonal'!B11/'Série com Ajuste Sazonal'!B10-1)</f>
        <v>-1.9046142773526009</v>
      </c>
      <c r="C11" s="11">
        <f>100*('Série com Ajuste Sazonal'!C11/'Série com Ajuste Sazonal'!C10-1)</f>
        <v>-5.1468214815835971</v>
      </c>
      <c r="D11" s="11">
        <f>100*('Série com Ajuste Sazonal'!D11/'Série com Ajuste Sazonal'!D10-1)</f>
        <v>-0.69882339289898399</v>
      </c>
      <c r="E11" s="11">
        <f>100*('Série com Ajuste Sazonal'!E11/'Série com Ajuste Sazonal'!E10-1)</f>
        <v>6.8697997419452594</v>
      </c>
      <c r="F11" s="11">
        <f>100*('Série com Ajuste Sazonal'!F11/'Série com Ajuste Sazonal'!F10-1)</f>
        <v>-1.9394486552626988</v>
      </c>
      <c r="G11" s="12">
        <f>100*('Série com Ajuste Sazonal'!G11/'Série com Ajuste Sazonal'!G10-1)</f>
        <v>5.3081084800310485E-2</v>
      </c>
      <c r="H11" s="11">
        <f>100*('Série com Ajuste Sazonal'!H11/'Série com Ajuste Sazonal'!H10-1)</f>
        <v>0.2168464816921567</v>
      </c>
      <c r="I11" s="11">
        <f>100*('Série com Ajuste Sazonal'!I11/'Série com Ajuste Sazonal'!I10-1)</f>
        <v>0.63202268609325873</v>
      </c>
      <c r="J11" s="11">
        <f>100*('Série com Ajuste Sazonal'!J11/'Série com Ajuste Sazonal'!J10-1)</f>
        <v>0.73244899110722628</v>
      </c>
      <c r="K11" s="11">
        <f>100*('Série com Ajuste Sazonal'!K11/'Série com Ajuste Sazonal'!K10-1)</f>
        <v>0.74666878971654249</v>
      </c>
      <c r="L11" s="12">
        <f>100*('Série com Ajuste Sazonal'!L11/'Série com Ajuste Sazonal'!L10-1)</f>
        <v>0.68061218584412053</v>
      </c>
      <c r="M11" s="10">
        <f>100*('Série com Ajuste Sazonal'!M11/'Série com Ajuste Sazonal'!M10-1)</f>
        <v>0.14411281395250164</v>
      </c>
      <c r="N11" s="13">
        <f>100*('Série com Ajuste Sazonal'!N11/'Série com Ajuste Sazonal'!N10-1)</f>
        <v>-0.45233798459827224</v>
      </c>
      <c r="O11" s="10">
        <f>100*('Série com Ajuste Sazonal'!O11/'Série com Ajuste Sazonal'!O10-1)</f>
        <v>2.3525610489261162E-2</v>
      </c>
      <c r="Q11" s="83"/>
    </row>
    <row r="12" spans="1:18" s="82" customFormat="1" ht="12.95" customHeight="1" x14ac:dyDescent="0.2">
      <c r="A12" s="9" t="s">
        <v>60</v>
      </c>
      <c r="B12" s="88">
        <f>100*('Série com Ajuste Sazonal'!B12/'Série com Ajuste Sazonal'!B11-1)</f>
        <v>9.277092205497329</v>
      </c>
      <c r="C12" s="89">
        <f>100*('Série com Ajuste Sazonal'!C12/'Série com Ajuste Sazonal'!C11-1)</f>
        <v>11.845340502556612</v>
      </c>
      <c r="D12" s="89">
        <f>100*('Série com Ajuste Sazonal'!D12/'Série com Ajuste Sazonal'!D11-1)</f>
        <v>2.7580100809930341</v>
      </c>
      <c r="E12" s="89">
        <f>100*('Série com Ajuste Sazonal'!E12/'Série com Ajuste Sazonal'!E11-1)</f>
        <v>-0.95967316624699928</v>
      </c>
      <c r="F12" s="89">
        <f>100*('Série com Ajuste Sazonal'!F12/'Série com Ajuste Sazonal'!F11-1)</f>
        <v>1.3004497462743458</v>
      </c>
      <c r="G12" s="90">
        <f>100*('Série com Ajuste Sazonal'!G12/'Série com Ajuste Sazonal'!G11-1)</f>
        <v>2.9961249168776183</v>
      </c>
      <c r="H12" s="89">
        <f>100*('Série com Ajuste Sazonal'!H12/'Série com Ajuste Sazonal'!H11-1)</f>
        <v>4.2165302288053041</v>
      </c>
      <c r="I12" s="89">
        <f>100*('Série com Ajuste Sazonal'!I12/'Série com Ajuste Sazonal'!I11-1)</f>
        <v>4.9204251137931587</v>
      </c>
      <c r="J12" s="11">
        <f>100*('Série com Ajuste Sazonal'!J12/'Série com Ajuste Sazonal'!J11-1)</f>
        <v>0.81406640682677445</v>
      </c>
      <c r="K12" s="89">
        <f>100*('Série com Ajuste Sazonal'!K12/'Série com Ajuste Sazonal'!K11-1)</f>
        <v>0.95543851902082366</v>
      </c>
      <c r="L12" s="90">
        <f>100*('Série com Ajuste Sazonal'!L12/'Série com Ajuste Sazonal'!L11-1)</f>
        <v>1.6311692872917449</v>
      </c>
      <c r="M12" s="88">
        <f>100*('Série com Ajuste Sazonal'!M12/'Série com Ajuste Sazonal'!M11-1)</f>
        <v>2.8784917881405692</v>
      </c>
      <c r="N12" s="91">
        <f>100*('Série com Ajuste Sazonal'!N12/'Série com Ajuste Sazonal'!N11-1)</f>
        <v>2.6078495660926126</v>
      </c>
      <c r="O12" s="88">
        <f>100*('Série com Ajuste Sazonal'!O12/'Série com Ajuste Sazonal'!O11-1)</f>
        <v>2.7809164823987098</v>
      </c>
      <c r="Q12" s="83"/>
    </row>
    <row r="13" spans="1:18" s="82" customFormat="1" ht="12.95" customHeight="1" x14ac:dyDescent="0.2">
      <c r="A13" s="14" t="s">
        <v>24</v>
      </c>
      <c r="B13" s="84">
        <f>100*('Série com Ajuste Sazonal'!B13/'Série com Ajuste Sazonal'!B12-1)</f>
        <v>13.487279438702071</v>
      </c>
      <c r="C13" s="85">
        <f>100*('Série com Ajuste Sazonal'!C13/'Série com Ajuste Sazonal'!C12-1)</f>
        <v>0.86589313889604558</v>
      </c>
      <c r="D13" s="85">
        <f>100*('Série com Ajuste Sazonal'!D13/'Série com Ajuste Sazonal'!D12-1)</f>
        <v>-0.14996868318769563</v>
      </c>
      <c r="E13" s="85">
        <f>100*('Série com Ajuste Sazonal'!E13/'Série com Ajuste Sazonal'!E12-1)</f>
        <v>-4.454178836381006</v>
      </c>
      <c r="F13" s="85">
        <f>100*('Série com Ajuste Sazonal'!F13/'Série com Ajuste Sazonal'!F12-1)</f>
        <v>4.1871279051237664</v>
      </c>
      <c r="G13" s="86">
        <f>100*('Série com Ajuste Sazonal'!G13/'Série com Ajuste Sazonal'!G12-1)</f>
        <v>-1.1775783437975584</v>
      </c>
      <c r="H13" s="85">
        <f>100*('Série com Ajuste Sazonal'!H13/'Série com Ajuste Sazonal'!H12-1)</f>
        <v>3.8539841392053464</v>
      </c>
      <c r="I13" s="85">
        <f>100*('Série com Ajuste Sazonal'!I13/'Série com Ajuste Sazonal'!I12-1)</f>
        <v>3.0346627098827073</v>
      </c>
      <c r="J13" s="6">
        <f>100*('Série com Ajuste Sazonal'!J13/'Série com Ajuste Sazonal'!J12-1)</f>
        <v>0.8719843086581136</v>
      </c>
      <c r="K13" s="85">
        <f>100*('Série com Ajuste Sazonal'!K13/'Série com Ajuste Sazonal'!K12-1)</f>
        <v>4.1641773768277268</v>
      </c>
      <c r="L13" s="86">
        <f>100*('Série com Ajuste Sazonal'!L13/'Série com Ajuste Sazonal'!L12-1)</f>
        <v>1.6974590594556416</v>
      </c>
      <c r="M13" s="84">
        <f>100*('Série com Ajuste Sazonal'!M13/'Série com Ajuste Sazonal'!M12-1)</f>
        <v>1.9391881461545024</v>
      </c>
      <c r="N13" s="83">
        <f>100*('Série com Ajuste Sazonal'!N13/'Série com Ajuste Sazonal'!N12-1)</f>
        <v>-0.28216430128172876</v>
      </c>
      <c r="O13" s="84">
        <f>100*('Série com Ajuste Sazonal'!O13/'Série com Ajuste Sazonal'!O12-1)</f>
        <v>1.8212956722821527</v>
      </c>
      <c r="Q13" s="83"/>
    </row>
    <row r="14" spans="1:18" s="82" customFormat="1" ht="12.95" customHeight="1" x14ac:dyDescent="0.2">
      <c r="A14" s="14" t="s">
        <v>37</v>
      </c>
      <c r="B14" s="84">
        <f>100*('Série com Ajuste Sazonal'!B14/'Série com Ajuste Sazonal'!B13-1)</f>
        <v>-2.3118019631902409</v>
      </c>
      <c r="C14" s="85">
        <f>100*('Série com Ajuste Sazonal'!C14/'Série com Ajuste Sazonal'!C13-1)</f>
        <v>0.61079190604245159</v>
      </c>
      <c r="D14" s="85">
        <f>100*('Série com Ajuste Sazonal'!D14/'Série com Ajuste Sazonal'!D13-1)</f>
        <v>2.4727983015557786</v>
      </c>
      <c r="E14" s="85">
        <f>100*('Série com Ajuste Sazonal'!E14/'Série com Ajuste Sazonal'!E13-1)</f>
        <v>8.758619201184036</v>
      </c>
      <c r="F14" s="85">
        <f>100*('Série com Ajuste Sazonal'!F14/'Série com Ajuste Sazonal'!F13-1)</f>
        <v>2.1927732207643214</v>
      </c>
      <c r="G14" s="86">
        <f>100*('Série com Ajuste Sazonal'!G14/'Série com Ajuste Sazonal'!G13-1)</f>
        <v>4.0776727909296318</v>
      </c>
      <c r="H14" s="85">
        <f>100*('Série com Ajuste Sazonal'!H14/'Série com Ajuste Sazonal'!H13-1)</f>
        <v>2.1353778062908058</v>
      </c>
      <c r="I14" s="85">
        <f>100*('Série com Ajuste Sazonal'!I14/'Série com Ajuste Sazonal'!I13-1)</f>
        <v>1.0373311126602447</v>
      </c>
      <c r="J14" s="6">
        <f>100*('Série com Ajuste Sazonal'!J14/'Série com Ajuste Sazonal'!J13-1)</f>
        <v>1.4666440372142819</v>
      </c>
      <c r="K14" s="85">
        <f>100*('Série com Ajuste Sazonal'!K14/'Série com Ajuste Sazonal'!K13-1)</f>
        <v>-2.3462535654206529</v>
      </c>
      <c r="L14" s="86">
        <f>100*('Série com Ajuste Sazonal'!L14/'Série com Ajuste Sazonal'!L13-1)</f>
        <v>1.0603759188442252</v>
      </c>
      <c r="M14" s="84">
        <f>100*('Série com Ajuste Sazonal'!M14/'Série com Ajuste Sazonal'!M13-1)</f>
        <v>1.6692852034254857</v>
      </c>
      <c r="N14" s="83">
        <f>100*('Série com Ajuste Sazonal'!N14/'Série com Ajuste Sazonal'!N13-1)</f>
        <v>2.6793828729844149</v>
      </c>
      <c r="O14" s="84">
        <f>100*('Série com Ajuste Sazonal'!O14/'Série com Ajuste Sazonal'!O13-1)</f>
        <v>1.7074052393219352</v>
      </c>
      <c r="Q14" s="83"/>
    </row>
    <row r="15" spans="1:18" s="82" customFormat="1" ht="12.95" customHeight="1" x14ac:dyDescent="0.2">
      <c r="A15" s="14" t="s">
        <v>49</v>
      </c>
      <c r="B15" s="84">
        <f>100*('Série com Ajuste Sazonal'!B15/'Série com Ajuste Sazonal'!B14-1)</f>
        <v>-6.137791902303757</v>
      </c>
      <c r="C15" s="85">
        <f>100*('Série com Ajuste Sazonal'!C15/'Série com Ajuste Sazonal'!C14-1)</f>
        <v>4.7049823576954308</v>
      </c>
      <c r="D15" s="85">
        <f>100*('Série com Ajuste Sazonal'!D15/'Série com Ajuste Sazonal'!D14-1)</f>
        <v>3.6677544527161432</v>
      </c>
      <c r="E15" s="85">
        <f>100*('Série com Ajuste Sazonal'!E15/'Série com Ajuste Sazonal'!E14-1)</f>
        <v>-5.3387930486134216</v>
      </c>
      <c r="F15" s="85">
        <f>100*('Série com Ajuste Sazonal'!F15/'Série com Ajuste Sazonal'!F14-1)</f>
        <v>2.5240005377010544</v>
      </c>
      <c r="G15" s="86">
        <f>100*('Série com Ajuste Sazonal'!G15/'Série com Ajuste Sazonal'!G14-1)</f>
        <v>1.8768480330319859</v>
      </c>
      <c r="H15" s="85">
        <f>100*('Série com Ajuste Sazonal'!H15/'Série com Ajuste Sazonal'!H14-1)</f>
        <v>2.8569514800258711</v>
      </c>
      <c r="I15" s="85">
        <f>100*('Série com Ajuste Sazonal'!I15/'Série com Ajuste Sazonal'!I14-1)</f>
        <v>1.9362761705244314</v>
      </c>
      <c r="J15" s="6">
        <f>100*('Série com Ajuste Sazonal'!J15/'Série com Ajuste Sazonal'!J14-1)</f>
        <v>1.0581077377253445</v>
      </c>
      <c r="K15" s="85">
        <f>100*('Série com Ajuste Sazonal'!K15/'Série com Ajuste Sazonal'!K14-1)</f>
        <v>0.91461631989699921</v>
      </c>
      <c r="L15" s="86">
        <f>100*('Série com Ajuste Sazonal'!L15/'Série com Ajuste Sazonal'!L14-1)</f>
        <v>1.4347815422014909</v>
      </c>
      <c r="M15" s="84">
        <f>100*('Série com Ajuste Sazonal'!M15/'Série com Ajuste Sazonal'!M14-1)</f>
        <v>0.46417920096362142</v>
      </c>
      <c r="N15" s="83">
        <f>100*('Série com Ajuste Sazonal'!N15/'Série com Ajuste Sazonal'!N14-1)</f>
        <v>2.9472697674609805</v>
      </c>
      <c r="O15" s="84">
        <f>100*('Série com Ajuste Sazonal'!O15/'Série com Ajuste Sazonal'!O14-1)</f>
        <v>0.78068027409237128</v>
      </c>
      <c r="Q15" s="83"/>
    </row>
    <row r="16" spans="1:18" s="82" customFormat="1" ht="12.95" customHeight="1" x14ac:dyDescent="0.2">
      <c r="A16" s="14" t="s">
        <v>61</v>
      </c>
      <c r="B16" s="84">
        <f>100*('Série com Ajuste Sazonal'!B16/'Série com Ajuste Sazonal'!B15-1)</f>
        <v>1.9589885020344866</v>
      </c>
      <c r="C16" s="85">
        <f>100*('Série com Ajuste Sazonal'!C16/'Série com Ajuste Sazonal'!C15-1)</f>
        <v>1.9721890190176561</v>
      </c>
      <c r="D16" s="85">
        <f>100*('Série com Ajuste Sazonal'!D16/'Série com Ajuste Sazonal'!D15-1)</f>
        <v>-0.13946084287681515</v>
      </c>
      <c r="E16" s="85">
        <f>100*('Série com Ajuste Sazonal'!E16/'Série com Ajuste Sazonal'!E15-1)</f>
        <v>2.1989419335732618</v>
      </c>
      <c r="F16" s="85">
        <f>100*('Série com Ajuste Sazonal'!F16/'Série com Ajuste Sazonal'!F15-1)</f>
        <v>-1.206260306066731</v>
      </c>
      <c r="G16" s="86">
        <f>100*('Série com Ajuste Sazonal'!G16/'Série com Ajuste Sazonal'!G15-1)</f>
        <v>0.48976316404059084</v>
      </c>
      <c r="H16" s="85">
        <f>100*('Série com Ajuste Sazonal'!H16/'Série com Ajuste Sazonal'!H15-1)</f>
        <v>0.10244966590224891</v>
      </c>
      <c r="I16" s="85">
        <f>100*('Série com Ajuste Sazonal'!I16/'Série com Ajuste Sazonal'!I15-1)</f>
        <v>0.49384562348913086</v>
      </c>
      <c r="J16" s="6">
        <f>100*('Série com Ajuste Sazonal'!J16/'Série com Ajuste Sazonal'!J15-1)</f>
        <v>0.7931396608370056</v>
      </c>
      <c r="K16" s="85">
        <f>100*('Série com Ajuste Sazonal'!K16/'Série com Ajuste Sazonal'!K15-1)</f>
        <v>0.62907705821664273</v>
      </c>
      <c r="L16" s="86">
        <f>100*('Série com Ajuste Sazonal'!L16/'Série com Ajuste Sazonal'!L15-1)</f>
        <v>0.61765132074107498</v>
      </c>
      <c r="M16" s="84">
        <f>100*('Série com Ajuste Sazonal'!M16/'Série com Ajuste Sazonal'!M15-1)</f>
        <v>0.86239328230497403</v>
      </c>
      <c r="N16" s="83">
        <f>100*('Série com Ajuste Sazonal'!N16/'Série com Ajuste Sazonal'!N15-1)</f>
        <v>1.0383474405496917</v>
      </c>
      <c r="O16" s="84">
        <f>100*('Série com Ajuste Sazonal'!O16/'Série com Ajuste Sazonal'!O15-1)</f>
        <v>0.84018500012759123</v>
      </c>
      <c r="Q16" s="83"/>
    </row>
    <row r="17" spans="1:17" s="82" customFormat="1" ht="12.95" customHeight="1" x14ac:dyDescent="0.2">
      <c r="A17" s="9" t="s">
        <v>25</v>
      </c>
      <c r="B17" s="10">
        <f>100*('Série com Ajuste Sazonal'!B17/'Série com Ajuste Sazonal'!B16-1)</f>
        <v>-2.9754086475775376</v>
      </c>
      <c r="C17" s="11">
        <f>100*('Série com Ajuste Sazonal'!C17/'Série com Ajuste Sazonal'!C16-1)</f>
        <v>0.7337531495048788</v>
      </c>
      <c r="D17" s="11">
        <f>100*('Série com Ajuste Sazonal'!D17/'Série com Ajuste Sazonal'!D16-1)</f>
        <v>0.47983143744696477</v>
      </c>
      <c r="E17" s="11">
        <f>100*('Série com Ajuste Sazonal'!E17/'Série com Ajuste Sazonal'!E16-1)</f>
        <v>2.1357550420591176</v>
      </c>
      <c r="F17" s="11">
        <f>100*('Série com Ajuste Sazonal'!F17/'Série com Ajuste Sazonal'!F16-1)</f>
        <v>9.3501261136208491E-2</v>
      </c>
      <c r="G17" s="12">
        <f>100*('Série com Ajuste Sazonal'!G17/'Série com Ajuste Sazonal'!G16-1)</f>
        <v>0.75122550819270995</v>
      </c>
      <c r="H17" s="11">
        <f>100*('Série com Ajuste Sazonal'!H17/'Série com Ajuste Sazonal'!H16-1)</f>
        <v>-3.6865928401386139E-2</v>
      </c>
      <c r="I17" s="11">
        <f>100*('Série com Ajuste Sazonal'!I17/'Série com Ajuste Sazonal'!I16-1)</f>
        <v>1.0623372358592231</v>
      </c>
      <c r="J17" s="11">
        <f>100*('Série com Ajuste Sazonal'!J17/'Série com Ajuste Sazonal'!J16-1)</f>
        <v>3.894806063918077</v>
      </c>
      <c r="K17" s="11">
        <f>100*('Série com Ajuste Sazonal'!K17/'Série com Ajuste Sazonal'!K16-1)</f>
        <v>0.24497563257366295</v>
      </c>
      <c r="L17" s="12">
        <f>100*('Série com Ajuste Sazonal'!L17/'Série com Ajuste Sazonal'!L16-1)</f>
        <v>2.0331888750027893</v>
      </c>
      <c r="M17" s="10">
        <f>100*('Série com Ajuste Sazonal'!M17/'Série com Ajuste Sazonal'!M16-1)</f>
        <v>0.81816882258505252</v>
      </c>
      <c r="N17" s="13">
        <f>100*('Série com Ajuste Sazonal'!N17/'Série com Ajuste Sazonal'!N16-1)</f>
        <v>1.2166905857204702</v>
      </c>
      <c r="O17" s="10">
        <f>100*('Série com Ajuste Sazonal'!O17/'Série com Ajuste Sazonal'!O16-1)</f>
        <v>0.83720929613766426</v>
      </c>
      <c r="Q17" s="83"/>
    </row>
    <row r="18" spans="1:17" s="82" customFormat="1" ht="12.95" customHeight="1" x14ac:dyDescent="0.2">
      <c r="A18" s="9" t="s">
        <v>38</v>
      </c>
      <c r="B18" s="10">
        <f>100*('Série com Ajuste Sazonal'!B18/'Série com Ajuste Sazonal'!B17-1)</f>
        <v>11.449781268055382</v>
      </c>
      <c r="C18" s="11">
        <f>100*('Série com Ajuste Sazonal'!C18/'Série com Ajuste Sazonal'!C17-1)</f>
        <v>4.4057395123102694</v>
      </c>
      <c r="D18" s="11">
        <f>100*('Série com Ajuste Sazonal'!D18/'Série com Ajuste Sazonal'!D17-1)</f>
        <v>1.3011427932514641</v>
      </c>
      <c r="E18" s="11">
        <f>100*('Série com Ajuste Sazonal'!E18/'Série com Ajuste Sazonal'!E17-1)</f>
        <v>0.62638421428136137</v>
      </c>
      <c r="F18" s="11">
        <f>100*('Série com Ajuste Sazonal'!F18/'Série com Ajuste Sazonal'!F17-1)</f>
        <v>0.71560733693840639</v>
      </c>
      <c r="G18" s="12">
        <f>100*('Série com Ajuste Sazonal'!G18/'Série com Ajuste Sazonal'!G17-1)</f>
        <v>0.48602371614734352</v>
      </c>
      <c r="H18" s="11">
        <f>100*('Série com Ajuste Sazonal'!H18/'Série com Ajuste Sazonal'!H17-1)</f>
        <v>1.9277747626290864</v>
      </c>
      <c r="I18" s="11">
        <f>100*('Série com Ajuste Sazonal'!I18/'Série com Ajuste Sazonal'!I17-1)</f>
        <v>0.40876720965274949</v>
      </c>
      <c r="J18" s="11">
        <f>100*('Série com Ajuste Sazonal'!J18/'Série com Ajuste Sazonal'!J17-1)</f>
        <v>0.20402506166827816</v>
      </c>
      <c r="K18" s="11">
        <f>100*('Série com Ajuste Sazonal'!K18/'Série com Ajuste Sazonal'!K17-1)</f>
        <v>0.17494253717000863</v>
      </c>
      <c r="L18" s="12">
        <f>100*('Série com Ajuste Sazonal'!L18/'Série com Ajuste Sazonal'!L17-1)</f>
        <v>0.80540491481675414</v>
      </c>
      <c r="M18" s="10">
        <f>100*('Série com Ajuste Sazonal'!M18/'Série com Ajuste Sazonal'!M17-1)</f>
        <v>2.3216965703209302</v>
      </c>
      <c r="N18" s="13">
        <f>100*('Série com Ajuste Sazonal'!N18/'Série com Ajuste Sazonal'!N17-1)</f>
        <v>1.8227290532292884</v>
      </c>
      <c r="O18" s="10">
        <f>100*('Série com Ajuste Sazonal'!O18/'Série com Ajuste Sazonal'!O17-1)</f>
        <v>2.3807597894254018</v>
      </c>
      <c r="Q18" s="83"/>
    </row>
    <row r="19" spans="1:17" s="82" customFormat="1" ht="12.95" customHeight="1" x14ac:dyDescent="0.2">
      <c r="A19" s="9" t="s">
        <v>50</v>
      </c>
      <c r="B19" s="10">
        <f>100*('Série com Ajuste Sazonal'!B19/'Série com Ajuste Sazonal'!B18-1)</f>
        <v>-4.4957245832940806</v>
      </c>
      <c r="C19" s="11">
        <f>100*('Série com Ajuste Sazonal'!C19/'Série com Ajuste Sazonal'!C18-1)</f>
        <v>1.4199743278134669</v>
      </c>
      <c r="D19" s="11">
        <f>100*('Série com Ajuste Sazonal'!D19/'Série com Ajuste Sazonal'!D18-1)</f>
        <v>1.2697056228734294</v>
      </c>
      <c r="E19" s="11">
        <f>100*('Série com Ajuste Sazonal'!E19/'Série com Ajuste Sazonal'!E18-1)</f>
        <v>-2.319216531890389</v>
      </c>
      <c r="F19" s="11">
        <f>100*('Série com Ajuste Sazonal'!F19/'Série com Ajuste Sazonal'!F18-1)</f>
        <v>-0.27812070439462433</v>
      </c>
      <c r="G19" s="12">
        <f>100*('Série com Ajuste Sazonal'!G19/'Série com Ajuste Sazonal'!G18-1)</f>
        <v>1.2903214082045311</v>
      </c>
      <c r="H19" s="11">
        <f>100*('Série com Ajuste Sazonal'!H19/'Série com Ajuste Sazonal'!H18-1)</f>
        <v>0.23128524213993362</v>
      </c>
      <c r="I19" s="11">
        <f>100*('Série com Ajuste Sazonal'!I19/'Série com Ajuste Sazonal'!I18-1)</f>
        <v>-0.84415648107226682</v>
      </c>
      <c r="J19" s="11">
        <f>100*('Série com Ajuste Sazonal'!J19/'Série com Ajuste Sazonal'!J18-1)</f>
        <v>0.53229676780919277</v>
      </c>
      <c r="K19" s="11">
        <f>100*('Série com Ajuste Sazonal'!K19/'Série com Ajuste Sazonal'!K18-1)</f>
        <v>0.12655390398559341</v>
      </c>
      <c r="L19" s="12">
        <f>100*('Série com Ajuste Sazonal'!L19/'Série com Ajuste Sazonal'!L18-1)</f>
        <v>2.9039628584359711E-2</v>
      </c>
      <c r="M19" s="10">
        <f>100*('Série com Ajuste Sazonal'!M19/'Série com Ajuste Sazonal'!M18-1)</f>
        <v>-0.18342055385592859</v>
      </c>
      <c r="N19" s="13">
        <f>100*('Série com Ajuste Sazonal'!N19/'Série com Ajuste Sazonal'!N18-1)</f>
        <v>-9.5669829503108872E-2</v>
      </c>
      <c r="O19" s="10">
        <f>100*('Série com Ajuste Sazonal'!O19/'Série com Ajuste Sazonal'!O18-1)</f>
        <v>-0.20819841151216156</v>
      </c>
      <c r="Q19" s="83"/>
    </row>
    <row r="20" spans="1:17" s="82" customFormat="1" ht="12.95" customHeight="1" x14ac:dyDescent="0.2">
      <c r="A20" s="9" t="s">
        <v>62</v>
      </c>
      <c r="B20" s="88">
        <f>100*('Série com Ajuste Sazonal'!B20/'Série com Ajuste Sazonal'!B19-1)</f>
        <v>-5.3921468112896775</v>
      </c>
      <c r="C20" s="89">
        <f>100*('Série com Ajuste Sazonal'!C20/'Série com Ajuste Sazonal'!C19-1)</f>
        <v>0.19580979674871379</v>
      </c>
      <c r="D20" s="89">
        <f>100*('Série com Ajuste Sazonal'!D20/'Série com Ajuste Sazonal'!D19-1)</f>
        <v>0.16770536593675445</v>
      </c>
      <c r="E20" s="89">
        <f>100*('Série com Ajuste Sazonal'!E20/'Série com Ajuste Sazonal'!E19-1)</f>
        <v>3.7407872920905971</v>
      </c>
      <c r="F20" s="89">
        <f>100*('Série com Ajuste Sazonal'!F20/'Série com Ajuste Sazonal'!F19-1)</f>
        <v>1.6679483875836176</v>
      </c>
      <c r="G20" s="90">
        <f>100*('Série com Ajuste Sazonal'!G20/'Série com Ajuste Sazonal'!G19-1)</f>
        <v>0.95838573720761211</v>
      </c>
      <c r="H20" s="89">
        <f>100*('Série com Ajuste Sazonal'!H20/'Série com Ajuste Sazonal'!H19-1)</f>
        <v>0.98552799217170861</v>
      </c>
      <c r="I20" s="89">
        <f>100*('Série com Ajuste Sazonal'!I20/'Série com Ajuste Sazonal'!I19-1)</f>
        <v>0.28125448571862943</v>
      </c>
      <c r="J20" s="11">
        <f>100*('Série com Ajuste Sazonal'!J20/'Série com Ajuste Sazonal'!J19-1)</f>
        <v>1.1687308247888772</v>
      </c>
      <c r="K20" s="89">
        <f>100*('Série com Ajuste Sazonal'!K20/'Série com Ajuste Sazonal'!K19-1)</f>
        <v>0.63690251581702828</v>
      </c>
      <c r="L20" s="90">
        <f>100*('Série com Ajuste Sazonal'!L20/'Série com Ajuste Sazonal'!L19-1)</f>
        <v>1.0392615878749734</v>
      </c>
      <c r="M20" s="88">
        <f>100*('Série com Ajuste Sazonal'!M20/'Série com Ajuste Sazonal'!M19-1)</f>
        <v>0.12811404179959851</v>
      </c>
      <c r="N20" s="91">
        <f>100*('Série com Ajuste Sazonal'!N20/'Série com Ajuste Sazonal'!N19-1)</f>
        <v>-0.20748269951765819</v>
      </c>
      <c r="O20" s="88">
        <f>100*('Série com Ajuste Sazonal'!O20/'Série com Ajuste Sazonal'!O19-1)</f>
        <v>-6.7710790281605426E-2</v>
      </c>
      <c r="Q20" s="83"/>
    </row>
    <row r="21" spans="1:17" s="82" customFormat="1" ht="12.95" customHeight="1" x14ac:dyDescent="0.2">
      <c r="A21" s="14" t="s">
        <v>26</v>
      </c>
      <c r="B21" s="84">
        <f>100*('Série com Ajuste Sazonal'!B21/'Série com Ajuste Sazonal'!B20-1)</f>
        <v>5.2311361751400387</v>
      </c>
      <c r="C21" s="85">
        <f>100*('Série com Ajuste Sazonal'!C21/'Série com Ajuste Sazonal'!C20-1)</f>
        <v>7.1097549845868802</v>
      </c>
      <c r="D21" s="85">
        <f>100*('Série com Ajuste Sazonal'!D21/'Série com Ajuste Sazonal'!D20-1)</f>
        <v>-0.11632025211141261</v>
      </c>
      <c r="E21" s="85">
        <f>100*('Série com Ajuste Sazonal'!E21/'Série com Ajuste Sazonal'!E20-1)</f>
        <v>0.45535012490156568</v>
      </c>
      <c r="F21" s="85">
        <f>100*('Série com Ajuste Sazonal'!F21/'Série com Ajuste Sazonal'!F20-1)</f>
        <v>-0.21198666571695668</v>
      </c>
      <c r="G21" s="86">
        <f>100*('Série com Ajuste Sazonal'!G21/'Série com Ajuste Sazonal'!G20-1)</f>
        <v>-0.12446964099055435</v>
      </c>
      <c r="H21" s="85">
        <f>100*('Série com Ajuste Sazonal'!H21/'Série com Ajuste Sazonal'!H20-1)</f>
        <v>2.1764797592781715</v>
      </c>
      <c r="I21" s="85">
        <f>100*('Série com Ajuste Sazonal'!I21/'Série com Ajuste Sazonal'!I20-1)</f>
        <v>2.1524768726949972</v>
      </c>
      <c r="J21" s="6">
        <f>100*('Série com Ajuste Sazonal'!J21/'Série com Ajuste Sazonal'!J20-1)</f>
        <v>0.59365901451093883</v>
      </c>
      <c r="K21" s="85">
        <f>100*('Série com Ajuste Sazonal'!K21/'Série com Ajuste Sazonal'!K20-1)</f>
        <v>1.1761535843670234</v>
      </c>
      <c r="L21" s="86">
        <f>100*('Série com Ajuste Sazonal'!L21/'Série com Ajuste Sazonal'!L20-1)</f>
        <v>1.2117058828549521</v>
      </c>
      <c r="M21" s="84">
        <f>100*('Série com Ajuste Sazonal'!M21/'Série com Ajuste Sazonal'!M20-1)</f>
        <v>1.146411804288916</v>
      </c>
      <c r="N21" s="83">
        <f>100*('Série com Ajuste Sazonal'!N21/'Série com Ajuste Sazonal'!N20-1)</f>
        <v>3.6296879169396945</v>
      </c>
      <c r="O21" s="84">
        <f>100*('Série com Ajuste Sazonal'!O21/'Série com Ajuste Sazonal'!O20-1)</f>
        <v>1.6323643537538457</v>
      </c>
      <c r="Q21" s="83"/>
    </row>
    <row r="22" spans="1:17" s="82" customFormat="1" ht="12.95" customHeight="1" x14ac:dyDescent="0.2">
      <c r="A22" s="14" t="s">
        <v>39</v>
      </c>
      <c r="B22" s="84">
        <f>100*('Série com Ajuste Sazonal'!B22/'Série com Ajuste Sazonal'!B21-1)</f>
        <v>6.24687196550473</v>
      </c>
      <c r="C22" s="85">
        <f>100*('Série com Ajuste Sazonal'!C22/'Série com Ajuste Sazonal'!C21-1)</f>
        <v>2.239176958750555</v>
      </c>
      <c r="D22" s="85">
        <f>100*('Série com Ajuste Sazonal'!D22/'Série com Ajuste Sazonal'!D21-1)</f>
        <v>-0.1124843432142475</v>
      </c>
      <c r="E22" s="85">
        <f>100*('Série com Ajuste Sazonal'!E22/'Série com Ajuste Sazonal'!E21-1)</f>
        <v>-1.7070807671266119</v>
      </c>
      <c r="F22" s="85">
        <f>100*('Série com Ajuste Sazonal'!F22/'Série com Ajuste Sazonal'!F21-1)</f>
        <v>-0.80428341298056649</v>
      </c>
      <c r="G22" s="86">
        <f>100*('Série com Ajuste Sazonal'!G22/'Série com Ajuste Sazonal'!G21-1)</f>
        <v>0.6115234269008285</v>
      </c>
      <c r="H22" s="85">
        <f>100*('Série com Ajuste Sazonal'!H22/'Série com Ajuste Sazonal'!H21-1)</f>
        <v>1.028061686897086</v>
      </c>
      <c r="I22" s="85">
        <f>100*('Série com Ajuste Sazonal'!I22/'Série com Ajuste Sazonal'!I21-1)</f>
        <v>2.2091970007678485</v>
      </c>
      <c r="J22" s="6">
        <f>100*('Série com Ajuste Sazonal'!J22/'Série com Ajuste Sazonal'!J21-1)</f>
        <v>0.87727247448279311</v>
      </c>
      <c r="K22" s="85">
        <f>100*('Série com Ajuste Sazonal'!K22/'Série com Ajuste Sazonal'!K21-1)</f>
        <v>0.67830008581919454</v>
      </c>
      <c r="L22" s="86">
        <f>100*('Série com Ajuste Sazonal'!L22/'Série com Ajuste Sazonal'!L21-1)</f>
        <v>0.76383309749725736</v>
      </c>
      <c r="M22" s="84">
        <f>100*('Série com Ajuste Sazonal'!M22/'Série com Ajuste Sazonal'!M21-1)</f>
        <v>1.3337582296535366</v>
      </c>
      <c r="N22" s="83">
        <f>100*('Série com Ajuste Sazonal'!N22/'Série com Ajuste Sazonal'!N21-1)</f>
        <v>1.2557383367630903</v>
      </c>
      <c r="O22" s="84">
        <f>100*('Série com Ajuste Sazonal'!O22/'Série com Ajuste Sazonal'!O21-1)</f>
        <v>1.3631796633861937</v>
      </c>
      <c r="Q22" s="83"/>
    </row>
    <row r="23" spans="1:17" s="82" customFormat="1" ht="12.95" customHeight="1" x14ac:dyDescent="0.2">
      <c r="A23" s="14" t="s">
        <v>51</v>
      </c>
      <c r="B23" s="84">
        <f>100*('Série com Ajuste Sazonal'!B23/'Série com Ajuste Sazonal'!B22-1)</f>
        <v>4.6848523709601242</v>
      </c>
      <c r="C23" s="85">
        <f>100*('Série com Ajuste Sazonal'!C23/'Série com Ajuste Sazonal'!C22-1)</f>
        <v>-0.95892057610273973</v>
      </c>
      <c r="D23" s="85">
        <f>100*('Série com Ajuste Sazonal'!D23/'Série com Ajuste Sazonal'!D22-1)</f>
        <v>-0.38674678398261664</v>
      </c>
      <c r="E23" s="85">
        <f>100*('Série com Ajuste Sazonal'!E23/'Série com Ajuste Sazonal'!E22-1)</f>
        <v>1.4462558546796123</v>
      </c>
      <c r="F23" s="85">
        <f>100*('Série com Ajuste Sazonal'!F23/'Série com Ajuste Sazonal'!F22-1)</f>
        <v>0.71908560509830188</v>
      </c>
      <c r="G23" s="86">
        <f>100*('Série com Ajuste Sazonal'!G23/'Série com Ajuste Sazonal'!G22-1)</f>
        <v>-0.16804245886662406</v>
      </c>
      <c r="H23" s="85">
        <f>100*('Série com Ajuste Sazonal'!H23/'Série com Ajuste Sazonal'!H22-1)</f>
        <v>1.7245846160507838</v>
      </c>
      <c r="I23" s="85">
        <f>100*('Série com Ajuste Sazonal'!I23/'Série com Ajuste Sazonal'!I22-1)</f>
        <v>0.96583649904022906</v>
      </c>
      <c r="J23" s="6">
        <f>100*('Série com Ajuste Sazonal'!J23/'Série com Ajuste Sazonal'!J22-1)</f>
        <v>1.6361943129815204</v>
      </c>
      <c r="K23" s="85">
        <f>100*('Série com Ajuste Sazonal'!K23/'Série com Ajuste Sazonal'!K22-1)</f>
        <v>0.89808578773278303</v>
      </c>
      <c r="L23" s="86">
        <f>100*('Série com Ajuste Sazonal'!L23/'Série com Ajuste Sazonal'!L22-1)</f>
        <v>1.3171230969141412</v>
      </c>
      <c r="M23" s="84">
        <f>100*('Série com Ajuste Sazonal'!M23/'Série com Ajuste Sazonal'!M22-1)</f>
        <v>1.1686781322566286</v>
      </c>
      <c r="N23" s="83">
        <f>100*('Série com Ajuste Sazonal'!N23/'Série com Ajuste Sazonal'!N22-1)</f>
        <v>1.4829684355669004</v>
      </c>
      <c r="O23" s="84">
        <f>100*('Série com Ajuste Sazonal'!O23/'Série com Ajuste Sazonal'!O22-1)</f>
        <v>1.1329600256897887</v>
      </c>
      <c r="Q23" s="83"/>
    </row>
    <row r="24" spans="1:17" s="82" customFormat="1" ht="12.95" customHeight="1" x14ac:dyDescent="0.2">
      <c r="A24" s="14" t="s">
        <v>63</v>
      </c>
      <c r="B24" s="84">
        <f>100*('Série com Ajuste Sazonal'!B24/'Série com Ajuste Sazonal'!B23-1)</f>
        <v>-1.6948487387403954</v>
      </c>
      <c r="C24" s="85">
        <f>100*('Série com Ajuste Sazonal'!C24/'Série com Ajuste Sazonal'!C23-1)</f>
        <v>1.2878904300313465</v>
      </c>
      <c r="D24" s="85">
        <f>100*('Série com Ajuste Sazonal'!D24/'Série com Ajuste Sazonal'!D23-1)</f>
        <v>2.2706850944154811</v>
      </c>
      <c r="E24" s="85">
        <f>100*('Série com Ajuste Sazonal'!E24/'Série com Ajuste Sazonal'!E23-1)</f>
        <v>-1.2721320502788847</v>
      </c>
      <c r="F24" s="85">
        <f>100*('Série com Ajuste Sazonal'!F24/'Série com Ajuste Sazonal'!F23-1)</f>
        <v>0.22271238237061564</v>
      </c>
      <c r="G24" s="86">
        <f>100*('Série com Ajuste Sazonal'!G24/'Série com Ajuste Sazonal'!G23-1)</f>
        <v>1.2857191619472852</v>
      </c>
      <c r="H24" s="85">
        <f>100*('Série com Ajuste Sazonal'!H24/'Série com Ajuste Sazonal'!H23-1)</f>
        <v>2.7147745857398542</v>
      </c>
      <c r="I24" s="85">
        <f>100*('Série com Ajuste Sazonal'!I24/'Série com Ajuste Sazonal'!I23-1)</f>
        <v>1.0037189771012756</v>
      </c>
      <c r="J24" s="6">
        <f>100*('Série com Ajuste Sazonal'!J24/'Série com Ajuste Sazonal'!J23-1)</f>
        <v>1.226468251792312</v>
      </c>
      <c r="K24" s="85">
        <f>100*('Série com Ajuste Sazonal'!K24/'Série com Ajuste Sazonal'!K23-1)</f>
        <v>0.84145060253915105</v>
      </c>
      <c r="L24" s="86">
        <f>100*('Série com Ajuste Sazonal'!L24/'Série com Ajuste Sazonal'!L23-1)</f>
        <v>1.6228252234740781</v>
      </c>
      <c r="M24" s="84">
        <f>100*('Série com Ajuste Sazonal'!M24/'Série com Ajuste Sazonal'!M23-1)</f>
        <v>0.84894502412447004</v>
      </c>
      <c r="N24" s="83">
        <f>100*('Série com Ajuste Sazonal'!N24/'Série com Ajuste Sazonal'!N23-1)</f>
        <v>1.6860692913504449</v>
      </c>
      <c r="O24" s="84">
        <f>100*('Série com Ajuste Sazonal'!O24/'Série com Ajuste Sazonal'!O23-1)</f>
        <v>0.87900856345426437</v>
      </c>
      <c r="Q24" s="83"/>
    </row>
    <row r="25" spans="1:17" s="82" customFormat="1" ht="12.95" customHeight="1" x14ac:dyDescent="0.2">
      <c r="A25" s="9" t="s">
        <v>27</v>
      </c>
      <c r="B25" s="10">
        <f>100*('Série com Ajuste Sazonal'!B25/'Série com Ajuste Sazonal'!B24-1)</f>
        <v>-10.816116150979461</v>
      </c>
      <c r="C25" s="11">
        <f>100*('Série com Ajuste Sazonal'!C25/'Série com Ajuste Sazonal'!C24-1)</f>
        <v>4.9711223484816047</v>
      </c>
      <c r="D25" s="11">
        <f>100*('Série com Ajuste Sazonal'!D25/'Série com Ajuste Sazonal'!D24-1)</f>
        <v>3.6199507027262934</v>
      </c>
      <c r="E25" s="11">
        <f>100*('Série com Ajuste Sazonal'!E25/'Série com Ajuste Sazonal'!E24-1)</f>
        <v>3.540445878523979</v>
      </c>
      <c r="F25" s="11">
        <f>100*('Série com Ajuste Sazonal'!F25/'Série com Ajuste Sazonal'!F24-1)</f>
        <v>17.632453425669592</v>
      </c>
      <c r="G25" s="12">
        <f>100*('Série com Ajuste Sazonal'!G25/'Série com Ajuste Sazonal'!G24-1)</f>
        <v>4.7338652796305336</v>
      </c>
      <c r="H25" s="11">
        <f>100*('Série com Ajuste Sazonal'!H25/'Série com Ajuste Sazonal'!H24-1)</f>
        <v>-8.0198519524810052E-2</v>
      </c>
      <c r="I25" s="11">
        <f>100*('Série com Ajuste Sazonal'!I25/'Série com Ajuste Sazonal'!I24-1)</f>
        <v>-0.13768155325438736</v>
      </c>
      <c r="J25" s="11">
        <f>100*('Série com Ajuste Sazonal'!J25/'Série com Ajuste Sazonal'!J24-1)</f>
        <v>1.1758315445140388</v>
      </c>
      <c r="K25" s="11">
        <f>100*('Série com Ajuste Sazonal'!K25/'Série com Ajuste Sazonal'!K24-1)</f>
        <v>0.5494799275707285</v>
      </c>
      <c r="L25" s="12">
        <f>100*('Série com Ajuste Sazonal'!L25/'Série com Ajuste Sazonal'!L24-1)</f>
        <v>0.73065951280089081</v>
      </c>
      <c r="M25" s="10">
        <f>100*('Série com Ajuste Sazonal'!M25/'Série com Ajuste Sazonal'!M24-1)</f>
        <v>1.3471849341198938</v>
      </c>
      <c r="N25" s="13">
        <f>100*('Série com Ajuste Sazonal'!N25/'Série com Ajuste Sazonal'!N24-1)</f>
        <v>2.4309258605405448</v>
      </c>
      <c r="O25" s="10">
        <f>100*('Série com Ajuste Sazonal'!O25/'Série com Ajuste Sazonal'!O24-1)</f>
        <v>1.6186055938941069</v>
      </c>
      <c r="Q25" s="83"/>
    </row>
    <row r="26" spans="1:17" s="82" customFormat="1" ht="12.95" customHeight="1" x14ac:dyDescent="0.2">
      <c r="A26" s="9" t="s">
        <v>40</v>
      </c>
      <c r="B26" s="10">
        <f>100*('Série com Ajuste Sazonal'!B26/'Série com Ajuste Sazonal'!B25-1)</f>
        <v>-1.8381368604449833</v>
      </c>
      <c r="C26" s="11">
        <f>100*('Série com Ajuste Sazonal'!C26/'Série com Ajuste Sazonal'!C25-1)</f>
        <v>6.0308624832450475</v>
      </c>
      <c r="D26" s="11">
        <f>100*('Série com Ajuste Sazonal'!D26/'Série com Ajuste Sazonal'!D25-1)</f>
        <v>2.4533134724372019</v>
      </c>
      <c r="E26" s="11">
        <f>100*('Série com Ajuste Sazonal'!E26/'Série com Ajuste Sazonal'!E25-1)</f>
        <v>0.58787094801329154</v>
      </c>
      <c r="F26" s="11">
        <f>100*('Série com Ajuste Sazonal'!F26/'Série com Ajuste Sazonal'!F25-1)</f>
        <v>1.4915206976684914</v>
      </c>
      <c r="G26" s="12">
        <f>100*('Série com Ajuste Sazonal'!G26/'Série com Ajuste Sazonal'!G25-1)</f>
        <v>3.0127562651933504</v>
      </c>
      <c r="H26" s="11">
        <f>100*('Série com Ajuste Sazonal'!H26/'Série com Ajuste Sazonal'!H25-1)</f>
        <v>3.2114911838011295</v>
      </c>
      <c r="I26" s="11">
        <f>100*('Série com Ajuste Sazonal'!I26/'Série com Ajuste Sazonal'!I25-1)</f>
        <v>0.33625893981670263</v>
      </c>
      <c r="J26" s="11">
        <f>100*('Série com Ajuste Sazonal'!J26/'Série com Ajuste Sazonal'!J25-1)</f>
        <v>1.3833969131699986</v>
      </c>
      <c r="K26" s="11">
        <f>100*('Série com Ajuste Sazonal'!K26/'Série com Ajuste Sazonal'!K25-1)</f>
        <v>0.19303326803734588</v>
      </c>
      <c r="L26" s="12">
        <f>100*('Série com Ajuste Sazonal'!L26/'Série com Ajuste Sazonal'!L25-1)</f>
        <v>1.1629405132313364</v>
      </c>
      <c r="M26" s="10">
        <f>100*('Série com Ajuste Sazonal'!M26/'Série com Ajuste Sazonal'!M25-1)</f>
        <v>1.5051332348077651</v>
      </c>
      <c r="N26" s="13">
        <f>100*('Série com Ajuste Sazonal'!N26/'Série com Ajuste Sazonal'!N25-1)</f>
        <v>1.6877686192727559</v>
      </c>
      <c r="O26" s="10">
        <f>100*('Série com Ajuste Sazonal'!O26/'Série com Ajuste Sazonal'!O25-1)</f>
        <v>1.5653881531494385</v>
      </c>
      <c r="Q26" s="83"/>
    </row>
    <row r="27" spans="1:17" s="82" customFormat="1" ht="12.95" customHeight="1" x14ac:dyDescent="0.2">
      <c r="A27" s="9" t="s">
        <v>52</v>
      </c>
      <c r="B27" s="10">
        <f>100*('Série com Ajuste Sazonal'!B27/'Série com Ajuste Sazonal'!B26-1)</f>
        <v>6.0197089213849697</v>
      </c>
      <c r="C27" s="11">
        <f>100*('Série com Ajuste Sazonal'!C27/'Série com Ajuste Sazonal'!C26-1)</f>
        <v>7.2156667404521535E-2</v>
      </c>
      <c r="D27" s="11">
        <f>100*('Série com Ajuste Sazonal'!D27/'Série com Ajuste Sazonal'!D26-1)</f>
        <v>0.83585286115352986</v>
      </c>
      <c r="E27" s="11">
        <f>100*('Série com Ajuste Sazonal'!E27/'Série com Ajuste Sazonal'!E26-1)</f>
        <v>0.8256991471910391</v>
      </c>
      <c r="F27" s="11">
        <f>100*('Série com Ajuste Sazonal'!F27/'Série com Ajuste Sazonal'!F26-1)</f>
        <v>3.1526186840591386E-2</v>
      </c>
      <c r="G27" s="12">
        <f>100*('Série com Ajuste Sazonal'!G27/'Série com Ajuste Sazonal'!G26-1)</f>
        <v>0.49982564350248282</v>
      </c>
      <c r="H27" s="11">
        <f>100*('Série com Ajuste Sazonal'!H27/'Série com Ajuste Sazonal'!H26-1)</f>
        <v>1.0158269934259057</v>
      </c>
      <c r="I27" s="11">
        <f>100*('Série com Ajuste Sazonal'!I27/'Série com Ajuste Sazonal'!I26-1)</f>
        <v>1.6349260426749002</v>
      </c>
      <c r="J27" s="11">
        <f>100*('Série com Ajuste Sazonal'!J27/'Série com Ajuste Sazonal'!J26-1)</f>
        <v>1.2750688928663267</v>
      </c>
      <c r="K27" s="11">
        <f>100*('Série com Ajuste Sazonal'!K27/'Série com Ajuste Sazonal'!K26-1)</f>
        <v>0.63304993011741306</v>
      </c>
      <c r="L27" s="12">
        <f>100*('Série com Ajuste Sazonal'!L27/'Série com Ajuste Sazonal'!L26-1)</f>
        <v>1.0264593938018818</v>
      </c>
      <c r="M27" s="10">
        <f>100*('Série com Ajuste Sazonal'!M27/'Série com Ajuste Sazonal'!M26-1)</f>
        <v>1.3671136913654625</v>
      </c>
      <c r="N27" s="13">
        <f>100*('Série com Ajuste Sazonal'!N27/'Série com Ajuste Sazonal'!N26-1)</f>
        <v>1.8711184620469723</v>
      </c>
      <c r="O27" s="10">
        <f>100*('Série com Ajuste Sazonal'!O27/'Série com Ajuste Sazonal'!O26-1)</f>
        <v>1.3699026950360738</v>
      </c>
      <c r="Q27" s="83"/>
    </row>
    <row r="28" spans="1:17" s="82" customFormat="1" ht="12.95" customHeight="1" x14ac:dyDescent="0.2">
      <c r="A28" s="9" t="s">
        <v>64</v>
      </c>
      <c r="B28" s="88">
        <f>100*('Série com Ajuste Sazonal'!B28/'Série com Ajuste Sazonal'!B27-1)</f>
        <v>3.9847739227407919</v>
      </c>
      <c r="C28" s="89">
        <f>100*('Série com Ajuste Sazonal'!C28/'Série com Ajuste Sazonal'!C27-1)</f>
        <v>7.3067094659264864</v>
      </c>
      <c r="D28" s="89">
        <f>100*('Série com Ajuste Sazonal'!D28/'Série com Ajuste Sazonal'!D27-1)</f>
        <v>0.9395393915182737</v>
      </c>
      <c r="E28" s="89">
        <f>100*('Série com Ajuste Sazonal'!E28/'Série com Ajuste Sazonal'!E27-1)</f>
        <v>2.7619540907747986</v>
      </c>
      <c r="F28" s="89">
        <f>100*('Série com Ajuste Sazonal'!F28/'Série com Ajuste Sazonal'!F27-1)</f>
        <v>-8.6397952996808414E-2</v>
      </c>
      <c r="G28" s="90">
        <f>100*('Série com Ajuste Sazonal'!G28/'Série com Ajuste Sazonal'!G27-1)</f>
        <v>1.6678945428451053</v>
      </c>
      <c r="H28" s="89">
        <f>100*('Série com Ajuste Sazonal'!H28/'Série com Ajuste Sazonal'!H27-1)</f>
        <v>2.5973733839923741</v>
      </c>
      <c r="I28" s="89">
        <f>100*('Série com Ajuste Sazonal'!I28/'Série com Ajuste Sazonal'!I27-1)</f>
        <v>2.9817798919877125</v>
      </c>
      <c r="J28" s="11">
        <f>100*('Série com Ajuste Sazonal'!J28/'Série com Ajuste Sazonal'!J27-1)</f>
        <v>0.27797913483693648</v>
      </c>
      <c r="K28" s="89">
        <f>100*('Série com Ajuste Sazonal'!K28/'Série com Ajuste Sazonal'!K27-1)</f>
        <v>-0.3870180264699985</v>
      </c>
      <c r="L28" s="90">
        <f>100*('Série com Ajuste Sazonal'!L28/'Série com Ajuste Sazonal'!L27-1)</f>
        <v>1.0613048327821506</v>
      </c>
      <c r="M28" s="88">
        <f>100*('Série com Ajuste Sazonal'!M28/'Série com Ajuste Sazonal'!M27-1)</f>
        <v>1.349663287840186</v>
      </c>
      <c r="N28" s="91">
        <f>100*('Série com Ajuste Sazonal'!N28/'Série com Ajuste Sazonal'!N27-1)</f>
        <v>2.2182565917619357</v>
      </c>
      <c r="O28" s="88">
        <f>100*('Série com Ajuste Sazonal'!O28/'Série com Ajuste Sazonal'!O27-1)</f>
        <v>1.4344373186300441</v>
      </c>
      <c r="Q28" s="83"/>
    </row>
    <row r="29" spans="1:17" s="82" customFormat="1" ht="12.95" customHeight="1" x14ac:dyDescent="0.2">
      <c r="A29" s="14" t="s">
        <v>28</v>
      </c>
      <c r="B29" s="84">
        <f>100*('Série com Ajuste Sazonal'!B29/'Série com Ajuste Sazonal'!B28-1)</f>
        <v>7.387750656950498</v>
      </c>
      <c r="C29" s="85">
        <f>100*('Série com Ajuste Sazonal'!C29/'Série com Ajuste Sazonal'!C28-1)</f>
        <v>-0.46221620407126407</v>
      </c>
      <c r="D29" s="85">
        <f>100*('Série com Ajuste Sazonal'!D29/'Série com Ajuste Sazonal'!D28-1)</f>
        <v>1.9963348225918054</v>
      </c>
      <c r="E29" s="85">
        <f>100*('Série com Ajuste Sazonal'!E29/'Série com Ajuste Sazonal'!E28-1)</f>
        <v>-2.2133043102528172</v>
      </c>
      <c r="F29" s="85">
        <f>100*('Série com Ajuste Sazonal'!F29/'Série com Ajuste Sazonal'!F28-1)</f>
        <v>-3.7415164754200037</v>
      </c>
      <c r="G29" s="86">
        <f>100*('Série com Ajuste Sazonal'!G29/'Série com Ajuste Sazonal'!G28-1)</f>
        <v>0.18180994590497601</v>
      </c>
      <c r="H29" s="85">
        <f>100*('Série com Ajuste Sazonal'!H29/'Série com Ajuste Sazonal'!H28-1)</f>
        <v>4.243839936173277E-2</v>
      </c>
      <c r="I29" s="85">
        <f>100*('Série com Ajuste Sazonal'!I29/'Série com Ajuste Sazonal'!I28-1)</f>
        <v>2.8937662033006628</v>
      </c>
      <c r="J29" s="6">
        <f>100*('Série com Ajuste Sazonal'!J29/'Série com Ajuste Sazonal'!J28-1)</f>
        <v>2.4494071026249786</v>
      </c>
      <c r="K29" s="85">
        <f>100*('Série com Ajuste Sazonal'!K29/'Série com Ajuste Sazonal'!K28-1)</f>
        <v>0.54300640113478238</v>
      </c>
      <c r="L29" s="86">
        <f>100*('Série com Ajuste Sazonal'!L29/'Série com Ajuste Sazonal'!L28-1)</f>
        <v>0.83913161987201335</v>
      </c>
      <c r="M29" s="84">
        <f>100*('Série com Ajuste Sazonal'!M29/'Série com Ajuste Sazonal'!M28-1)</f>
        <v>1.6141036330760139</v>
      </c>
      <c r="N29" s="83">
        <f>100*('Série com Ajuste Sazonal'!N29/'Série com Ajuste Sazonal'!N28-1)</f>
        <v>1.5648898878506845</v>
      </c>
      <c r="O29" s="84">
        <f>100*('Série com Ajuste Sazonal'!O29/'Série com Ajuste Sazonal'!O28-1)</f>
        <v>1.7525472448663093</v>
      </c>
      <c r="Q29" s="83"/>
    </row>
    <row r="30" spans="1:17" s="82" customFormat="1" ht="12.95" customHeight="1" x14ac:dyDescent="0.2">
      <c r="A30" s="14" t="s">
        <v>41</v>
      </c>
      <c r="B30" s="84">
        <f>100*('Série com Ajuste Sazonal'!B30/'Série com Ajuste Sazonal'!B29-1)</f>
        <v>6.8403090731281369</v>
      </c>
      <c r="C30" s="85">
        <f>100*('Série com Ajuste Sazonal'!C30/'Série com Ajuste Sazonal'!C29-1)</f>
        <v>-2.4640939474255941</v>
      </c>
      <c r="D30" s="85">
        <f>100*('Série com Ajuste Sazonal'!D30/'Série com Ajuste Sazonal'!D29-1)</f>
        <v>1.9343759825718232</v>
      </c>
      <c r="E30" s="85">
        <f>100*('Série com Ajuste Sazonal'!E30/'Série com Ajuste Sazonal'!E29-1)</f>
        <v>1.6587166557123778</v>
      </c>
      <c r="F30" s="85">
        <f>100*('Série com Ajuste Sazonal'!F30/'Série com Ajuste Sazonal'!F29-1)</f>
        <v>0.35672254425602734</v>
      </c>
      <c r="G30" s="86">
        <f>100*('Série com Ajuste Sazonal'!G30/'Série com Ajuste Sazonal'!G29-1)</f>
        <v>0.7165401929377202</v>
      </c>
      <c r="H30" s="85">
        <f>100*('Série com Ajuste Sazonal'!H30/'Série com Ajuste Sazonal'!H29-1)</f>
        <v>1.4686134157896769</v>
      </c>
      <c r="I30" s="85">
        <f>100*('Série com Ajuste Sazonal'!I30/'Série com Ajuste Sazonal'!I29-1)</f>
        <v>0.97735171094868178</v>
      </c>
      <c r="J30" s="6">
        <f>100*('Série com Ajuste Sazonal'!J30/'Série com Ajuste Sazonal'!J29-1)</f>
        <v>1.9289497738950612</v>
      </c>
      <c r="K30" s="85">
        <f>100*('Série com Ajuste Sazonal'!K30/'Série com Ajuste Sazonal'!K29-1)</f>
        <v>1.316923554867544</v>
      </c>
      <c r="L30" s="86">
        <f>100*('Série com Ajuste Sazonal'!L30/'Série com Ajuste Sazonal'!L29-1)</f>
        <v>2.3490334416055969</v>
      </c>
      <c r="M30" s="84">
        <f>100*('Série com Ajuste Sazonal'!M30/'Série com Ajuste Sazonal'!M29-1)</f>
        <v>1.6212377824015078</v>
      </c>
      <c r="N30" s="83">
        <f>100*('Série com Ajuste Sazonal'!N30/'Série com Ajuste Sazonal'!N29-1)</f>
        <v>1.6876514089198436</v>
      </c>
      <c r="O30" s="84">
        <f>100*('Série com Ajuste Sazonal'!O30/'Série com Ajuste Sazonal'!O29-1)</f>
        <v>1.6069869278397375</v>
      </c>
      <c r="Q30" s="83"/>
    </row>
    <row r="31" spans="1:17" s="82" customFormat="1" ht="12.95" customHeight="1" x14ac:dyDescent="0.2">
      <c r="A31" s="14" t="s">
        <v>53</v>
      </c>
      <c r="B31" s="84">
        <f>100*('Série com Ajuste Sazonal'!B31/'Série com Ajuste Sazonal'!B30-1)</f>
        <v>1.6355552052892852</v>
      </c>
      <c r="C31" s="85">
        <f>100*('Série com Ajuste Sazonal'!C31/'Série com Ajuste Sazonal'!C30-1)</f>
        <v>5.8311844801832047</v>
      </c>
      <c r="D31" s="85">
        <f>100*('Série com Ajuste Sazonal'!D31/'Série com Ajuste Sazonal'!D30-1)</f>
        <v>2.3280401600236811</v>
      </c>
      <c r="E31" s="85">
        <f>100*('Série com Ajuste Sazonal'!E31/'Série com Ajuste Sazonal'!E30-1)</f>
        <v>4.6179582596211466</v>
      </c>
      <c r="F31" s="85">
        <f>100*('Série com Ajuste Sazonal'!F31/'Série com Ajuste Sazonal'!F30-1)</f>
        <v>3.2263054095663879</v>
      </c>
      <c r="G31" s="86">
        <f>100*('Série com Ajuste Sazonal'!G31/'Série com Ajuste Sazonal'!G30-1)</f>
        <v>3.6061882723630534</v>
      </c>
      <c r="H31" s="85">
        <f>100*('Série com Ajuste Sazonal'!H31/'Série com Ajuste Sazonal'!H30-1)</f>
        <v>2.5419566188879417</v>
      </c>
      <c r="I31" s="85">
        <f>100*('Série com Ajuste Sazonal'!I31/'Série com Ajuste Sazonal'!I30-1)</f>
        <v>-1.1471087669451152</v>
      </c>
      <c r="J31" s="6">
        <f>100*('Série com Ajuste Sazonal'!J31/'Série com Ajuste Sazonal'!J30-1)</f>
        <v>0.77321746184511042</v>
      </c>
      <c r="K31" s="85">
        <f>100*('Série com Ajuste Sazonal'!K31/'Série com Ajuste Sazonal'!K30-1)</f>
        <v>0.22107868030476485</v>
      </c>
      <c r="L31" s="86">
        <f>100*('Série com Ajuste Sazonal'!L31/'Série com Ajuste Sazonal'!L30-1)</f>
        <v>0.65917637808452501</v>
      </c>
      <c r="M31" s="84">
        <f>100*('Série com Ajuste Sazonal'!M31/'Série com Ajuste Sazonal'!M30-1)</f>
        <v>1.9360676197040849</v>
      </c>
      <c r="N31" s="83">
        <f>100*('Série com Ajuste Sazonal'!N31/'Série com Ajuste Sazonal'!N30-1)</f>
        <v>2.5511574368562995</v>
      </c>
      <c r="O31" s="84">
        <f>100*('Série com Ajuste Sazonal'!O31/'Série com Ajuste Sazonal'!O30-1)</f>
        <v>1.9915507630234863</v>
      </c>
      <c r="Q31" s="83"/>
    </row>
    <row r="32" spans="1:17" s="82" customFormat="1" ht="12.95" customHeight="1" x14ac:dyDescent="0.2">
      <c r="A32" s="14" t="s">
        <v>65</v>
      </c>
      <c r="B32" s="84">
        <f>100*('Série com Ajuste Sazonal'!B32/'Série com Ajuste Sazonal'!B31-1)</f>
        <v>-10.354396886771845</v>
      </c>
      <c r="C32" s="85">
        <f>100*('Série com Ajuste Sazonal'!C32/'Série com Ajuste Sazonal'!C31-1)</f>
        <v>-25.754161295457934</v>
      </c>
      <c r="D32" s="85">
        <f>100*('Série com Ajuste Sazonal'!D32/'Série com Ajuste Sazonal'!D31-1)</f>
        <v>-15.63561084875843</v>
      </c>
      <c r="E32" s="85">
        <f>100*('Série com Ajuste Sazonal'!E32/'Série com Ajuste Sazonal'!E31-1)</f>
        <v>-3.548060354947602</v>
      </c>
      <c r="F32" s="85">
        <f>100*('Série com Ajuste Sazonal'!F32/'Série com Ajuste Sazonal'!F31-1)</f>
        <v>-2.6404257696769129</v>
      </c>
      <c r="G32" s="86">
        <f>100*('Série com Ajuste Sazonal'!G32/'Série com Ajuste Sazonal'!G31-1)</f>
        <v>-12.066524785097943</v>
      </c>
      <c r="H32" s="85">
        <f>100*('Série com Ajuste Sazonal'!H32/'Série com Ajuste Sazonal'!H31-1)</f>
        <v>-7.3399339322949064</v>
      </c>
      <c r="I32" s="85">
        <f>100*('Série com Ajuste Sazonal'!I32/'Série com Ajuste Sazonal'!I31-1)</f>
        <v>-5.9928077622669935</v>
      </c>
      <c r="J32" s="6">
        <f>100*('Série com Ajuste Sazonal'!J32/'Série com Ajuste Sazonal'!J31-1)</f>
        <v>0.48382729763905008</v>
      </c>
      <c r="K32" s="85">
        <f>100*('Série com Ajuste Sazonal'!K32/'Série com Ajuste Sazonal'!K31-1)</f>
        <v>0.27691484620711027</v>
      </c>
      <c r="L32" s="86">
        <f>100*('Série com Ajuste Sazonal'!L32/'Série com Ajuste Sazonal'!L31-1)</f>
        <v>-1.7159778068749243</v>
      </c>
      <c r="M32" s="84">
        <f>100*('Série com Ajuste Sazonal'!M32/'Série com Ajuste Sazonal'!M31-1)</f>
        <v>-5.9555578149717237</v>
      </c>
      <c r="N32" s="83">
        <f>100*('Série com Ajuste Sazonal'!N32/'Série com Ajuste Sazonal'!N31-1)</f>
        <v>-5.5016620237283487</v>
      </c>
      <c r="O32" s="84">
        <f>100*('Série com Ajuste Sazonal'!O32/'Série com Ajuste Sazonal'!O31-1)</f>
        <v>-5.9613639072836229</v>
      </c>
      <c r="Q32" s="83"/>
    </row>
    <row r="33" spans="1:22" s="82" customFormat="1" ht="12.95" customHeight="1" x14ac:dyDescent="0.2">
      <c r="A33" s="9" t="s">
        <v>29</v>
      </c>
      <c r="B33" s="10">
        <f>100*('Série com Ajuste Sazonal'!B33/'Série com Ajuste Sazonal'!B32-1)</f>
        <v>3.1506770584799337</v>
      </c>
      <c r="C33" s="11">
        <f>100*('Série com Ajuste Sazonal'!C33/'Série com Ajuste Sazonal'!C32-1)</f>
        <v>-24.200115078145924</v>
      </c>
      <c r="D33" s="11">
        <f>100*('Série com Ajuste Sazonal'!D33/'Série com Ajuste Sazonal'!D32-1)</f>
        <v>-15.45895164442932</v>
      </c>
      <c r="E33" s="11">
        <f>100*('Série com Ajuste Sazonal'!E33/'Série com Ajuste Sazonal'!E32-1)</f>
        <v>-0.31289588383975886</v>
      </c>
      <c r="F33" s="11">
        <f>100*('Série com Ajuste Sazonal'!F33/'Série com Ajuste Sazonal'!F32-1)</f>
        <v>4.789124327358607</v>
      </c>
      <c r="G33" s="12">
        <f>100*('Série com Ajuste Sazonal'!G33/'Série com Ajuste Sazonal'!G32-1)</f>
        <v>-12.780786396897248</v>
      </c>
      <c r="H33" s="11">
        <f>100*('Série com Ajuste Sazonal'!H33/'Série com Ajuste Sazonal'!H32-1)</f>
        <v>-3.6610812369726964</v>
      </c>
      <c r="I33" s="11">
        <f>100*('Série com Ajuste Sazonal'!I33/'Série com Ajuste Sazonal'!I32-1)</f>
        <v>-5.3035375294474107</v>
      </c>
      <c r="J33" s="11">
        <f>100*('Série com Ajuste Sazonal'!J33/'Série com Ajuste Sazonal'!J32-1)</f>
        <v>-0.42929749238759252</v>
      </c>
      <c r="K33" s="11">
        <f>100*('Série com Ajuste Sazonal'!K33/'Série com Ajuste Sazonal'!K32-1)</f>
        <v>2.4400377653951866</v>
      </c>
      <c r="L33" s="12">
        <f>100*('Série com Ajuste Sazonal'!L33/'Série com Ajuste Sazonal'!L32-1)</f>
        <v>-0.78076478099990965</v>
      </c>
      <c r="M33" s="10">
        <f>100*('Série com Ajuste Sazonal'!M33/'Série com Ajuste Sazonal'!M32-1)</f>
        <v>-4.8104132152631092</v>
      </c>
      <c r="N33" s="13">
        <f>100*('Série com Ajuste Sazonal'!N33/'Série com Ajuste Sazonal'!N32-1)</f>
        <v>-7.797540302994765</v>
      </c>
      <c r="O33" s="10">
        <f>100*('Série com Ajuste Sazonal'!O33/'Série com Ajuste Sazonal'!O32-1)</f>
        <v>-5.2690576131431133</v>
      </c>
      <c r="Q33" s="83"/>
    </row>
    <row r="34" spans="1:22" s="82" customFormat="1" ht="12.95" customHeight="1" x14ac:dyDescent="0.2">
      <c r="A34" s="9" t="s">
        <v>42</v>
      </c>
      <c r="B34" s="10">
        <f>100*('Série com Ajuste Sazonal'!B34/'Série com Ajuste Sazonal'!B33-1)</f>
        <v>-5.7969474849354885</v>
      </c>
      <c r="C34" s="11">
        <f>100*('Série com Ajuste Sazonal'!C34/'Série com Ajuste Sazonal'!C33-1)</f>
        <v>21.941270551744974</v>
      </c>
      <c r="D34" s="11">
        <f>100*('Série com Ajuste Sazonal'!D34/'Série com Ajuste Sazonal'!D33-1)</f>
        <v>5.3082598031138017</v>
      </c>
      <c r="E34" s="11">
        <f>100*('Série com Ajuste Sazonal'!E34/'Série com Ajuste Sazonal'!E33-1)</f>
        <v>1.4141904064542743</v>
      </c>
      <c r="F34" s="11">
        <f>100*('Série com Ajuste Sazonal'!F34/'Série com Ajuste Sazonal'!F33-1)</f>
        <v>2.4172995767275163</v>
      </c>
      <c r="G34" s="12">
        <f>100*('Série com Ajuste Sazonal'!G34/'Série com Ajuste Sazonal'!G33-1)</f>
        <v>6.9676003760463123</v>
      </c>
      <c r="H34" s="11">
        <f>100*('Série com Ajuste Sazonal'!H34/'Série com Ajuste Sazonal'!H33-1)</f>
        <v>4.6080563823165166</v>
      </c>
      <c r="I34" s="11">
        <f>100*('Série com Ajuste Sazonal'!I34/'Série com Ajuste Sazonal'!I33-1)</f>
        <v>0.34191912790602075</v>
      </c>
      <c r="J34" s="11">
        <f>100*('Série com Ajuste Sazonal'!J34/'Série com Ajuste Sazonal'!J33-1)</f>
        <v>0.10898916174952866</v>
      </c>
      <c r="K34" s="11">
        <f>100*('Série com Ajuste Sazonal'!K34/'Série com Ajuste Sazonal'!K33-1)</f>
        <v>0.44258033674653419</v>
      </c>
      <c r="L34" s="12">
        <f>100*('Série com Ajuste Sazonal'!L34/'Série com Ajuste Sazonal'!L33-1)</f>
        <v>1.0452107344431028</v>
      </c>
      <c r="M34" s="10">
        <f>100*('Série com Ajuste Sazonal'!M34/'Série com Ajuste Sazonal'!M33-1)</f>
        <v>2.9077535709679303</v>
      </c>
      <c r="N34" s="13">
        <f>100*('Série com Ajuste Sazonal'!N34/'Série com Ajuste Sazonal'!N33-1)</f>
        <v>3.3303796922971474</v>
      </c>
      <c r="O34" s="10">
        <f>100*('Série com Ajuste Sazonal'!O34/'Série com Ajuste Sazonal'!O33-1)</f>
        <v>3.0987640069890743</v>
      </c>
      <c r="Q34" s="83"/>
    </row>
    <row r="35" spans="1:22" s="82" customFormat="1" ht="12.95" customHeight="1" x14ac:dyDescent="0.2">
      <c r="A35" s="9" t="s">
        <v>54</v>
      </c>
      <c r="B35" s="10">
        <f>100*('Série com Ajuste Sazonal'!B35/'Série com Ajuste Sazonal'!B34-1)</f>
        <v>5.3337064265979173E-2</v>
      </c>
      <c r="C35" s="11">
        <f>100*('Série com Ajuste Sazonal'!C35/'Série com Ajuste Sazonal'!C34-1)</f>
        <v>5.8110010269501133</v>
      </c>
      <c r="D35" s="11">
        <f>100*('Série com Ajuste Sazonal'!D35/'Série com Ajuste Sazonal'!D34-1)</f>
        <v>8.6711855675774672</v>
      </c>
      <c r="E35" s="11">
        <f>100*('Série com Ajuste Sazonal'!E35/'Série com Ajuste Sazonal'!E34-1)</f>
        <v>-4.0370490886398098</v>
      </c>
      <c r="F35" s="11">
        <f>100*('Série com Ajuste Sazonal'!F35/'Série com Ajuste Sazonal'!F34-1)</f>
        <v>3.6119313860043745</v>
      </c>
      <c r="G35" s="12">
        <f>100*('Série com Ajuste Sazonal'!G35/'Série com Ajuste Sazonal'!G34-1)</f>
        <v>4.9800199993315752</v>
      </c>
      <c r="H35" s="11">
        <f>100*('Série com Ajuste Sazonal'!H35/'Série com Ajuste Sazonal'!H34-1)</f>
        <v>3.482641851717494</v>
      </c>
      <c r="I35" s="11">
        <f>100*('Série com Ajuste Sazonal'!I35/'Série com Ajuste Sazonal'!I34-1)</f>
        <v>3.7468570691747916</v>
      </c>
      <c r="J35" s="11">
        <f>100*('Série com Ajuste Sazonal'!J35/'Série com Ajuste Sazonal'!J34-1)</f>
        <v>0.80673249981559891</v>
      </c>
      <c r="K35" s="11">
        <f>100*('Série com Ajuste Sazonal'!K35/'Série com Ajuste Sazonal'!K34-1)</f>
        <v>0.74379963140838168</v>
      </c>
      <c r="L35" s="12">
        <f>100*('Série com Ajuste Sazonal'!L35/'Série com Ajuste Sazonal'!L34-1)</f>
        <v>1.8991963048174076</v>
      </c>
      <c r="M35" s="10">
        <f>100*('Série com Ajuste Sazonal'!M35/'Série com Ajuste Sazonal'!M34-1)</f>
        <v>2.9275325380488049</v>
      </c>
      <c r="N35" s="13">
        <f>100*('Série com Ajuste Sazonal'!N35/'Série com Ajuste Sazonal'!N34-1)</f>
        <v>3.7528184783824914</v>
      </c>
      <c r="O35" s="10">
        <f>100*('Série com Ajuste Sazonal'!O35/'Série com Ajuste Sazonal'!O34-1)</f>
        <v>3.0111550934645237</v>
      </c>
      <c r="Q35" s="83"/>
    </row>
    <row r="36" spans="1:22" s="82" customFormat="1" ht="12.95" customHeight="1" x14ac:dyDescent="0.2">
      <c r="A36" s="9" t="s">
        <v>66</v>
      </c>
      <c r="B36" s="88">
        <f>100*('Série com Ajuste Sazonal'!B36/'Série com Ajuste Sazonal'!B35-1)</f>
        <v>12.833288351467464</v>
      </c>
      <c r="C36" s="89">
        <f>100*('Série com Ajuste Sazonal'!C36/'Série com Ajuste Sazonal'!C35-1)</f>
        <v>2.6400478793189963</v>
      </c>
      <c r="D36" s="89">
        <f>100*('Série com Ajuste Sazonal'!D36/'Série com Ajuste Sazonal'!D35-1)</f>
        <v>7.6521645532347415</v>
      </c>
      <c r="E36" s="89">
        <f>100*('Série com Ajuste Sazonal'!E36/'Série com Ajuste Sazonal'!E35-1)</f>
        <v>1.6367900715668959</v>
      </c>
      <c r="F36" s="89">
        <f>100*('Série com Ajuste Sazonal'!F36/'Série com Ajuste Sazonal'!F35-1)</f>
        <v>3.0924184276598599</v>
      </c>
      <c r="G36" s="90">
        <f>100*('Série com Ajuste Sazonal'!G36/'Série com Ajuste Sazonal'!G35-1)</f>
        <v>5.2297852766997277</v>
      </c>
      <c r="H36" s="89">
        <f>100*('Série com Ajuste Sazonal'!H36/'Série com Ajuste Sazonal'!H35-1)</f>
        <v>2.276802152588786</v>
      </c>
      <c r="I36" s="89">
        <f>100*('Série com Ajuste Sazonal'!I36/'Série com Ajuste Sazonal'!I35-1)</f>
        <v>4.7317402495179017</v>
      </c>
      <c r="J36" s="11">
        <f>100*('Série com Ajuste Sazonal'!J36/'Série com Ajuste Sazonal'!J35-1)</f>
        <v>1.0811502219889801</v>
      </c>
      <c r="K36" s="89">
        <f>100*('Série com Ajuste Sazonal'!K36/'Série com Ajuste Sazonal'!K35-1)</f>
        <v>0.99828653067526307</v>
      </c>
      <c r="L36" s="90">
        <f>100*('Série com Ajuste Sazonal'!L36/'Série com Ajuste Sazonal'!L35-1)</f>
        <v>1.8380748628122001</v>
      </c>
      <c r="M36" s="88">
        <f>100*('Série com Ajuste Sazonal'!M36/'Série com Ajuste Sazonal'!M35-1)</f>
        <v>3.1664073571512796</v>
      </c>
      <c r="N36" s="91">
        <f>100*('Série com Ajuste Sazonal'!N36/'Série com Ajuste Sazonal'!N35-1)</f>
        <v>5.6170343611363638</v>
      </c>
      <c r="O36" s="88">
        <f>100*('Série com Ajuste Sazonal'!O36/'Série com Ajuste Sazonal'!O35-1)</f>
        <v>3.4611452234958762</v>
      </c>
      <c r="Q36" s="83"/>
      <c r="V36" s="82" t="s">
        <v>7</v>
      </c>
    </row>
    <row r="37" spans="1:22" s="82" customFormat="1" ht="12.95" customHeight="1" x14ac:dyDescent="0.2">
      <c r="A37" s="14" t="s">
        <v>30</v>
      </c>
      <c r="B37" s="84">
        <f>100*('Série com Ajuste Sazonal'!B37/'Série com Ajuste Sazonal'!B36-1)</f>
        <v>2.91037093721358</v>
      </c>
      <c r="C37" s="85">
        <f>100*('Série com Ajuste Sazonal'!C37/'Série com Ajuste Sazonal'!C36-1)</f>
        <v>20.682630975052941</v>
      </c>
      <c r="D37" s="85">
        <f>100*('Série com Ajuste Sazonal'!D37/'Série com Ajuste Sazonal'!D36-1)</f>
        <v>1.3679178840280803</v>
      </c>
      <c r="E37" s="85">
        <f>100*('Série com Ajuste Sazonal'!E37/'Série com Ajuste Sazonal'!E36-1)</f>
        <v>2.8556042114822766</v>
      </c>
      <c r="F37" s="85">
        <f>100*('Série com Ajuste Sazonal'!F37/'Série com Ajuste Sazonal'!F36-1)</f>
        <v>2.8064480745970011</v>
      </c>
      <c r="G37" s="86">
        <f>100*('Série com Ajuste Sazonal'!G37/'Série com Ajuste Sazonal'!G36-1)</f>
        <v>2.9716887979950535</v>
      </c>
      <c r="H37" s="85">
        <f>100*('Série com Ajuste Sazonal'!H37/'Série com Ajuste Sazonal'!H36-1)</f>
        <v>4.0334169123842356</v>
      </c>
      <c r="I37" s="85">
        <f>100*('Série com Ajuste Sazonal'!I37/'Série com Ajuste Sazonal'!I36-1)</f>
        <v>5.8143948204587792</v>
      </c>
      <c r="J37" s="6">
        <f>100*('Série com Ajuste Sazonal'!J37/'Série com Ajuste Sazonal'!J36-1)</f>
        <v>1.7635212312175463</v>
      </c>
      <c r="K37" s="85">
        <f>100*('Série com Ajuste Sazonal'!K37/'Série com Ajuste Sazonal'!K36-1)</f>
        <v>0.7863163272525675</v>
      </c>
      <c r="L37" s="86">
        <f>100*('Série com Ajuste Sazonal'!L37/'Série com Ajuste Sazonal'!L36-1)</f>
        <v>2.0937386831185512</v>
      </c>
      <c r="M37" s="84">
        <f>100*('Série com Ajuste Sazonal'!M37/'Série com Ajuste Sazonal'!M36-1)</f>
        <v>2.4273424285941703</v>
      </c>
      <c r="N37" s="83">
        <f>100*('Série com Ajuste Sazonal'!N37/'Série com Ajuste Sazonal'!N36-1)</f>
        <v>1.7215607451998016</v>
      </c>
      <c r="O37" s="84">
        <f>100*('Série com Ajuste Sazonal'!O37/'Série com Ajuste Sazonal'!O36-1)</f>
        <v>2.3299755407932832</v>
      </c>
      <c r="Q37" s="83"/>
    </row>
    <row r="38" spans="1:22" s="82" customFormat="1" ht="12.95" customHeight="1" x14ac:dyDescent="0.2">
      <c r="A38" s="14" t="s">
        <v>43</v>
      </c>
      <c r="B38" s="84">
        <f>100*('Série com Ajuste Sazonal'!B38/'Série com Ajuste Sazonal'!B37-1)</f>
        <v>-3.910200053959012</v>
      </c>
      <c r="C38" s="85">
        <f>100*('Série com Ajuste Sazonal'!C38/'Série com Ajuste Sazonal'!C37-1)</f>
        <v>6.9809652813417777</v>
      </c>
      <c r="D38" s="85">
        <f>100*('Série com Ajuste Sazonal'!D38/'Série com Ajuste Sazonal'!D37-1)</f>
        <v>3.7709968194009624</v>
      </c>
      <c r="E38" s="85">
        <f>100*('Série com Ajuste Sazonal'!E38/'Série com Ajuste Sazonal'!E37-1)</f>
        <v>-2.0732795596498321</v>
      </c>
      <c r="F38" s="85">
        <f>100*('Série com Ajuste Sazonal'!F38/'Série com Ajuste Sazonal'!F37-1)</f>
        <v>2.4066673363852153</v>
      </c>
      <c r="G38" s="86">
        <f>100*('Série com Ajuste Sazonal'!G38/'Série com Ajuste Sazonal'!G37-1)</f>
        <v>3.0348711746183366</v>
      </c>
      <c r="H38" s="85">
        <f>100*('Série com Ajuste Sazonal'!H38/'Série com Ajuste Sazonal'!H37-1)</f>
        <v>1.5150237517336462</v>
      </c>
      <c r="I38" s="85">
        <f>100*('Série com Ajuste Sazonal'!I38/'Série com Ajuste Sazonal'!I37-1)</f>
        <v>1.8523244420073359</v>
      </c>
      <c r="J38" s="6">
        <f>100*('Série com Ajuste Sazonal'!J38/'Série com Ajuste Sazonal'!J37-1)</f>
        <v>0.8412399440929974</v>
      </c>
      <c r="K38" s="85">
        <f>100*('Série com Ajuste Sazonal'!K38/'Série com Ajuste Sazonal'!K37-1)</f>
        <v>0.42626468494075809</v>
      </c>
      <c r="L38" s="86">
        <f>100*('Série com Ajuste Sazonal'!L38/'Série com Ajuste Sazonal'!L37-1)</f>
        <v>0.48744801268967297</v>
      </c>
      <c r="M38" s="84">
        <f>100*('Série com Ajuste Sazonal'!M38/'Série com Ajuste Sazonal'!M37-1)</f>
        <v>0.76945179525649277</v>
      </c>
      <c r="N38" s="83">
        <f>100*('Série com Ajuste Sazonal'!N38/'Série com Ajuste Sazonal'!N37-1)</f>
        <v>3.1687000558005662</v>
      </c>
      <c r="O38" s="84">
        <f>100*('Série com Ajuste Sazonal'!O38/'Série com Ajuste Sazonal'!O37-1)</f>
        <v>1.06411868370615</v>
      </c>
      <c r="Q38" s="83"/>
    </row>
    <row r="39" spans="1:22" s="82" customFormat="1" ht="12.95" customHeight="1" x14ac:dyDescent="0.2">
      <c r="A39" s="14" t="s">
        <v>55</v>
      </c>
      <c r="B39" s="84">
        <f>100*('Série com Ajuste Sazonal'!B39/'Série com Ajuste Sazonal'!B38-1)</f>
        <v>2.2615363763664575</v>
      </c>
      <c r="C39" s="85">
        <f>100*('Série com Ajuste Sazonal'!C39/'Série com Ajuste Sazonal'!C38-1)</f>
        <v>1.1162274353608614</v>
      </c>
      <c r="D39" s="85">
        <f>100*('Série com Ajuste Sazonal'!D39/'Série com Ajuste Sazonal'!D38-1)</f>
        <v>-0.69082815886858384</v>
      </c>
      <c r="E39" s="85">
        <f>100*('Série com Ajuste Sazonal'!E39/'Série com Ajuste Sazonal'!E38-1)</f>
        <v>3.3326165469994784</v>
      </c>
      <c r="F39" s="85">
        <f>100*('Série com Ajuste Sazonal'!F39/'Série com Ajuste Sazonal'!F38-1)</f>
        <v>1.0559071728235336</v>
      </c>
      <c r="G39" s="86">
        <f>100*('Série com Ajuste Sazonal'!G39/'Série com Ajuste Sazonal'!G38-1)</f>
        <v>0.3503548440338955</v>
      </c>
      <c r="H39" s="85">
        <f>100*('Série com Ajuste Sazonal'!H39/'Série com Ajuste Sazonal'!H38-1)</f>
        <v>1.9920109645696682</v>
      </c>
      <c r="I39" s="85">
        <f>100*('Série com Ajuste Sazonal'!I39/'Série com Ajuste Sazonal'!I38-1)</f>
        <v>5.3466059175688585E-2</v>
      </c>
      <c r="J39" s="6">
        <f>100*('Série com Ajuste Sazonal'!J39/'Série com Ajuste Sazonal'!J38-1)</f>
        <v>0.91037588326985386</v>
      </c>
      <c r="K39" s="85">
        <f>100*('Série com Ajuste Sazonal'!K39/'Série com Ajuste Sazonal'!K38-1)</f>
        <v>0.3414197108701611</v>
      </c>
      <c r="L39" s="86">
        <f>100*('Série com Ajuste Sazonal'!L39/'Série com Ajuste Sazonal'!L38-1)</f>
        <v>0.9454054873178519</v>
      </c>
      <c r="M39" s="84">
        <f>100*('Série com Ajuste Sazonal'!M39/'Série com Ajuste Sazonal'!M38-1)</f>
        <v>1.1922716097382713</v>
      </c>
      <c r="N39" s="83">
        <f>100*('Série com Ajuste Sazonal'!N39/'Série com Ajuste Sazonal'!N38-1)</f>
        <v>3.6030816543534572</v>
      </c>
      <c r="O39" s="84">
        <f>100*('Série com Ajuste Sazonal'!O39/'Série com Ajuste Sazonal'!O38-1)</f>
        <v>1.5415733193201442</v>
      </c>
      <c r="Q39" s="83"/>
    </row>
    <row r="40" spans="1:22" s="82" customFormat="1" ht="12.95" customHeight="1" x14ac:dyDescent="0.2">
      <c r="A40" s="14" t="s">
        <v>67</v>
      </c>
      <c r="B40" s="84">
        <f>100*('Série com Ajuste Sazonal'!B40/'Série com Ajuste Sazonal'!B39-1)</f>
        <v>6.4737033973702784</v>
      </c>
      <c r="C40" s="85">
        <f>100*('Série com Ajuste Sazonal'!C40/'Série com Ajuste Sazonal'!C39-1)</f>
        <v>-2.0509252084410678</v>
      </c>
      <c r="D40" s="85">
        <f>100*('Série com Ajuste Sazonal'!D40/'Série com Ajuste Sazonal'!D39-1)</f>
        <v>-1.3411631820209102</v>
      </c>
      <c r="E40" s="85">
        <f>100*('Série com Ajuste Sazonal'!E40/'Série com Ajuste Sazonal'!E39-1)</f>
        <v>6.6455034982304539E-2</v>
      </c>
      <c r="F40" s="85">
        <f>100*('Série com Ajuste Sazonal'!F40/'Série com Ajuste Sazonal'!F39-1)</f>
        <v>1.7052848925235065</v>
      </c>
      <c r="G40" s="86">
        <f>100*('Série com Ajuste Sazonal'!G40/'Série com Ajuste Sazonal'!G39-1)</f>
        <v>-0.68525453938081959</v>
      </c>
      <c r="H40" s="85">
        <f>100*('Série com Ajuste Sazonal'!H40/'Série com Ajuste Sazonal'!H39-1)</f>
        <v>0.86635868642612746</v>
      </c>
      <c r="I40" s="85">
        <f>100*('Série com Ajuste Sazonal'!I40/'Série com Ajuste Sazonal'!I39-1)</f>
        <v>0.62079306922258048</v>
      </c>
      <c r="J40" s="6">
        <f>100*('Série com Ajuste Sazonal'!J40/'Série com Ajuste Sazonal'!J39-1)</f>
        <v>1.2250131425038946</v>
      </c>
      <c r="K40" s="85">
        <f>100*('Série com Ajuste Sazonal'!K40/'Série com Ajuste Sazonal'!K39-1)</f>
        <v>0.53341799632582454</v>
      </c>
      <c r="L40" s="86">
        <f>100*('Série com Ajuste Sazonal'!L40/'Série com Ajuste Sazonal'!L39-1)</f>
        <v>1.0750625881866815</v>
      </c>
      <c r="M40" s="84">
        <f>100*('Série com Ajuste Sazonal'!M40/'Série com Ajuste Sazonal'!M39-1)</f>
        <v>0.92137845504784988</v>
      </c>
      <c r="N40" s="83">
        <f>100*('Série com Ajuste Sazonal'!N40/'Série com Ajuste Sazonal'!N39-1)</f>
        <v>-2.3260954580902937</v>
      </c>
      <c r="O40" s="84">
        <f>100*('Série com Ajuste Sazonal'!O40/'Série com Ajuste Sazonal'!O39-1)</f>
        <v>0.46695048121006</v>
      </c>
      <c r="Q40" s="83"/>
    </row>
    <row r="41" spans="1:22" s="82" customFormat="1" ht="12.95" customHeight="1" x14ac:dyDescent="0.2">
      <c r="A41" s="9" t="s">
        <v>31</v>
      </c>
      <c r="B41" s="10">
        <f>100*('Série com Ajuste Sazonal'!B41/'Série com Ajuste Sazonal'!B40-1)</f>
        <v>-4.7138204656046456</v>
      </c>
      <c r="C41" s="11">
        <f>100*('Série com Ajuste Sazonal'!C41/'Série com Ajuste Sazonal'!C40-1)</f>
        <v>3.172185207831224</v>
      </c>
      <c r="D41" s="11">
        <f>100*('Série com Ajuste Sazonal'!D41/'Série com Ajuste Sazonal'!D40-1)</f>
        <v>1.809703747341973</v>
      </c>
      <c r="E41" s="11">
        <f>100*('Série com Ajuste Sazonal'!E41/'Série com Ajuste Sazonal'!E40-1)</f>
        <v>-4.2441867266806987E-2</v>
      </c>
      <c r="F41" s="11">
        <f>100*('Série com Ajuste Sazonal'!F41/'Série com Ajuste Sazonal'!F40-1)</f>
        <v>1.1180875265506929</v>
      </c>
      <c r="G41" s="12">
        <f>100*('Série com Ajuste Sazonal'!G41/'Série com Ajuste Sazonal'!G40-1)</f>
        <v>1.1693679785897304</v>
      </c>
      <c r="H41" s="11">
        <f>100*('Série com Ajuste Sazonal'!H41/'Série com Ajuste Sazonal'!H40-1)</f>
        <v>1.8751327996427758</v>
      </c>
      <c r="I41" s="11">
        <f>100*('Série com Ajuste Sazonal'!I41/'Série com Ajuste Sazonal'!I40-1)</f>
        <v>0.70205393623354873</v>
      </c>
      <c r="J41" s="11">
        <f>100*('Série com Ajuste Sazonal'!J41/'Série com Ajuste Sazonal'!J40-1)</f>
        <v>-1.260991055941274</v>
      </c>
      <c r="K41" s="11">
        <f>100*('Série com Ajuste Sazonal'!K41/'Série com Ajuste Sazonal'!K40-1)</f>
        <v>0.89800442979546258</v>
      </c>
      <c r="L41" s="12">
        <f>100*('Série com Ajuste Sazonal'!L41/'Série com Ajuste Sazonal'!L40-1)</f>
        <v>0.52210419702574118</v>
      </c>
      <c r="M41" s="10">
        <f>100*('Série com Ajuste Sazonal'!M41/'Série com Ajuste Sazonal'!M40-1)</f>
        <v>0.21923003249100237</v>
      </c>
      <c r="N41" s="13">
        <f>100*('Série com Ajuste Sazonal'!N41/'Série com Ajuste Sazonal'!N40-1)</f>
        <v>2.2888932404621531</v>
      </c>
      <c r="O41" s="10">
        <f>100*('Série com Ajuste Sazonal'!O41/'Série com Ajuste Sazonal'!O40-1)</f>
        <v>0.443654212209732</v>
      </c>
      <c r="Q41" s="83"/>
    </row>
    <row r="42" spans="1:22" s="82" customFormat="1" ht="12.95" customHeight="1" x14ac:dyDescent="0.2">
      <c r="A42" s="9" t="s">
        <v>44</v>
      </c>
      <c r="B42" s="10">
        <f>100*('Série com Ajuste Sazonal'!B42/'Série com Ajuste Sazonal'!B41-1)</f>
        <v>-1.1882015174568661</v>
      </c>
      <c r="C42" s="11">
        <f>100*('Série com Ajuste Sazonal'!C42/'Série com Ajuste Sazonal'!C41-1)</f>
        <v>-1.1431749781933842</v>
      </c>
      <c r="D42" s="11">
        <f>100*('Série com Ajuste Sazonal'!D42/'Série com Ajuste Sazonal'!D41-1)</f>
        <v>1.1130241071517055</v>
      </c>
      <c r="E42" s="11">
        <f>100*('Série com Ajuste Sazonal'!E42/'Série com Ajuste Sazonal'!E41-1)</f>
        <v>6.0353602853845612</v>
      </c>
      <c r="F42" s="11">
        <f>100*('Série com Ajuste Sazonal'!F42/'Série com Ajuste Sazonal'!F41-1)</f>
        <v>2.2199411603255115</v>
      </c>
      <c r="G42" s="12">
        <f>100*('Série com Ajuste Sazonal'!G42/'Série com Ajuste Sazonal'!G41-1)</f>
        <v>2.7222512924786724</v>
      </c>
      <c r="H42" s="11">
        <f>100*('Série com Ajuste Sazonal'!H42/'Série com Ajuste Sazonal'!H41-1)</f>
        <v>1.4335629171877251</v>
      </c>
      <c r="I42" s="11">
        <f>100*('Série com Ajuste Sazonal'!I42/'Série com Ajuste Sazonal'!I41-1)</f>
        <v>2.861744529897714</v>
      </c>
      <c r="J42" s="11">
        <f>100*('Série com Ajuste Sazonal'!J42/'Série com Ajuste Sazonal'!J41-1)</f>
        <v>0.72744319169544269</v>
      </c>
      <c r="K42" s="11">
        <f>100*('Série com Ajuste Sazonal'!K42/'Série com Ajuste Sazonal'!K41-1)</f>
        <v>0.20298219967846975</v>
      </c>
      <c r="L42" s="12">
        <f>100*('Série com Ajuste Sazonal'!L42/'Série com Ajuste Sazonal'!L41-1)</f>
        <v>0.43675359442494344</v>
      </c>
      <c r="M42" s="10">
        <f>100*('Série com Ajuste Sazonal'!M42/'Série com Ajuste Sazonal'!M41-1)</f>
        <v>0.96325434874346971</v>
      </c>
      <c r="N42" s="13">
        <f>100*('Série com Ajuste Sazonal'!N42/'Série com Ajuste Sazonal'!N41-1)</f>
        <v>0.73843495127254855</v>
      </c>
      <c r="O42" s="10">
        <f>100*('Série com Ajuste Sazonal'!O42/'Série com Ajuste Sazonal'!O41-1)</f>
        <v>1.0090247474471736</v>
      </c>
      <c r="Q42" s="83"/>
    </row>
    <row r="43" spans="1:22" s="82" customFormat="1" ht="12.95" customHeight="1" x14ac:dyDescent="0.2">
      <c r="A43" s="9" t="s">
        <v>56</v>
      </c>
      <c r="B43" s="10">
        <f>100*('Série com Ajuste Sazonal'!B43/'Série com Ajuste Sazonal'!B42-1)</f>
        <v>-2.4841092987824331</v>
      </c>
      <c r="C43" s="11">
        <f>100*('Série com Ajuste Sazonal'!C43/'Série com Ajuste Sazonal'!C42-1)</f>
        <v>-2.7205558685382103</v>
      </c>
      <c r="D43" s="11">
        <f>100*('Série com Ajuste Sazonal'!D43/'Série com Ajuste Sazonal'!D42-1)</f>
        <v>-1.5343667019940943</v>
      </c>
      <c r="E43" s="11">
        <f>100*('Série com Ajuste Sazonal'!E43/'Série com Ajuste Sazonal'!E42-1)</f>
        <v>-1.0485285479217898</v>
      </c>
      <c r="F43" s="11">
        <f>100*('Série com Ajuste Sazonal'!F43/'Série com Ajuste Sazonal'!F42-1)</f>
        <v>1.252425144646474</v>
      </c>
      <c r="G43" s="12">
        <f>100*('Série com Ajuste Sazonal'!G43/'Série com Ajuste Sazonal'!G42-1)</f>
        <v>-1.591971561945138</v>
      </c>
      <c r="H43" s="11">
        <f>100*('Série com Ajuste Sazonal'!H43/'Série com Ajuste Sazonal'!H42-1)</f>
        <v>-1.3211959544575436</v>
      </c>
      <c r="I43" s="11">
        <f>100*('Série com Ajuste Sazonal'!I43/'Série com Ajuste Sazonal'!I42-1)</f>
        <v>1.2850167375984212</v>
      </c>
      <c r="J43" s="11">
        <f>100*('Série com Ajuste Sazonal'!J43/'Série com Ajuste Sazonal'!J42-1)</f>
        <v>1.0882097354034226</v>
      </c>
      <c r="K43" s="11">
        <f>100*('Série com Ajuste Sazonal'!K43/'Série com Ajuste Sazonal'!K42-1)</f>
        <v>0.30222322167048343</v>
      </c>
      <c r="L43" s="12">
        <f>100*('Série com Ajuste Sazonal'!L43/'Série com Ajuste Sazonal'!L42-1)</f>
        <v>0.26554327205594586</v>
      </c>
      <c r="M43" s="10">
        <f>100*('Série com Ajuste Sazonal'!M43/'Série com Ajuste Sazonal'!M42-1)</f>
        <v>-0.37485176624753036</v>
      </c>
      <c r="N43" s="13">
        <f>100*('Série com Ajuste Sazonal'!N43/'Série com Ajuste Sazonal'!N42-1)</f>
        <v>-0.11172599828911389</v>
      </c>
      <c r="O43" s="10">
        <f>100*('Série com Ajuste Sazonal'!O43/'Série com Ajuste Sazonal'!O42-1)</f>
        <v>-0.36803616088451063</v>
      </c>
      <c r="Q43" s="83"/>
    </row>
    <row r="44" spans="1:22" s="82" customFormat="1" ht="12.95" customHeight="1" x14ac:dyDescent="0.2">
      <c r="A44" s="9" t="s">
        <v>68</v>
      </c>
      <c r="B44" s="88">
        <f>100*('Série com Ajuste Sazonal'!B44/'Série com Ajuste Sazonal'!B43-1)</f>
        <v>0.59968543471566882</v>
      </c>
      <c r="C44" s="89">
        <f>100*('Série com Ajuste Sazonal'!C44/'Série com Ajuste Sazonal'!C43-1)</f>
        <v>2.0547683240713654</v>
      </c>
      <c r="D44" s="89">
        <f>100*('Série com Ajuste Sazonal'!D44/'Série com Ajuste Sazonal'!D43-1)</f>
        <v>-2.1208637024868748</v>
      </c>
      <c r="E44" s="89">
        <f>100*('Série com Ajuste Sazonal'!E44/'Série com Ajuste Sazonal'!E43-1)</f>
        <v>-1.4891860090220144</v>
      </c>
      <c r="F44" s="89">
        <f>100*('Série com Ajuste Sazonal'!F44/'Série com Ajuste Sazonal'!F43-1)</f>
        <v>1.3494493927514117</v>
      </c>
      <c r="G44" s="90">
        <f>100*('Série com Ajuste Sazonal'!G44/'Série com Ajuste Sazonal'!G43-1)</f>
        <v>-0.76194467093517737</v>
      </c>
      <c r="H44" s="89">
        <f>100*('Série com Ajuste Sazonal'!H44/'Série com Ajuste Sazonal'!H43-1)</f>
        <v>0.18949044943445958</v>
      </c>
      <c r="I44" s="89">
        <f>100*('Série com Ajuste Sazonal'!I44/'Série com Ajuste Sazonal'!I43-1)</f>
        <v>0.2276044464865068</v>
      </c>
      <c r="J44" s="11">
        <f>100*('Série com Ajuste Sazonal'!J44/'Série com Ajuste Sazonal'!J43-1)</f>
        <v>1.717170910978294</v>
      </c>
      <c r="K44" s="89">
        <f>100*('Série com Ajuste Sazonal'!K44/'Série com Ajuste Sazonal'!K43-1)</f>
        <v>0.37713142296114111</v>
      </c>
      <c r="L44" s="90">
        <f>100*('Série com Ajuste Sazonal'!L44/'Série com Ajuste Sazonal'!L43-1)</f>
        <v>0.65232523289531219</v>
      </c>
      <c r="M44" s="88">
        <f>100*('Série com Ajuste Sazonal'!M44/'Série com Ajuste Sazonal'!M43-1)</f>
        <v>0.30510182444400957</v>
      </c>
      <c r="N44" s="91">
        <f>100*('Série com Ajuste Sazonal'!N44/'Série com Ajuste Sazonal'!N43-1)</f>
        <v>1.2928967088359888</v>
      </c>
      <c r="O44" s="88">
        <f>100*('Série com Ajuste Sazonal'!O44/'Série com Ajuste Sazonal'!O43-1)</f>
        <v>0.39922864693784366</v>
      </c>
      <c r="Q44" s="83"/>
    </row>
    <row r="45" spans="1:22" s="82" customFormat="1" ht="12.95" customHeight="1" x14ac:dyDescent="0.2">
      <c r="A45" s="15" t="s">
        <v>32</v>
      </c>
      <c r="B45" s="92">
        <f>100*('Série com Ajuste Sazonal'!B45/'Série com Ajuste Sazonal'!B44-1)</f>
        <v>2.1919980658934524</v>
      </c>
      <c r="C45" s="93">
        <f>100*('Série com Ajuste Sazonal'!C45/'Série com Ajuste Sazonal'!C44-1)</f>
        <v>-2.3756017356881043</v>
      </c>
      <c r="D45" s="93">
        <f>100*('Série com Ajuste Sazonal'!D45/'Série com Ajuste Sazonal'!D44-1)</f>
        <v>-1.1947768152727023</v>
      </c>
      <c r="E45" s="93">
        <f>100*('Série com Ajuste Sazonal'!E45/'Série com Ajuste Sazonal'!E44-1)</f>
        <v>2.8575083924797573</v>
      </c>
      <c r="F45" s="93">
        <f>100*('Série com Ajuste Sazonal'!F45/'Série com Ajuste Sazonal'!F44-1)</f>
        <v>0.43885418632818585</v>
      </c>
      <c r="G45" s="94">
        <f>100*('Série com Ajuste Sazonal'!G45/'Série com Ajuste Sazonal'!G44-1)</f>
        <v>-1.0021669153413959</v>
      </c>
      <c r="H45" s="93">
        <f>100*('Série com Ajuste Sazonal'!H45/'Série com Ajuste Sazonal'!H44-1)</f>
        <v>-1.4066594211495143</v>
      </c>
      <c r="I45" s="93">
        <f>100*('Série com Ajuste Sazonal'!I45/'Série com Ajuste Sazonal'!I44-1)</f>
        <v>-1.6878446233144939</v>
      </c>
      <c r="J45" s="17">
        <f>100*('Série com Ajuste Sazonal'!J45/'Série com Ajuste Sazonal'!J44-1)</f>
        <v>1.5394859455355236</v>
      </c>
      <c r="K45" s="93">
        <f>100*('Série com Ajuste Sazonal'!K45/'Série com Ajuste Sazonal'!K44-1)</f>
        <v>0.43543543184081379</v>
      </c>
      <c r="L45" s="94">
        <f>100*('Série com Ajuste Sazonal'!L45/'Série com Ajuste Sazonal'!L44-1)</f>
        <v>0.57461518684396307</v>
      </c>
      <c r="M45" s="92">
        <f>100*('Série com Ajuste Sazonal'!M45/'Série com Ajuste Sazonal'!M44-1)</f>
        <v>0.48554791675170517</v>
      </c>
      <c r="N45" s="95">
        <f>100*('Série com Ajuste Sazonal'!N45/'Série com Ajuste Sazonal'!N44-1)</f>
        <v>0.77060002449091947</v>
      </c>
      <c r="O45" s="92">
        <f>100*('Série com Ajuste Sazonal'!O45/'Série com Ajuste Sazonal'!O44-1)</f>
        <v>0.68993545106856846</v>
      </c>
      <c r="Q45" s="83"/>
    </row>
    <row r="46" spans="1:22" s="82" customFormat="1" ht="12.95" customHeight="1" x14ac:dyDescent="0.2">
      <c r="A46" s="15" t="s">
        <v>45</v>
      </c>
      <c r="B46" s="92">
        <f>100*('Série com Ajuste Sazonal'!B46/'Série com Ajuste Sazonal'!B45-1)</f>
        <v>20.944046301654229</v>
      </c>
      <c r="C46" s="93">
        <f>100*('Série com Ajuste Sazonal'!C46/'Série com Ajuste Sazonal'!C45-1)</f>
        <v>0.64024994689850789</v>
      </c>
      <c r="D46" s="93">
        <f>100*('Série com Ajuste Sazonal'!D46/'Série com Ajuste Sazonal'!D45-1)</f>
        <v>5.3689220476482724E-2</v>
      </c>
      <c r="E46" s="93">
        <f>100*('Série com Ajuste Sazonal'!E46/'Série com Ajuste Sazonal'!E45-1)</f>
        <v>1.0550641921788451</v>
      </c>
      <c r="F46" s="93">
        <f>100*('Série com Ajuste Sazonal'!F46/'Série com Ajuste Sazonal'!F45-1)</f>
        <v>0.5942179600676889</v>
      </c>
      <c r="G46" s="94">
        <f>100*('Série com Ajuste Sazonal'!G46/'Série com Ajuste Sazonal'!G45-1)</f>
        <v>1.328492855814134</v>
      </c>
      <c r="H46" s="93">
        <f>100*('Série com Ajuste Sazonal'!H46/'Série com Ajuste Sazonal'!H45-1)</f>
        <v>1.3531646722693358</v>
      </c>
      <c r="I46" s="93">
        <f>100*('Série com Ajuste Sazonal'!I46/'Série com Ajuste Sazonal'!I45-1)</f>
        <v>-1.0412573574451911</v>
      </c>
      <c r="J46" s="17">
        <f>100*('Série com Ajuste Sazonal'!J46/'Série com Ajuste Sazonal'!J45-1)</f>
        <v>2.0960401123881756</v>
      </c>
      <c r="K46" s="93">
        <f>100*('Série com Ajuste Sazonal'!K46/'Série com Ajuste Sazonal'!K45-1)</f>
        <v>0.34361749227969085</v>
      </c>
      <c r="L46" s="94">
        <f>100*('Série com Ajuste Sazonal'!L46/'Série com Ajuste Sazonal'!L45-1)</f>
        <v>1.5892938868902862</v>
      </c>
      <c r="M46" s="92">
        <f>100*('Série com Ajuste Sazonal'!M46/'Série com Ajuste Sazonal'!M45-1)</f>
        <v>3.1647896843391754</v>
      </c>
      <c r="N46" s="95">
        <f>100*('Série com Ajuste Sazonal'!N46/'Série com Ajuste Sazonal'!N45-1)</f>
        <v>3.707791202976507</v>
      </c>
      <c r="O46" s="92">
        <f>100*('Série com Ajuste Sazonal'!O46/'Série com Ajuste Sazonal'!O45-1)</f>
        <v>3.0816961697316625</v>
      </c>
      <c r="Q46" s="83"/>
    </row>
    <row r="47" spans="1:22" s="82" customFormat="1" ht="12.95" customHeight="1" x14ac:dyDescent="0.2">
      <c r="A47" s="15" t="s">
        <v>57</v>
      </c>
      <c r="B47" s="92">
        <f>100*('Série com Ajuste Sazonal'!B47/'Série com Ajuste Sazonal'!B46-1)</f>
        <v>2.5653758357837564</v>
      </c>
      <c r="C47" s="93">
        <f>100*('Série com Ajuste Sazonal'!C47/'Série com Ajuste Sazonal'!C46-1)</f>
        <v>0.70923106622131638</v>
      </c>
      <c r="D47" s="93">
        <f>100*('Série com Ajuste Sazonal'!D47/'Série com Ajuste Sazonal'!D46-1)</f>
        <v>2.1067741520073513</v>
      </c>
      <c r="E47" s="93">
        <f>100*('Série com Ajuste Sazonal'!E47/'Série com Ajuste Sazonal'!E46-1)</f>
        <v>-3.5338979198165754</v>
      </c>
      <c r="F47" s="93">
        <f>100*('Série com Ajuste Sazonal'!F47/'Série com Ajuste Sazonal'!F46-1)</f>
        <v>1.4137173062007902</v>
      </c>
      <c r="G47" s="94">
        <f>100*('Série com Ajuste Sazonal'!G47/'Série com Ajuste Sazonal'!G46-1)</f>
        <v>0.62754748093454271</v>
      </c>
      <c r="H47" s="93">
        <f>100*('Série com Ajuste Sazonal'!H47/'Série com Ajuste Sazonal'!H46-1)</f>
        <v>1.0807570692886737</v>
      </c>
      <c r="I47" s="93">
        <f>100*('Série com Ajuste Sazonal'!I47/'Série com Ajuste Sazonal'!I46-1)</f>
        <v>0.34363455270876031</v>
      </c>
      <c r="J47" s="17">
        <f>100*('Série com Ajuste Sazonal'!J47/'Série com Ajuste Sazonal'!J46-1)</f>
        <v>1.1584688497288109</v>
      </c>
      <c r="K47" s="93">
        <f>100*('Série com Ajuste Sazonal'!K47/'Série com Ajuste Sazonal'!K46-1)</f>
        <v>-0.31032371616631638</v>
      </c>
      <c r="L47" s="94">
        <f>100*('Série com Ajuste Sazonal'!L47/'Série com Ajuste Sazonal'!L46-1)</f>
        <v>0.63100929684567486</v>
      </c>
      <c r="M47" s="92">
        <f>100*('Série com Ajuste Sazonal'!M47/'Série com Ajuste Sazonal'!M46-1)</f>
        <v>0.63910287865156512</v>
      </c>
      <c r="N47" s="95">
        <f>100*('Série com Ajuste Sazonal'!N47/'Série com Ajuste Sazonal'!N46-1)</f>
        <v>0.48396631805449619</v>
      </c>
      <c r="O47" s="92">
        <f>100*('Série com Ajuste Sazonal'!O47/'Série com Ajuste Sazonal'!O46-1)</f>
        <v>0.56693481178851091</v>
      </c>
      <c r="Q47" s="83"/>
    </row>
    <row r="48" spans="1:22" s="82" customFormat="1" ht="12.95" customHeight="1" x14ac:dyDescent="0.2">
      <c r="A48" s="15" t="s">
        <v>69</v>
      </c>
      <c r="B48" s="92">
        <f>100*('Série com Ajuste Sazonal'!B48/'Série com Ajuste Sazonal'!B47-1)</f>
        <v>-16.313012792343674</v>
      </c>
      <c r="C48" s="93">
        <f>100*('Série com Ajuste Sazonal'!C48/'Série com Ajuste Sazonal'!C47-1)</f>
        <v>5.3597808440156269</v>
      </c>
      <c r="D48" s="93">
        <f>100*('Série com Ajuste Sazonal'!D48/'Série com Ajuste Sazonal'!D47-1)</f>
        <v>1.42268178914704</v>
      </c>
      <c r="E48" s="93">
        <f>100*('Série com Ajuste Sazonal'!E48/'Série com Ajuste Sazonal'!E47-1)</f>
        <v>-2.707075585951435</v>
      </c>
      <c r="F48" s="93">
        <f>100*('Série com Ajuste Sazonal'!F48/'Série com Ajuste Sazonal'!F47-1)</f>
        <v>-3.9933846661077688E-2</v>
      </c>
      <c r="G48" s="94">
        <f>100*('Série com Ajuste Sazonal'!G48/'Série com Ajuste Sazonal'!G47-1)</f>
        <v>1.501230167835188</v>
      </c>
      <c r="H48" s="93">
        <f>100*('Série com Ajuste Sazonal'!H48/'Série com Ajuste Sazonal'!H47-1)</f>
        <v>9.4151716206369862E-2</v>
      </c>
      <c r="I48" s="93">
        <f>100*('Série com Ajuste Sazonal'!I48/'Série com Ajuste Sazonal'!I47-1)</f>
        <v>0.36357430642768307</v>
      </c>
      <c r="J48" s="17">
        <f>100*('Série com Ajuste Sazonal'!J48/'Série com Ajuste Sazonal'!J47-1)</f>
        <v>1.8997187962899176E-2</v>
      </c>
      <c r="K48" s="93">
        <f>100*('Série com Ajuste Sazonal'!K48/'Série com Ajuste Sazonal'!K47-1)</f>
        <v>-0.36899253297250079</v>
      </c>
      <c r="L48" s="94">
        <f>100*('Série com Ajuste Sazonal'!L48/'Série com Ajuste Sazonal'!L47-1)</f>
        <v>-7.1296148644250934E-2</v>
      </c>
      <c r="M48" s="92">
        <f>100*('Série com Ajuste Sazonal'!M48/'Série com Ajuste Sazonal'!M47-1)</f>
        <v>-1.6836175436293566</v>
      </c>
      <c r="N48" s="95">
        <f>100*('Série com Ajuste Sazonal'!N48/'Série com Ajuste Sazonal'!N47-1)</f>
        <v>-1.0792754413796679</v>
      </c>
      <c r="O48" s="92">
        <f>100*('Série com Ajuste Sazonal'!O48/'Série com Ajuste Sazonal'!O47-1)</f>
        <v>-1.4938509441254633</v>
      </c>
      <c r="Q48" s="83"/>
    </row>
    <row r="49" spans="1:22" s="82" customFormat="1" ht="12.95" customHeight="1" x14ac:dyDescent="0.2">
      <c r="A49" s="9" t="s">
        <v>33</v>
      </c>
      <c r="B49" s="10">
        <f>100*('Série com Ajuste Sazonal'!B49/'Série com Ajuste Sazonal'!B48-1)</f>
        <v>2.8402138547196865</v>
      </c>
      <c r="C49" s="11">
        <f>100*('Série com Ajuste Sazonal'!C49/'Série com Ajuste Sazonal'!C48-1)</f>
        <v>-11.308126758093994</v>
      </c>
      <c r="D49" s="11">
        <f>100*('Série com Ajuste Sazonal'!D49/'Série com Ajuste Sazonal'!D48-1)</f>
        <v>-4.2573561628622585</v>
      </c>
      <c r="E49" s="11">
        <f>100*('Série com Ajuste Sazonal'!E49/'Série com Ajuste Sazonal'!E48-1)</f>
        <v>-12.729126216326714</v>
      </c>
      <c r="F49" s="11">
        <f>100*('Série com Ajuste Sazonal'!F49/'Série com Ajuste Sazonal'!F48-1)</f>
        <v>1.8170792481659648</v>
      </c>
      <c r="G49" s="12">
        <f>100*('Série com Ajuste Sazonal'!G49/'Série com Ajuste Sazonal'!G48-1)</f>
        <v>-4.8362195912581507</v>
      </c>
      <c r="H49" s="11">
        <f>100*('Série com Ajuste Sazonal'!H49/'Série com Ajuste Sazonal'!H48-1)</f>
        <v>-2.0385936723001596</v>
      </c>
      <c r="I49" s="11">
        <f>100*('Série com Ajuste Sazonal'!I49/'Série com Ajuste Sazonal'!I48-1)</f>
        <v>-0.72585003258781589</v>
      </c>
      <c r="J49" s="11">
        <f>100*('Série com Ajuste Sazonal'!J49/'Série com Ajuste Sazonal'!J48-1)</f>
        <v>0.41229845609698224</v>
      </c>
      <c r="K49" s="11">
        <f>100*('Série com Ajuste Sazonal'!K49/'Série com Ajuste Sazonal'!K48-1)</f>
        <v>1.7464169723584222</v>
      </c>
      <c r="L49" s="12">
        <f>100*('Série com Ajuste Sazonal'!L49/'Série com Ajuste Sazonal'!L48-1)</f>
        <v>3.8414029262412441E-3</v>
      </c>
      <c r="M49" s="10">
        <f>100*('Série com Ajuste Sazonal'!M49/'Série com Ajuste Sazonal'!M48-1)</f>
        <v>-0.99435274241049809</v>
      </c>
      <c r="N49" s="13">
        <f>100*('Série com Ajuste Sazonal'!N49/'Série com Ajuste Sazonal'!N48-1)</f>
        <v>-0.29877771873944026</v>
      </c>
      <c r="O49" s="10">
        <f>100*('Série com Ajuste Sazonal'!O49/'Série com Ajuste Sazonal'!O48-1)</f>
        <v>-1.0026154643480556</v>
      </c>
      <c r="Q49" s="83"/>
    </row>
    <row r="50" spans="1:22" s="82" customFormat="1" ht="12.95" customHeight="1" x14ac:dyDescent="0.2">
      <c r="A50" s="9" t="s">
        <v>46</v>
      </c>
      <c r="B50" s="10">
        <f>100*('Série com Ajuste Sazonal'!B50/'Série com Ajuste Sazonal'!B49-1)</f>
        <v>9.0232407340053555</v>
      </c>
      <c r="C50" s="11">
        <f>100*('Série com Ajuste Sazonal'!C50/'Série com Ajuste Sazonal'!C49-1)</f>
        <v>0.28450142451432736</v>
      </c>
      <c r="D50" s="11">
        <f>100*('Série com Ajuste Sazonal'!D50/'Série com Ajuste Sazonal'!D49-1)</f>
        <v>4.7335811525468952</v>
      </c>
      <c r="E50" s="11">
        <f>100*('Série com Ajuste Sazonal'!E50/'Série com Ajuste Sazonal'!E49-1)</f>
        <v>0.76544304175558686</v>
      </c>
      <c r="F50" s="11">
        <f>100*('Série com Ajuste Sazonal'!F50/'Série com Ajuste Sazonal'!F49-1)</f>
        <v>1.7979642497973902</v>
      </c>
      <c r="G50" s="12">
        <f>100*('Série com Ajuste Sazonal'!G50/'Série com Ajuste Sazonal'!G49-1)</f>
        <v>1.6682684522824287</v>
      </c>
      <c r="H50" s="11">
        <f>100*('Série com Ajuste Sazonal'!H50/'Série com Ajuste Sazonal'!H49-1)</f>
        <v>1.0397307476690543</v>
      </c>
      <c r="I50" s="11">
        <f>100*('Série com Ajuste Sazonal'!I50/'Série com Ajuste Sazonal'!I49-1)</f>
        <v>1.5544513944597327</v>
      </c>
      <c r="J50" s="11">
        <f>100*('Série com Ajuste Sazonal'!J50/'Série com Ajuste Sazonal'!J49-1)</f>
        <v>0.18575756439869195</v>
      </c>
      <c r="K50" s="11">
        <f>100*('Série com Ajuste Sazonal'!K50/'Série com Ajuste Sazonal'!K49-1)</f>
        <v>0.25418772935703604</v>
      </c>
      <c r="L50" s="12">
        <f>100*('Série com Ajuste Sazonal'!L50/'Série com Ajuste Sazonal'!L49-1)</f>
        <v>0.81470053663208475</v>
      </c>
      <c r="M50" s="10">
        <f>100*('Série com Ajuste Sazonal'!M50/'Série com Ajuste Sazonal'!M49-1)</f>
        <v>1.5060325416825338</v>
      </c>
      <c r="N50" s="13">
        <f>100*('Série com Ajuste Sazonal'!N50/'Série com Ajuste Sazonal'!N49-1)</f>
        <v>0.52943127603026774</v>
      </c>
      <c r="O50" s="10">
        <f>100*('Série com Ajuste Sazonal'!O50/'Série com Ajuste Sazonal'!O49-1)</f>
        <v>1.4183202100430004</v>
      </c>
      <c r="Q50" s="83"/>
    </row>
    <row r="51" spans="1:22" s="82" customFormat="1" ht="12.95" customHeight="1" x14ac:dyDescent="0.2">
      <c r="A51" s="9" t="s">
        <v>58</v>
      </c>
      <c r="B51" s="10">
        <f>100*('Série com Ajuste Sazonal'!B51/'Série com Ajuste Sazonal'!B50-1)</f>
        <v>2.6469064868071435</v>
      </c>
      <c r="C51" s="11">
        <f>100*('Série com Ajuste Sazonal'!C51/'Série com Ajuste Sazonal'!C50-1)</f>
        <v>2.5371073950473333</v>
      </c>
      <c r="D51" s="11">
        <f>100*('Série com Ajuste Sazonal'!D51/'Série com Ajuste Sazonal'!D50-1)</f>
        <v>-2.1408978207845597</v>
      </c>
      <c r="E51" s="11">
        <f>100*('Série com Ajuste Sazonal'!E51/'Série com Ajuste Sazonal'!E50-1)</f>
        <v>7.8099756406539322</v>
      </c>
      <c r="F51" s="11">
        <f>100*('Série com Ajuste Sazonal'!F51/'Série com Ajuste Sazonal'!F50-1)</f>
        <v>0.46573561240128569</v>
      </c>
      <c r="G51" s="12">
        <f>100*('Série com Ajuste Sazonal'!G51/'Série com Ajuste Sazonal'!G50-1)</f>
        <v>0.88649263507001308</v>
      </c>
      <c r="H51" s="11">
        <f>100*('Série com Ajuste Sazonal'!H51/'Série com Ajuste Sazonal'!H50-1)</f>
        <v>0.69801733682621769</v>
      </c>
      <c r="I51" s="11">
        <f>100*('Série com Ajuste Sazonal'!I51/'Série com Ajuste Sazonal'!I50-1)</f>
        <v>1.5975116058960515</v>
      </c>
      <c r="J51" s="11">
        <f>100*('Série com Ajuste Sazonal'!J51/'Série com Ajuste Sazonal'!J50-1)</f>
        <v>0.18500861384518341</v>
      </c>
      <c r="K51" s="11">
        <f>100*('Série com Ajuste Sazonal'!K51/'Série com Ajuste Sazonal'!K50-1)</f>
        <v>0.70949785700509249</v>
      </c>
      <c r="L51" s="12">
        <f>100*('Série com Ajuste Sazonal'!L51/'Série com Ajuste Sazonal'!L50-1)</f>
        <v>0.54604341459465466</v>
      </c>
      <c r="M51" s="10">
        <f>100*('Série com Ajuste Sazonal'!M51/'Série com Ajuste Sazonal'!M50-1)</f>
        <v>0.89882397657488067</v>
      </c>
      <c r="N51" s="13">
        <f>100*('Série com Ajuste Sazonal'!N51/'Série com Ajuste Sazonal'!N50-1)</f>
        <v>0.9186473099939807</v>
      </c>
      <c r="O51" s="10">
        <f>100*('Série com Ajuste Sazonal'!O51/'Série com Ajuste Sazonal'!O50-1)</f>
        <v>0.90670773627994361</v>
      </c>
      <c r="Q51" s="83"/>
    </row>
    <row r="52" spans="1:22" s="82" customFormat="1" ht="12.95" customHeight="1" x14ac:dyDescent="0.2">
      <c r="A52" s="9" t="s">
        <v>70</v>
      </c>
      <c r="B52" s="88">
        <f>100*('Série com Ajuste Sazonal'!B52/'Série com Ajuste Sazonal'!B51-1)</f>
        <v>2.832693929701291</v>
      </c>
      <c r="C52" s="89">
        <f>100*('Série com Ajuste Sazonal'!C52/'Série com Ajuste Sazonal'!C51-1)</f>
        <v>2.0173161022829067</v>
      </c>
      <c r="D52" s="89">
        <f>100*('Série com Ajuste Sazonal'!D52/'Série com Ajuste Sazonal'!D51-1)</f>
        <v>-1.5079628132777079</v>
      </c>
      <c r="E52" s="89">
        <f>100*('Série com Ajuste Sazonal'!E52/'Série com Ajuste Sazonal'!E51-1)</f>
        <v>1.9012144342664739</v>
      </c>
      <c r="F52" s="89">
        <f>100*('Série com Ajuste Sazonal'!F52/'Série com Ajuste Sazonal'!F51-1)</f>
        <v>-1.6979641543175106</v>
      </c>
      <c r="G52" s="90">
        <f>100*('Série com Ajuste Sazonal'!G52/'Série com Ajuste Sazonal'!G51-1)</f>
        <v>-0.26415952274414511</v>
      </c>
      <c r="H52" s="89">
        <f>100*('Série com Ajuste Sazonal'!H52/'Série com Ajuste Sazonal'!H51-1)</f>
        <v>-4.0376393077135031E-2</v>
      </c>
      <c r="I52" s="89">
        <f>100*('Série com Ajuste Sazonal'!I52/'Série com Ajuste Sazonal'!I51-1)</f>
        <v>0.45456916117814217</v>
      </c>
      <c r="J52" s="11">
        <f>100*('Série com Ajuste Sazonal'!J52/'Série com Ajuste Sazonal'!J51-1)</f>
        <v>0.16545628930983991</v>
      </c>
      <c r="K52" s="89">
        <f>100*('Série com Ajuste Sazonal'!K52/'Série com Ajuste Sazonal'!K51-1)</f>
        <v>-0.14202388491293405</v>
      </c>
      <c r="L52" s="90">
        <f>100*('Série com Ajuste Sazonal'!L52/'Série com Ajuste Sazonal'!L51-1)</f>
        <v>0.18722043076901951</v>
      </c>
      <c r="M52" s="88">
        <f>100*('Série com Ajuste Sazonal'!M52/'Série com Ajuste Sazonal'!M51-1)</f>
        <v>8.0667260360312021E-2</v>
      </c>
      <c r="N52" s="91">
        <f>100*('Série com Ajuste Sazonal'!N52/'Série com Ajuste Sazonal'!N51-1)</f>
        <v>1.3060709217732169</v>
      </c>
      <c r="O52" s="88">
        <f>100*('Série com Ajuste Sazonal'!O52/'Série com Ajuste Sazonal'!O51-1)</f>
        <v>0.30824386212291444</v>
      </c>
      <c r="Q52" s="83"/>
    </row>
    <row r="53" spans="1:22" s="82" customFormat="1" ht="12.95" customHeight="1" x14ac:dyDescent="0.2">
      <c r="A53" s="20" t="s">
        <v>34</v>
      </c>
      <c r="B53" s="21">
        <f>100*('Série com Ajuste Sazonal'!B53/'Série com Ajuste Sazonal'!B52-1)</f>
        <v>-4.6952250931299844</v>
      </c>
      <c r="C53" s="22">
        <f>100*('Série com Ajuste Sazonal'!C53/'Série com Ajuste Sazonal'!C52-1)</f>
        <v>3.2336448867940737</v>
      </c>
      <c r="D53" s="22">
        <f>100*('Série com Ajuste Sazonal'!D53/'Série com Ajuste Sazonal'!D52-1)</f>
        <v>-0.92732908738037967</v>
      </c>
      <c r="E53" s="22">
        <f>100*('Série com Ajuste Sazonal'!E53/'Série com Ajuste Sazonal'!E52-1)</f>
        <v>-4.4647957988655502</v>
      </c>
      <c r="F53" s="22">
        <f>100*('Série com Ajuste Sazonal'!F53/'Série com Ajuste Sazonal'!F52-1)</f>
        <v>1.5270866810781047</v>
      </c>
      <c r="G53" s="23">
        <f>100*('Série com Ajuste Sazonal'!G53/'Série com Ajuste Sazonal'!G52-1)</f>
        <v>-4.0567567499927293E-2</v>
      </c>
      <c r="H53" s="22">
        <f>100*('Série com Ajuste Sazonal'!H53/'Série com Ajuste Sazonal'!H52-1)</f>
        <v>2.914670338149139</v>
      </c>
      <c r="I53" s="22">
        <f>100*('Série com Ajuste Sazonal'!I53/'Série com Ajuste Sazonal'!I52-1)</f>
        <v>2.4643096130979369</v>
      </c>
      <c r="J53" s="22">
        <f>100*('Série com Ajuste Sazonal'!J53/'Série com Ajuste Sazonal'!J52-1)</f>
        <v>0.63184948510017769</v>
      </c>
      <c r="K53" s="22">
        <f>100*('Série com Ajuste Sazonal'!K53/'Série com Ajuste Sazonal'!K52-1)</f>
        <v>-0.54194156082378875</v>
      </c>
      <c r="L53" s="23">
        <f>100*('Série com Ajuste Sazonal'!L53/'Série com Ajuste Sazonal'!L52-1)</f>
        <v>0.723829194796477</v>
      </c>
      <c r="M53" s="21">
        <f>100*('Série com Ajuste Sazonal'!M53/'Série com Ajuste Sazonal'!M52-1)</f>
        <v>0.25652698054623446</v>
      </c>
      <c r="N53" s="24">
        <f>100*('Série com Ajuste Sazonal'!N53/'Série com Ajuste Sazonal'!N52-1)</f>
        <v>0.91661474670599041</v>
      </c>
      <c r="O53" s="65">
        <f>100*('Série com Ajuste Sazonal'!O53/'Série com Ajuste Sazonal'!O52-1)</f>
        <v>0.22364388399880308</v>
      </c>
      <c r="Q53" s="83"/>
    </row>
    <row r="54" spans="1:22" s="82" customFormat="1" ht="12.95" customHeight="1" x14ac:dyDescent="0.2">
      <c r="A54" s="20" t="s">
        <v>47</v>
      </c>
      <c r="B54" s="21">
        <f>100*('Série com Ajuste Sazonal'!B54/'Série com Ajuste Sazonal'!B53-1)</f>
        <v>-11.460444649466094</v>
      </c>
      <c r="C54" s="22">
        <f>100*('Série com Ajuste Sazonal'!C54/'Série com Ajuste Sazonal'!C53-1)</f>
        <v>-4.7811873983673037</v>
      </c>
      <c r="D54" s="22">
        <f>100*('Série com Ajuste Sazonal'!D54/'Série com Ajuste Sazonal'!D53-1)</f>
        <v>-3.0705490793653367</v>
      </c>
      <c r="E54" s="22">
        <f>100*('Série com Ajuste Sazonal'!E54/'Série com Ajuste Sazonal'!E53-1)</f>
        <v>-7.9958497384544742</v>
      </c>
      <c r="F54" s="22">
        <f>100*('Série com Ajuste Sazonal'!F54/'Série com Ajuste Sazonal'!F53-1)</f>
        <v>-2.0829393377251759</v>
      </c>
      <c r="G54" s="23">
        <f>100*('Série com Ajuste Sazonal'!G54/'Série com Ajuste Sazonal'!G53-1)</f>
        <v>-3.2619572153335774</v>
      </c>
      <c r="H54" s="22">
        <f>100*('Série com Ajuste Sazonal'!H54/'Série com Ajuste Sazonal'!H53-1)</f>
        <v>-2.162106558579302</v>
      </c>
      <c r="I54" s="22">
        <f>100*('Série com Ajuste Sazonal'!I54/'Série com Ajuste Sazonal'!I53-1)</f>
        <v>-2.562422588583313</v>
      </c>
      <c r="J54" s="22">
        <f>100*('Série com Ajuste Sazonal'!J54/'Série com Ajuste Sazonal'!J53-1)</f>
        <v>-0.34013448389741407</v>
      </c>
      <c r="K54" s="22">
        <f>100*('Série com Ajuste Sazonal'!K54/'Série com Ajuste Sazonal'!K53-1)</f>
        <v>0.18461655725365844</v>
      </c>
      <c r="L54" s="23">
        <f>100*('Série com Ajuste Sazonal'!L54/'Série com Ajuste Sazonal'!L53-1)</f>
        <v>-0.87075990162753802</v>
      </c>
      <c r="M54" s="21">
        <f>100*('Série com Ajuste Sazonal'!M54/'Série com Ajuste Sazonal'!M53-1)</f>
        <v>-2.728552432275011</v>
      </c>
      <c r="N54" s="24">
        <f>100*('Série com Ajuste Sazonal'!N54/'Série com Ajuste Sazonal'!N53-1)</f>
        <v>-2.8983386081805951</v>
      </c>
      <c r="O54" s="65">
        <f>100*('Série com Ajuste Sazonal'!O54/'Série com Ajuste Sazonal'!O53-1)</f>
        <v>-2.7348540795020693</v>
      </c>
      <c r="Q54" s="83"/>
    </row>
    <row r="55" spans="1:22" s="82" customFormat="1" ht="12.95" customHeight="1" x14ac:dyDescent="0.2">
      <c r="A55" s="20" t="s">
        <v>59</v>
      </c>
      <c r="B55" s="21">
        <f>100*('Série com Ajuste Sazonal'!B55/'Série com Ajuste Sazonal'!B54-1)</f>
        <v>0.47343361523870531</v>
      </c>
      <c r="C55" s="22">
        <f>100*('Série com Ajuste Sazonal'!C55/'Série com Ajuste Sazonal'!C54-1)</f>
        <v>0.12732345824320035</v>
      </c>
      <c r="D55" s="22">
        <f>100*('Série com Ajuste Sazonal'!D55/'Série com Ajuste Sazonal'!D54-1)</f>
        <v>-1.0855115338939347</v>
      </c>
      <c r="E55" s="22">
        <f>100*('Série com Ajuste Sazonal'!E55/'Série com Ajuste Sazonal'!E54-1)</f>
        <v>-5.4355076078100417</v>
      </c>
      <c r="F55" s="22">
        <f>100*('Série com Ajuste Sazonal'!F55/'Série com Ajuste Sazonal'!F54-1)</f>
        <v>-3.6442546722740277</v>
      </c>
      <c r="G55" s="23">
        <f>100*('Série com Ajuste Sazonal'!G55/'Série com Ajuste Sazonal'!G54-1)</f>
        <v>-1.8780697744277819</v>
      </c>
      <c r="H55" s="22">
        <f>100*('Série com Ajuste Sazonal'!H55/'Série com Ajuste Sazonal'!H54-1)</f>
        <v>0.25894991055177563</v>
      </c>
      <c r="I55" s="22">
        <f>100*('Série com Ajuste Sazonal'!I55/'Série com Ajuste Sazonal'!I54-1)</f>
        <v>-0.92194550229026673</v>
      </c>
      <c r="J55" s="22">
        <f>100*('Série com Ajuste Sazonal'!J55/'Série com Ajuste Sazonal'!J54-1)</f>
        <v>-0.47860468695316571</v>
      </c>
      <c r="K55" s="22">
        <f>100*('Série com Ajuste Sazonal'!K55/'Série com Ajuste Sazonal'!K54-1)</f>
        <v>-0.22169240614632324</v>
      </c>
      <c r="L55" s="23">
        <f>100*('Série com Ajuste Sazonal'!L55/'Série com Ajuste Sazonal'!L54-1)</f>
        <v>-0.11930431970194055</v>
      </c>
      <c r="M55" s="21">
        <f>100*('Série com Ajuste Sazonal'!M55/'Série com Ajuste Sazonal'!M54-1)</f>
        <v>-0.38276725016321844</v>
      </c>
      <c r="N55" s="24">
        <f>100*('Série com Ajuste Sazonal'!N55/'Série com Ajuste Sazonal'!N54-1)</f>
        <v>-0.47504535394694569</v>
      </c>
      <c r="O55" s="65">
        <f>100*('Série com Ajuste Sazonal'!O55/'Série com Ajuste Sazonal'!O54-1)</f>
        <v>-0.36508950170518473</v>
      </c>
      <c r="P55" s="83"/>
      <c r="Q55" s="83"/>
      <c r="R55" s="83"/>
      <c r="S55" s="83"/>
      <c r="T55" s="83"/>
      <c r="U55" s="83"/>
      <c r="V55" s="83"/>
    </row>
    <row r="56" spans="1:22" s="82" customFormat="1" ht="12.95" customHeight="1" x14ac:dyDescent="0.2">
      <c r="A56" s="20" t="s">
        <v>71</v>
      </c>
      <c r="B56" s="21">
        <f>100*('Série com Ajuste Sazonal'!B56/'Série com Ajuste Sazonal'!B55-1)</f>
        <v>24.796282299742465</v>
      </c>
      <c r="C56" s="22">
        <f>100*('Série com Ajuste Sazonal'!C56/'Série com Ajuste Sazonal'!C55-1)</f>
        <v>-2.835158017794992</v>
      </c>
      <c r="D56" s="22">
        <f>100*('Série com Ajuste Sazonal'!D56/'Série com Ajuste Sazonal'!D55-1)</f>
        <v>-0.90514657450172509</v>
      </c>
      <c r="E56" s="22">
        <f>100*('Série com Ajuste Sazonal'!E56/'Série com Ajuste Sazonal'!E55-1)</f>
        <v>0.97196123240612664</v>
      </c>
      <c r="F56" s="22">
        <f>100*('Série com Ajuste Sazonal'!F56/'Série com Ajuste Sazonal'!F55-1)</f>
        <v>0.9603496331272332</v>
      </c>
      <c r="G56" s="23">
        <f>100*('Série com Ajuste Sazonal'!G56/'Série com Ajuste Sazonal'!G55-1)</f>
        <v>-0.57031585513442895</v>
      </c>
      <c r="H56" s="22">
        <f>100*('Série com Ajuste Sazonal'!H56/'Série com Ajuste Sazonal'!H55-1)</f>
        <v>0.51631952294175498</v>
      </c>
      <c r="I56" s="22">
        <f>100*('Série com Ajuste Sazonal'!I56/'Série com Ajuste Sazonal'!I55-1)</f>
        <v>-1.198120946161696</v>
      </c>
      <c r="J56" s="22">
        <f>100*('Série com Ajuste Sazonal'!J56/'Série com Ajuste Sazonal'!J55-1)</f>
        <v>-0.30530818035379159</v>
      </c>
      <c r="K56" s="22">
        <f>100*('Série com Ajuste Sazonal'!K56/'Série com Ajuste Sazonal'!K55-1)</f>
        <v>-0.19826306395208659</v>
      </c>
      <c r="L56" s="23">
        <f>100*('Série com Ajuste Sazonal'!L56/'Série com Ajuste Sazonal'!L55-1)</f>
        <v>-9.0172784868147726E-2</v>
      </c>
      <c r="M56" s="21">
        <f>100*('Série com Ajuste Sazonal'!M56/'Série com Ajuste Sazonal'!M55-1)</f>
        <v>1.5188724731176384</v>
      </c>
      <c r="N56" s="24">
        <f>100*('Série com Ajuste Sazonal'!N56/'Série com Ajuste Sazonal'!N55-1)</f>
        <v>1.0381585872479171</v>
      </c>
      <c r="O56" s="65">
        <f>100*('Série com Ajuste Sazonal'!O56/'Série com Ajuste Sazonal'!O55-1)</f>
        <v>1.5205704131383335</v>
      </c>
      <c r="P56" s="83"/>
      <c r="Q56" s="83"/>
      <c r="R56" s="83"/>
    </row>
    <row r="57" spans="1:22" s="82" customFormat="1" ht="12.95" customHeight="1" x14ac:dyDescent="0.2">
      <c r="A57" s="9" t="s">
        <v>35</v>
      </c>
      <c r="B57" s="10">
        <f>100*('Série com Ajuste Sazonal'!B57/'Série com Ajuste Sazonal'!B56-1)</f>
        <v>-23.127200811238989</v>
      </c>
      <c r="C57" s="11">
        <f>100*('Série com Ajuste Sazonal'!C57/'Série com Ajuste Sazonal'!C56-1)</f>
        <v>9.9032153069607212</v>
      </c>
      <c r="D57" s="11">
        <f>100*('Série com Ajuste Sazonal'!D57/'Série com Ajuste Sazonal'!D56-1)</f>
        <v>-0.64953117883304046</v>
      </c>
      <c r="E57" s="11">
        <f>100*('Série com Ajuste Sazonal'!E57/'Série com Ajuste Sazonal'!E56-1)</f>
        <v>0.82313737427985867</v>
      </c>
      <c r="F57" s="11">
        <f>100*('Série com Ajuste Sazonal'!F57/'Série com Ajuste Sazonal'!F56-1)</f>
        <v>-4.6315021371712177</v>
      </c>
      <c r="G57" s="12">
        <f>100*('Série com Ajuste Sazonal'!G57/'Série com Ajuste Sazonal'!G56-1)</f>
        <v>0.57461475433342457</v>
      </c>
      <c r="H57" s="11">
        <f>100*('Série com Ajuste Sazonal'!H57/'Série com Ajuste Sazonal'!H56-1)</f>
        <v>-1.3993205788623952</v>
      </c>
      <c r="I57" s="11">
        <f>100*('Série com Ajuste Sazonal'!I57/'Série com Ajuste Sazonal'!I56-1)</f>
        <v>-2.4168553179136021</v>
      </c>
      <c r="J57" s="11">
        <f>100*('Série com Ajuste Sazonal'!J57/'Série com Ajuste Sazonal'!J56-1)</f>
        <v>-1.2809023153744437</v>
      </c>
      <c r="K57" s="11">
        <f>100*('Série com Ajuste Sazonal'!K57/'Série com Ajuste Sazonal'!K56-1)</f>
        <v>-0.67212744042226547</v>
      </c>
      <c r="L57" s="12">
        <f>100*('Série com Ajuste Sazonal'!L57/'Série com Ajuste Sazonal'!L56-1)</f>
        <v>-1.2741335965609113</v>
      </c>
      <c r="M57" s="10">
        <f>100*('Série com Ajuste Sazonal'!M57/'Série com Ajuste Sazonal'!M56-1)</f>
        <v>-2.3202957713437389</v>
      </c>
      <c r="N57" s="13">
        <f>100*('Série com Ajuste Sazonal'!N57/'Série com Ajuste Sazonal'!N56-1)</f>
        <v>-2.8317835375170963</v>
      </c>
      <c r="O57" s="10">
        <f>100*('Série com Ajuste Sazonal'!O57/'Série com Ajuste Sazonal'!O56-1)</f>
        <v>-2.4395839579237522</v>
      </c>
      <c r="Q57" s="83"/>
    </row>
    <row r="58" spans="1:22" s="82" customFormat="1" ht="12.95" customHeight="1" x14ac:dyDescent="0.2">
      <c r="A58" s="9" t="s">
        <v>86</v>
      </c>
      <c r="B58" s="10">
        <f>100*('Série com Ajuste Sazonal'!B58/'Série com Ajuste Sazonal'!B57-1)</f>
        <v>4.2839166232305992</v>
      </c>
      <c r="C58" s="11">
        <f>100*('Série com Ajuste Sazonal'!C58/'Série com Ajuste Sazonal'!C57-1)</f>
        <v>1.0224640807198648</v>
      </c>
      <c r="D58" s="11">
        <f>100*('Série com Ajuste Sazonal'!D58/'Série com Ajuste Sazonal'!D57-1)</f>
        <v>-5.2212068563169183</v>
      </c>
      <c r="E58" s="11">
        <f>100*('Série com Ajuste Sazonal'!E58/'Série com Ajuste Sazonal'!E57-1)</f>
        <v>-3.7835718412708053</v>
      </c>
      <c r="F58" s="11">
        <f>100*('Série com Ajuste Sazonal'!F58/'Série com Ajuste Sazonal'!F57-1)</f>
        <v>-4.2959504999390834</v>
      </c>
      <c r="G58" s="12">
        <f>100*('Série com Ajuste Sazonal'!G58/'Série com Ajuste Sazonal'!G57-1)</f>
        <v>-3.6637472185969577</v>
      </c>
      <c r="H58" s="11">
        <f>100*('Série com Ajuste Sazonal'!H58/'Série com Ajuste Sazonal'!H57-1)</f>
        <v>-3.0305757936867739</v>
      </c>
      <c r="I58" s="11">
        <f>100*('Série com Ajuste Sazonal'!I58/'Série com Ajuste Sazonal'!I57-1)</f>
        <v>-1.5314706723078664</v>
      </c>
      <c r="J58" s="11">
        <f>100*('Série com Ajuste Sazonal'!J58/'Série com Ajuste Sazonal'!J57-1)</f>
        <v>-0.50761403284541595</v>
      </c>
      <c r="K58" s="11">
        <f>100*('Série com Ajuste Sazonal'!K58/'Série com Ajuste Sazonal'!K57-1)</f>
        <v>-0.26337460711147731</v>
      </c>
      <c r="L58" s="12">
        <f>100*('Série com Ajuste Sazonal'!L58/'Série com Ajuste Sazonal'!L57-1)</f>
        <v>-1.2458504492475986</v>
      </c>
      <c r="M58" s="10">
        <f>100*('Série com Ajuste Sazonal'!M58/'Série com Ajuste Sazonal'!M57-1)</f>
        <v>-1.9434527674749291</v>
      </c>
      <c r="N58" s="13">
        <f>100*('Série com Ajuste Sazonal'!N58/'Série com Ajuste Sazonal'!N57-1)</f>
        <v>-2.8346375395222445</v>
      </c>
      <c r="O58" s="10">
        <f>100*('Série com Ajuste Sazonal'!O58/'Série com Ajuste Sazonal'!O57-1)</f>
        <v>-2.1121364397998388</v>
      </c>
      <c r="P58" s="83"/>
      <c r="Q58" s="83"/>
      <c r="R58" s="83"/>
      <c r="S58" s="83"/>
      <c r="T58" s="83"/>
    </row>
    <row r="59" spans="1:22" s="82" customFormat="1" ht="12.95" customHeight="1" x14ac:dyDescent="0.2">
      <c r="A59" s="9" t="s">
        <v>88</v>
      </c>
      <c r="B59" s="10">
        <f>100*('Série com Ajuste Sazonal'!B59/'Série com Ajuste Sazonal'!B58-1)</f>
        <v>6.4229995457447675</v>
      </c>
      <c r="C59" s="11">
        <f>100*('Série com Ajuste Sazonal'!C59/'Série com Ajuste Sazonal'!C58-1)</f>
        <v>-0.7486860977585108</v>
      </c>
      <c r="D59" s="11">
        <f>100*('Série com Ajuste Sazonal'!D59/'Série com Ajuste Sazonal'!D58-1)</f>
        <v>-4.2179876392898441</v>
      </c>
      <c r="E59" s="11">
        <f>100*('Série com Ajuste Sazonal'!E59/'Série com Ajuste Sazonal'!E58-1)</f>
        <v>-4.1982696445947649</v>
      </c>
      <c r="F59" s="11">
        <f>100*('Série com Ajuste Sazonal'!F59/'Série com Ajuste Sazonal'!F58-1)</f>
        <v>-2.6500856488274827</v>
      </c>
      <c r="G59" s="12">
        <f>100*('Série com Ajuste Sazonal'!G59/'Série com Ajuste Sazonal'!G58-1)</f>
        <v>-3.0367379386112225</v>
      </c>
      <c r="H59" s="11">
        <f>100*('Série com Ajuste Sazonal'!H59/'Série com Ajuste Sazonal'!H58-1)</f>
        <v>-2.3080912055048364</v>
      </c>
      <c r="I59" s="11">
        <f>100*('Série com Ajuste Sazonal'!I59/'Série com Ajuste Sazonal'!I58-1)</f>
        <v>-1.9739109046523984</v>
      </c>
      <c r="J59" s="11">
        <f>100*('Série com Ajuste Sazonal'!J59/'Série com Ajuste Sazonal'!J58-1)</f>
        <v>-1.0458989061830737</v>
      </c>
      <c r="K59" s="11">
        <f>100*('Série com Ajuste Sazonal'!K59/'Série com Ajuste Sazonal'!K58-1)</f>
        <v>3.9213785062663931E-2</v>
      </c>
      <c r="L59" s="12">
        <f>100*('Série com Ajuste Sazonal'!L59/'Série com Ajuste Sazonal'!L58-1)</f>
        <v>-1.0187747048693629</v>
      </c>
      <c r="M59" s="10">
        <f>100*('Série com Ajuste Sazonal'!M59/'Série com Ajuste Sazonal'!M58-1)</f>
        <v>-0.86598208788056796</v>
      </c>
      <c r="N59" s="13">
        <f>100*('Série com Ajuste Sazonal'!N59/'Série com Ajuste Sazonal'!N58-1)</f>
        <v>-1.3481106720189873</v>
      </c>
      <c r="O59" s="10">
        <f>100*('Série com Ajuste Sazonal'!O59/'Série com Ajuste Sazonal'!O58-1)</f>
        <v>-0.87338400836139973</v>
      </c>
      <c r="P59" s="83"/>
      <c r="Q59" s="83"/>
      <c r="R59" s="83"/>
      <c r="S59" s="83"/>
      <c r="T59" s="83"/>
    </row>
    <row r="60" spans="1:22" s="97" customFormat="1" ht="12.95" customHeight="1" x14ac:dyDescent="0.2">
      <c r="A60" s="9" t="s">
        <v>93</v>
      </c>
      <c r="B60" s="88">
        <f>100*('Série com Ajuste Sazonal'!B60/'Série com Ajuste Sazonal'!B59-1)</f>
        <v>6.3837457413667531</v>
      </c>
      <c r="C60" s="89">
        <f>100*('Série com Ajuste Sazonal'!C60/'Série com Ajuste Sazonal'!C59-1)</f>
        <v>-9.5984505614076117</v>
      </c>
      <c r="D60" s="89">
        <f>100*('Série com Ajuste Sazonal'!D60/'Série com Ajuste Sazonal'!D59-1)</f>
        <v>-0.19352712053276599</v>
      </c>
      <c r="E60" s="89">
        <f>100*('Série com Ajuste Sazonal'!E60/'Série com Ajuste Sazonal'!E59-1)</f>
        <v>5.5497610329705127</v>
      </c>
      <c r="F60" s="89">
        <f>100*('Série com Ajuste Sazonal'!F60/'Série com Ajuste Sazonal'!F59-1)</f>
        <v>-2.3906725750580837</v>
      </c>
      <c r="G60" s="90">
        <f>100*('Série com Ajuste Sazonal'!G60/'Série com Ajuste Sazonal'!G59-1)</f>
        <v>-2.0670182159425621</v>
      </c>
      <c r="H60" s="89">
        <f>100*('Série com Ajuste Sazonal'!H60/'Série com Ajuste Sazonal'!H59-1)</f>
        <v>-0.94553006767598147</v>
      </c>
      <c r="I60" s="89">
        <f>100*('Série com Ajuste Sazonal'!I60/'Série com Ajuste Sazonal'!I59-1)</f>
        <v>-0.71156322453151954</v>
      </c>
      <c r="J60" s="11">
        <f>100*('Série com Ajuste Sazonal'!J60/'Série com Ajuste Sazonal'!J59-1)</f>
        <v>-1.4286959688047385</v>
      </c>
      <c r="K60" s="89">
        <f>100*('Série com Ajuste Sazonal'!K60/'Série com Ajuste Sazonal'!K59-1)</f>
        <v>0.19606148630078035</v>
      </c>
      <c r="L60" s="90">
        <f>100*('Série com Ajuste Sazonal'!L60/'Série com Ajuste Sazonal'!L59-1)</f>
        <v>-0.61630325409870457</v>
      </c>
      <c r="M60" s="88">
        <f>100*('Série com Ajuste Sazonal'!M60/'Série com Ajuste Sazonal'!M59-1)</f>
        <v>-0.51309082998880484</v>
      </c>
      <c r="N60" s="91">
        <f>100*('Série com Ajuste Sazonal'!N60/'Série com Ajuste Sazonal'!N59-1)</f>
        <v>-1.3078188960940929</v>
      </c>
      <c r="O60" s="88">
        <f>100*('Série com Ajuste Sazonal'!O60/'Série com Ajuste Sazonal'!O59-1)</f>
        <v>-0.52841095044480202</v>
      </c>
      <c r="P60" s="96"/>
      <c r="Q60" s="96"/>
      <c r="R60" s="96"/>
      <c r="S60" s="96"/>
      <c r="T60" s="96"/>
    </row>
    <row r="61" spans="1:22" s="97" customFormat="1" ht="12.95" customHeight="1" x14ac:dyDescent="0.2">
      <c r="A61" s="15" t="s">
        <v>95</v>
      </c>
      <c r="B61" s="16">
        <f>100*('Série com Ajuste Sazonal'!B61/'Série com Ajuste Sazonal'!B60-1)</f>
        <v>-2.0181873452156163</v>
      </c>
      <c r="C61" s="17">
        <f>100*('Série com Ajuste Sazonal'!C61/'Série com Ajuste Sazonal'!C60-1)</f>
        <v>-13.308060613555718</v>
      </c>
      <c r="D61" s="17">
        <f>100*('Série com Ajuste Sazonal'!D61/'Série com Ajuste Sazonal'!D60-1)</f>
        <v>-1.0747183343597366</v>
      </c>
      <c r="E61" s="17">
        <f>100*('Série com Ajuste Sazonal'!E61/'Série com Ajuste Sazonal'!E60-1)</f>
        <v>6.6418206946687208</v>
      </c>
      <c r="F61" s="17">
        <f>100*('Série com Ajuste Sazonal'!F61/'Série com Ajuste Sazonal'!F60-1)</f>
        <v>-2.1703882089017523</v>
      </c>
      <c r="G61" s="18">
        <f>100*('Série com Ajuste Sazonal'!G61/'Série com Ajuste Sazonal'!G60-1)</f>
        <v>-1.505387669299707</v>
      </c>
      <c r="H61" s="17">
        <f>100*('Série com Ajuste Sazonal'!H61/'Série com Ajuste Sazonal'!H60-1)</f>
        <v>2.8005913865176701</v>
      </c>
      <c r="I61" s="17">
        <f>100*('Série com Ajuste Sazonal'!I61/'Série com Ajuste Sazonal'!I60-1)</f>
        <v>-0.45352605092322529</v>
      </c>
      <c r="J61" s="17">
        <f>100*('Série com Ajuste Sazonal'!J61/'Série com Ajuste Sazonal'!J60-1)</f>
        <v>-0.14511573442144154</v>
      </c>
      <c r="K61" s="17">
        <f>100*('Série com Ajuste Sazonal'!K61/'Série com Ajuste Sazonal'!K60-1)</f>
        <v>0.45423464197325014</v>
      </c>
      <c r="L61" s="18">
        <f>100*('Série com Ajuste Sazonal'!L61/'Série com Ajuste Sazonal'!L60-1)</f>
        <v>-0.4991558874417712</v>
      </c>
      <c r="M61" s="16">
        <f>100*('Série com Ajuste Sazonal'!M61/'Série com Ajuste Sazonal'!M60-1)</f>
        <v>-0.26359198623313596</v>
      </c>
      <c r="N61" s="19">
        <f>100*('Série com Ajuste Sazonal'!N61/'Série com Ajuste Sazonal'!N60-1)</f>
        <v>4.9945236249970826E-2</v>
      </c>
      <c r="O61" s="92">
        <f>100*('Série com Ajuste Sazonal'!O61/'Série com Ajuste Sazonal'!O60-1)</f>
        <v>-0.21948105559432829</v>
      </c>
      <c r="P61" s="96"/>
      <c r="Q61" s="96"/>
      <c r="R61" s="96"/>
      <c r="S61" s="96"/>
      <c r="T61" s="96"/>
    </row>
    <row r="62" spans="1:22" s="97" customFormat="1" ht="12.95" customHeight="1" x14ac:dyDescent="0.2">
      <c r="A62" s="15" t="s">
        <v>96</v>
      </c>
      <c r="B62" s="16">
        <f>100*('Série com Ajuste Sazonal'!B62/'Série com Ajuste Sazonal'!B61-1)</f>
        <v>-0.13672510371823821</v>
      </c>
      <c r="C62" s="17">
        <f>100*('Série com Ajuste Sazonal'!C62/'Série com Ajuste Sazonal'!C61-1)</f>
        <v>0.60362507579323488</v>
      </c>
      <c r="D62" s="17">
        <f>100*('Série com Ajuste Sazonal'!D62/'Série com Ajuste Sazonal'!D61-1)</f>
        <v>2.2513886595270316</v>
      </c>
      <c r="E62" s="17">
        <f>100*('Série com Ajuste Sazonal'!E62/'Série com Ajuste Sazonal'!E61-1)</f>
        <v>7.0988893542924814</v>
      </c>
      <c r="F62" s="17">
        <f>100*('Série com Ajuste Sazonal'!F62/'Série com Ajuste Sazonal'!F61-1)</f>
        <v>-4.0860676301470944</v>
      </c>
      <c r="G62" s="18">
        <f>100*('Série com Ajuste Sazonal'!G62/'Série com Ajuste Sazonal'!G61-1)</f>
        <v>-0.1141482679583472</v>
      </c>
      <c r="H62" s="17">
        <f>100*('Série com Ajuste Sazonal'!H62/'Série com Ajuste Sazonal'!H61-1)</f>
        <v>-1.2306224528699339</v>
      </c>
      <c r="I62" s="17">
        <f>100*('Série com Ajuste Sazonal'!I62/'Série com Ajuste Sazonal'!I61-1)</f>
        <v>-0.40129650448825771</v>
      </c>
      <c r="J62" s="17">
        <f>100*('Série com Ajuste Sazonal'!J62/'Série com Ajuste Sazonal'!J61-1)</f>
        <v>1.1430380839201337</v>
      </c>
      <c r="K62" s="17">
        <f>100*('Série com Ajuste Sazonal'!K62/'Série com Ajuste Sazonal'!K61-1)</f>
        <v>7.3968573745930577E-2</v>
      </c>
      <c r="L62" s="18">
        <f>100*('Série com Ajuste Sazonal'!L62/'Série com Ajuste Sazonal'!L61-1)</f>
        <v>1.3188571029806972</v>
      </c>
      <c r="M62" s="16">
        <f>100*('Série com Ajuste Sazonal'!M62/'Série com Ajuste Sazonal'!M61-1)</f>
        <v>-1.2063469641054869E-2</v>
      </c>
      <c r="N62" s="19">
        <f>100*('Série com Ajuste Sazonal'!N62/'Série com Ajuste Sazonal'!N61-1)</f>
        <v>-5.3155479186206556E-2</v>
      </c>
      <c r="O62" s="92">
        <f>100*('Série com Ajuste Sazonal'!O62/'Série com Ajuste Sazonal'!O61-1)</f>
        <v>-7.8198113825433957E-2</v>
      </c>
      <c r="P62" s="96"/>
      <c r="Q62" s="96"/>
      <c r="R62" s="96"/>
      <c r="S62" s="96"/>
      <c r="T62" s="96"/>
    </row>
    <row r="63" spans="1:22" s="97" customFormat="1" ht="12.95" customHeight="1" x14ac:dyDescent="0.2">
      <c r="A63" s="15" t="s">
        <v>97</v>
      </c>
      <c r="B63" s="16">
        <f>100*('Série com Ajuste Sazonal'!B63/'Série com Ajuste Sazonal'!B62-1)</f>
        <v>0.19610261692220021</v>
      </c>
      <c r="C63" s="17">
        <f>100*('Série com Ajuste Sazonal'!C63/'Série com Ajuste Sazonal'!C62-1)</f>
        <v>0.31397047164500869</v>
      </c>
      <c r="D63" s="17">
        <f>100*('Série com Ajuste Sazonal'!D63/'Série com Ajuste Sazonal'!D62-1)</f>
        <v>-0.2155993707991688</v>
      </c>
      <c r="E63" s="17">
        <f>100*('Série com Ajuste Sazonal'!E63/'Série com Ajuste Sazonal'!E62-1)</f>
        <v>2.5621437779852041</v>
      </c>
      <c r="F63" s="17">
        <f>100*('Série com Ajuste Sazonal'!F63/'Série com Ajuste Sazonal'!F62-1)</f>
        <v>-3.8056726250540462</v>
      </c>
      <c r="G63" s="18">
        <f>100*('Série com Ajuste Sazonal'!G63/'Série com Ajuste Sazonal'!G62-1)</f>
        <v>7.9207789265023365E-2</v>
      </c>
      <c r="H63" s="17">
        <f>100*('Série com Ajuste Sazonal'!H63/'Série com Ajuste Sazonal'!H62-1)</f>
        <v>-0.33584625692065773</v>
      </c>
      <c r="I63" s="17">
        <f>100*('Série com Ajuste Sazonal'!I63/'Série com Ajuste Sazonal'!I62-1)</f>
        <v>-1.5674067265953995</v>
      </c>
      <c r="J63" s="17">
        <f>100*('Série com Ajuste Sazonal'!J63/'Série com Ajuste Sazonal'!J62-1)</f>
        <v>-1.2628361528372434</v>
      </c>
      <c r="K63" s="17">
        <f>100*('Série com Ajuste Sazonal'!K63/'Série com Ajuste Sazonal'!K62-1)</f>
        <v>-0.12091546897213812</v>
      </c>
      <c r="L63" s="18">
        <f>100*('Série com Ajuste Sazonal'!L63/'Série com Ajuste Sazonal'!L62-1)</f>
        <v>-0.94129134135990666</v>
      </c>
      <c r="M63" s="16">
        <f>100*('Série com Ajuste Sazonal'!M63/'Série com Ajuste Sazonal'!M62-1)</f>
        <v>-0.43421600810936711</v>
      </c>
      <c r="N63" s="19">
        <f>100*('Série com Ajuste Sazonal'!N63/'Série com Ajuste Sazonal'!N62-1)</f>
        <v>-0.45383052245100419</v>
      </c>
      <c r="O63" s="92">
        <f>100*('Série com Ajuste Sazonal'!O63/'Série com Ajuste Sazonal'!O62-1)</f>
        <v>-0.46849453530023455</v>
      </c>
      <c r="P63" s="96"/>
      <c r="Q63" s="96"/>
      <c r="R63" s="96"/>
      <c r="S63" s="96"/>
      <c r="T63" s="96"/>
    </row>
    <row r="64" spans="1:22" s="97" customFormat="1" ht="12.95" customHeight="1" x14ac:dyDescent="0.2">
      <c r="A64" s="15" t="s">
        <v>98</v>
      </c>
      <c r="B64" s="16">
        <f>100*('Série com Ajuste Sazonal'!B64/'Série com Ajuste Sazonal'!B63-1)</f>
        <v>-3.4136810308911247</v>
      </c>
      <c r="C64" s="17">
        <f>100*('Série com Ajuste Sazonal'!C64/'Série com Ajuste Sazonal'!C63-1)</f>
        <v>5.4352141946349741</v>
      </c>
      <c r="D64" s="17">
        <f>100*('Série com Ajuste Sazonal'!D64/'Série com Ajuste Sazonal'!D63-1)</f>
        <v>-3.7788182325271147</v>
      </c>
      <c r="E64" s="17">
        <f>100*('Série com Ajuste Sazonal'!E64/'Série com Ajuste Sazonal'!E63-1)</f>
        <v>1.4862127542814019</v>
      </c>
      <c r="F64" s="17">
        <f>100*('Série com Ajuste Sazonal'!F64/'Série com Ajuste Sazonal'!F63-1)</f>
        <v>-2.9739507967087908</v>
      </c>
      <c r="G64" s="18">
        <f>100*('Série com Ajuste Sazonal'!G64/'Série com Ajuste Sazonal'!G63-1)</f>
        <v>-1.2414409419481021</v>
      </c>
      <c r="H64" s="17">
        <f>100*('Série com Ajuste Sazonal'!H64/'Série com Ajuste Sazonal'!H63-1)</f>
        <v>-1.8114502157695611E-2</v>
      </c>
      <c r="I64" s="17">
        <f>100*('Série com Ajuste Sazonal'!I64/'Série com Ajuste Sazonal'!I63-1)</f>
        <v>-0.32507200698619343</v>
      </c>
      <c r="J64" s="17">
        <f>100*('Série com Ajuste Sazonal'!J64/'Série com Ajuste Sazonal'!J63-1)</f>
        <v>-0.84466870679034134</v>
      </c>
      <c r="K64" s="17">
        <f>100*('Série com Ajuste Sazonal'!K64/'Série com Ajuste Sazonal'!K63-1)</f>
        <v>-0.3574451391788136</v>
      </c>
      <c r="L64" s="18">
        <f>100*('Série com Ajuste Sazonal'!L64/'Série com Ajuste Sazonal'!L63-1)</f>
        <v>-0.40501207927855498</v>
      </c>
      <c r="M64" s="16">
        <f>100*('Série com Ajuste Sazonal'!M64/'Série com Ajuste Sazonal'!M63-1)</f>
        <v>-0.77510017589140778</v>
      </c>
      <c r="N64" s="19">
        <f>100*('Série com Ajuste Sazonal'!N64/'Série com Ajuste Sazonal'!N63-1)</f>
        <v>-0.53394441973420026</v>
      </c>
      <c r="O64" s="92">
        <f>100*('Série com Ajuste Sazonal'!O64/'Série com Ajuste Sazonal'!O63-1)</f>
        <v>-0.72366688942774315</v>
      </c>
      <c r="P64" s="96"/>
      <c r="Q64" s="96"/>
      <c r="R64" s="96"/>
      <c r="S64" s="96"/>
      <c r="T64" s="96"/>
    </row>
    <row r="65" spans="1:20" s="97" customFormat="1" ht="12.95" customHeight="1" x14ac:dyDescent="0.2">
      <c r="A65" s="9" t="s">
        <v>104</v>
      </c>
      <c r="B65" s="88">
        <f>100*('Série com Ajuste Sazonal'!B65/'Série com Ajuste Sazonal'!B64-1)</f>
        <v>9.6110253095435638</v>
      </c>
      <c r="C65" s="89">
        <f>100*('Série com Ajuste Sazonal'!C65/'Série com Ajuste Sazonal'!C64-1)</f>
        <v>17.342472661464559</v>
      </c>
      <c r="D65" s="89">
        <f>100*('Série com Ajuste Sazonal'!D65/'Série com Ajuste Sazonal'!D64-1)</f>
        <v>2.4671073617446027</v>
      </c>
      <c r="E65" s="89">
        <f>100*('Série com Ajuste Sazonal'!E65/'Série com Ajuste Sazonal'!E64-1)</f>
        <v>-0.8287988864950635</v>
      </c>
      <c r="F65" s="89">
        <f>100*('Série com Ajuste Sazonal'!F65/'Série com Ajuste Sazonal'!F64-1)</f>
        <v>-2.0755033018782343</v>
      </c>
      <c r="G65" s="90">
        <f>100*('Série com Ajuste Sazonal'!G65/'Série com Ajuste Sazonal'!G64-1)</f>
        <v>1.4522602243761451</v>
      </c>
      <c r="H65" s="89">
        <f>100*('Série com Ajuste Sazonal'!H65/'Série com Ajuste Sazonal'!H64-1)</f>
        <v>2.8822098172458066</v>
      </c>
      <c r="I65" s="89">
        <f>100*('Série com Ajuste Sazonal'!I65/'Série com Ajuste Sazonal'!I64-1)</f>
        <v>1.136781533125486</v>
      </c>
      <c r="J65" s="11">
        <f>100*('Série com Ajuste Sazonal'!J65/'Série com Ajuste Sazonal'!J64-1)</f>
        <v>2.155567787980206</v>
      </c>
      <c r="K65" s="89">
        <f>100*('Série com Ajuste Sazonal'!K65/'Série com Ajuste Sazonal'!K64-1)</f>
        <v>-5.1018886349718517E-2</v>
      </c>
      <c r="L65" s="90">
        <f>100*('Série com Ajuste Sazonal'!L65/'Série com Ajuste Sazonal'!L64-1)</f>
        <v>1.8880818836311652</v>
      </c>
      <c r="M65" s="88">
        <f>100*('Série com Ajuste Sazonal'!M65/'Série com Ajuste Sazonal'!M64-1)</f>
        <v>1.8138036240385569</v>
      </c>
      <c r="N65" s="91">
        <f>100*('Série com Ajuste Sazonal'!N65/'Série com Ajuste Sazonal'!N64-1)</f>
        <v>1.5129912417981117</v>
      </c>
      <c r="O65" s="88">
        <f>100*('Série com Ajuste Sazonal'!O65/'Série com Ajuste Sazonal'!O64-1)</f>
        <v>1.755049050366031</v>
      </c>
      <c r="P65" s="96"/>
      <c r="Q65" s="96"/>
      <c r="R65" s="96"/>
      <c r="S65" s="96"/>
      <c r="T65" s="96"/>
    </row>
    <row r="66" spans="1:20" s="82" customFormat="1" ht="12.75" customHeight="1" x14ac:dyDescent="0.2">
      <c r="A66" s="143" t="s">
        <v>113</v>
      </c>
      <c r="B66" s="152">
        <f>100*('Série com Ajuste Sazonal'!B66/'Série com Ajuste Sazonal'!B65-1)</f>
        <v>-1.8522601691641216</v>
      </c>
      <c r="C66" s="153">
        <f>100*('Série com Ajuste Sazonal'!C66/'Série com Ajuste Sazonal'!C65-1)</f>
        <v>-7.973035468726863</v>
      </c>
      <c r="D66" s="153">
        <f>100*('Série com Ajuste Sazonal'!D66/'Série com Ajuste Sazonal'!D65-1)</f>
        <v>1.303802379153951</v>
      </c>
      <c r="E66" s="153">
        <f>100*('Série com Ajuste Sazonal'!E66/'Série com Ajuste Sazonal'!E65-1)</f>
        <v>-2.3601341239671836</v>
      </c>
      <c r="F66" s="153">
        <f>100*('Série com Ajuste Sazonal'!F66/'Série com Ajuste Sazonal'!F65-1)</f>
        <v>-0.72010260319217423</v>
      </c>
      <c r="G66" s="154">
        <f>100*('Série com Ajuste Sazonal'!G66/'Série com Ajuste Sazonal'!G65-1)</f>
        <v>0.54282000457708257</v>
      </c>
      <c r="H66" s="153">
        <f>100*('Série com Ajuste Sazonal'!H66/'Série com Ajuste Sazonal'!H65-1)</f>
        <v>2.9981964975693609</v>
      </c>
      <c r="I66" s="153">
        <f>100*('Série com Ajuste Sazonal'!I66/'Série com Ajuste Sazonal'!I65-1)</f>
        <v>6.3435550295687371E-2</v>
      </c>
      <c r="J66" s="148">
        <f>100*('Série com Ajuste Sazonal'!J66/'Série com Ajuste Sazonal'!J65-1)</f>
        <v>0.28307759247525599</v>
      </c>
      <c r="K66" s="153">
        <f>100*('Série com Ajuste Sazonal'!K66/'Série com Ajuste Sazonal'!K65-1)</f>
        <v>0.61951471998986651</v>
      </c>
      <c r="L66" s="154">
        <f>100*('Série com Ajuste Sazonal'!L66/'Série com Ajuste Sazonal'!L65-1)</f>
        <v>0.60739203869171199</v>
      </c>
      <c r="M66" s="152">
        <f>100*('Série com Ajuste Sazonal'!M66/'Série com Ajuste Sazonal'!M65-1)</f>
        <v>1.436476134034459</v>
      </c>
      <c r="N66" s="155">
        <f>100*('Série com Ajuste Sazonal'!N66/'Série com Ajuste Sazonal'!N65-1)</f>
        <v>2.0241680151109831</v>
      </c>
      <c r="O66" s="152">
        <f>100*('Série com Ajuste Sazonal'!O66/'Série com Ajuste Sazonal'!O65-1)</f>
        <v>1.554498572719587</v>
      </c>
    </row>
    <row r="67" spans="1:20" s="97" customFormat="1" ht="12.75" customHeight="1" x14ac:dyDescent="0.2">
      <c r="A67" s="143" t="s">
        <v>118</v>
      </c>
      <c r="B67" s="152">
        <f>100*('Série com Ajuste Sazonal'!B67/'Série com Ajuste Sazonal'!B66-1)</f>
        <v>-8.9295846772876164</v>
      </c>
      <c r="C67" s="153">
        <f>100*('Série com Ajuste Sazonal'!C67/'Série com Ajuste Sazonal'!C66-1)</f>
        <v>-6.2944741736779442</v>
      </c>
      <c r="D67" s="153">
        <f>100*('Série com Ajuste Sazonal'!D67/'Série com Ajuste Sazonal'!D66-1)</f>
        <v>2.3797982569237153</v>
      </c>
      <c r="E67" s="153">
        <f>100*('Série com Ajuste Sazonal'!E67/'Série com Ajuste Sazonal'!E66-1)</f>
        <v>0.42574720549028999</v>
      </c>
      <c r="F67" s="153">
        <f>100*('Série com Ajuste Sazonal'!F67/'Série com Ajuste Sazonal'!F66-1)</f>
        <v>-2.8970898080343366</v>
      </c>
      <c r="G67" s="154">
        <f>100*('Série com Ajuste Sazonal'!G67/'Série com Ajuste Sazonal'!G66-1)</f>
        <v>-0.46626179437324611</v>
      </c>
      <c r="H67" s="153">
        <f>100*('Série com Ajuste Sazonal'!H67/'Série com Ajuste Sazonal'!H66-1)</f>
        <v>1.2511883325810214</v>
      </c>
      <c r="I67" s="153">
        <f>100*('Série com Ajuste Sazonal'!I67/'Série com Ajuste Sazonal'!I66-1)</f>
        <v>-0.44304990988748294</v>
      </c>
      <c r="J67" s="148">
        <f>100*('Série com Ajuste Sazonal'!J67/'Série com Ajuste Sazonal'!J66-1)</f>
        <v>0.67294867690028681</v>
      </c>
      <c r="K67" s="153">
        <f>100*('Série com Ajuste Sazonal'!K67/'Série com Ajuste Sazonal'!K66-1)</f>
        <v>0.20617991759810383</v>
      </c>
      <c r="L67" s="154">
        <f>100*('Série com Ajuste Sazonal'!L67/'Série com Ajuste Sazonal'!L66-1)</f>
        <v>0.27672375708263086</v>
      </c>
      <c r="M67" s="152">
        <f>100*('Série com Ajuste Sazonal'!M67/'Série com Ajuste Sazonal'!M66-1)</f>
        <v>-1.3181661596271765</v>
      </c>
      <c r="N67" s="155">
        <f>100*('Série com Ajuste Sazonal'!N67/'Série com Ajuste Sazonal'!N66-1)</f>
        <v>0.30203385216192036</v>
      </c>
      <c r="O67" s="152">
        <f>100*('Série com Ajuste Sazonal'!O67/'Série com Ajuste Sazonal'!O66-1)</f>
        <v>-1.2328861835937288</v>
      </c>
    </row>
    <row r="68" spans="1:20" s="97" customFormat="1" ht="12.75" customHeight="1" x14ac:dyDescent="0.2">
      <c r="A68" s="143" t="s">
        <v>119</v>
      </c>
      <c r="B68" s="152">
        <f>100*('Série com Ajuste Sazonal'!B68/'Série com Ajuste Sazonal'!B67-1)</f>
        <v>3.6045587516616573</v>
      </c>
      <c r="C68" s="153">
        <f>100*('Série com Ajuste Sazonal'!C68/'Série com Ajuste Sazonal'!C67-1)</f>
        <v>-1.8153957967237511</v>
      </c>
      <c r="D68" s="153">
        <f>100*('Série com Ajuste Sazonal'!D68/'Série com Ajuste Sazonal'!D67-1)</f>
        <v>-0.3810746974274748</v>
      </c>
      <c r="E68" s="153">
        <f>100*('Série com Ajuste Sazonal'!E68/'Série com Ajuste Sazonal'!E67-1)</f>
        <v>-6.3414902844755154</v>
      </c>
      <c r="F68" s="153">
        <f>100*('Série com Ajuste Sazonal'!F68/'Série com Ajuste Sazonal'!F67-1)</f>
        <v>1.9495706661768253</v>
      </c>
      <c r="G68" s="154">
        <f>100*('Série com Ajuste Sazonal'!G68/'Série com Ajuste Sazonal'!G67-1)</f>
        <v>-0.83622103805687242</v>
      </c>
      <c r="H68" s="153">
        <f>100*('Série com Ajuste Sazonal'!H68/'Série com Ajuste Sazonal'!H67-1)</f>
        <v>1.2168329659734578</v>
      </c>
      <c r="I68" s="153">
        <f>100*('Série com Ajuste Sazonal'!I68/'Série com Ajuste Sazonal'!I67-1)</f>
        <v>-0.50046318169570947</v>
      </c>
      <c r="J68" s="148">
        <f>100*('Série com Ajuste Sazonal'!J68/'Série com Ajuste Sazonal'!J67-1)</f>
        <v>1.6060350547257629</v>
      </c>
      <c r="K68" s="153">
        <f>100*('Série com Ajuste Sazonal'!K68/'Série com Ajuste Sazonal'!K67-1)</f>
        <v>-0.4179670089242471</v>
      </c>
      <c r="L68" s="154">
        <f>100*('Série com Ajuste Sazonal'!L68/'Série com Ajuste Sazonal'!L67-1)</f>
        <v>0.78479501442212385</v>
      </c>
      <c r="M68" s="152">
        <f>100*('Série com Ajuste Sazonal'!M68/'Série com Ajuste Sazonal'!M67-1)</f>
        <v>0.45189829593779152</v>
      </c>
      <c r="N68" s="155">
        <f>100*('Série com Ajuste Sazonal'!N68/'Série com Ajuste Sazonal'!N67-1)</f>
        <v>1.1212172935555431</v>
      </c>
      <c r="O68" s="152">
        <f>100*('Série com Ajuste Sazonal'!O68/'Série com Ajuste Sazonal'!O67-1)</f>
        <v>0.61626126521834301</v>
      </c>
    </row>
    <row r="69" spans="1:20" s="97" customFormat="1" ht="12.75" customHeight="1" x14ac:dyDescent="0.2">
      <c r="A69" s="20" t="s">
        <v>122</v>
      </c>
      <c r="B69" s="16">
        <f>100*('Série com Ajuste Sazonal'!B69/'Série com Ajuste Sazonal'!B68-1)</f>
        <v>3.7180884735923847</v>
      </c>
      <c r="C69" s="19">
        <f>100*('Série com Ajuste Sazonal'!C69/'Série com Ajuste Sazonal'!C68-1)</f>
        <v>1.3886290011100311</v>
      </c>
      <c r="D69" s="19">
        <f>100*('Série com Ajuste Sazonal'!D69/'Série com Ajuste Sazonal'!D68-1)</f>
        <v>-1.1805877921817531</v>
      </c>
      <c r="E69" s="19">
        <f>100*('Série com Ajuste Sazonal'!E69/'Série com Ajuste Sazonal'!E68-1)</f>
        <v>7.1166137117395278</v>
      </c>
      <c r="F69" s="19">
        <f>100*('Série com Ajuste Sazonal'!F69/'Série com Ajuste Sazonal'!F68-1)</f>
        <v>1.3275731108780775</v>
      </c>
      <c r="G69" s="16">
        <f>100*('Série com Ajuste Sazonal'!G69/'Série com Ajuste Sazonal'!G68-1)</f>
        <v>-2.0476412451819748E-2</v>
      </c>
      <c r="H69" s="19">
        <f>100*('Série com Ajuste Sazonal'!H69/'Série com Ajuste Sazonal'!H68-1)</f>
        <v>-1.1052335320004825</v>
      </c>
      <c r="I69" s="19">
        <f>100*('Série com Ajuste Sazonal'!I69/'Série com Ajuste Sazonal'!I68-1)</f>
        <v>0.50884956350407684</v>
      </c>
      <c r="J69" s="19">
        <f>100*('Série com Ajuste Sazonal'!J69/'Série com Ajuste Sazonal'!J68-1)</f>
        <v>0.37237681514783461</v>
      </c>
      <c r="K69" s="19">
        <f>100*('Série com Ajuste Sazonal'!K69/'Série com Ajuste Sazonal'!K68-1)</f>
        <v>-2.0946161279294828</v>
      </c>
      <c r="L69" s="16">
        <f>100*('Série com Ajuste Sazonal'!L69/'Série com Ajuste Sazonal'!L68-1)</f>
        <v>0.26581506720555481</v>
      </c>
      <c r="M69" s="16">
        <f>100*('Série com Ajuste Sazonal'!M69/'Série com Ajuste Sazonal'!M68-1)</f>
        <v>0.86308125206351338</v>
      </c>
      <c r="N69" s="19">
        <f>100*('Série com Ajuste Sazonal'!N69/'Série com Ajuste Sazonal'!N68-1)</f>
        <v>-0.38112221076604946</v>
      </c>
      <c r="O69" s="16">
        <f>100*('Série com Ajuste Sazonal'!O69/'Série com Ajuste Sazonal'!O68-1)</f>
        <v>0.68048069720014759</v>
      </c>
      <c r="P69"/>
    </row>
    <row r="70" spans="1:20" s="97" customFormat="1" ht="12.75" customHeight="1" x14ac:dyDescent="0.2">
      <c r="A70" s="20" t="s">
        <v>123</v>
      </c>
      <c r="B70" s="16">
        <f>100*('Série com Ajuste Sazonal'!B70/'Série com Ajuste Sazonal'!B69-1)</f>
        <v>6.9199034608298238</v>
      </c>
      <c r="C70" s="19">
        <f>100*('Série com Ajuste Sazonal'!C70/'Série com Ajuste Sazonal'!C69-1)</f>
        <v>0.32346339994646645</v>
      </c>
      <c r="D70" s="19">
        <f>100*('Série com Ajuste Sazonal'!D70/'Série com Ajuste Sazonal'!D69-1)</f>
        <v>0.44249144351697911</v>
      </c>
      <c r="E70" s="19">
        <f>100*('Série com Ajuste Sazonal'!E70/'Série com Ajuste Sazonal'!E69-1)</f>
        <v>3.4227126624795323</v>
      </c>
      <c r="F70" s="19">
        <f>100*('Série com Ajuste Sazonal'!F70/'Série com Ajuste Sazonal'!F69-1)</f>
        <v>-0.37983713345559611</v>
      </c>
      <c r="G70" s="16">
        <f>100*('Série com Ajuste Sazonal'!G70/'Série com Ajuste Sazonal'!G69-1)</f>
        <v>0.79218325742991258</v>
      </c>
      <c r="H70" s="19">
        <f>100*('Série com Ajuste Sazonal'!H70/'Série com Ajuste Sazonal'!H69-1)</f>
        <v>-1.4628246931806754</v>
      </c>
      <c r="I70" s="19">
        <f>100*('Série com Ajuste Sazonal'!I70/'Série com Ajuste Sazonal'!I69-1)</f>
        <v>1.2752446426236297</v>
      </c>
      <c r="J70" s="19">
        <f>100*('Série com Ajuste Sazonal'!J70/'Série com Ajuste Sazonal'!J69-1)</f>
        <v>0.91092198144753223</v>
      </c>
      <c r="K70" s="19">
        <f>100*('Série com Ajuste Sazonal'!K70/'Série com Ajuste Sazonal'!K69-1)</f>
        <v>0.10251108255907582</v>
      </c>
      <c r="L70" s="16">
        <f>100*('Série com Ajuste Sazonal'!L70/'Série com Ajuste Sazonal'!L69-1)</f>
        <v>0.11127537792359199</v>
      </c>
      <c r="M70" s="16">
        <f>100*('Série com Ajuste Sazonal'!M70/'Série com Ajuste Sazonal'!M69-1)</f>
        <v>0.68321478259574242</v>
      </c>
      <c r="N70" s="19">
        <f>100*('Série com Ajuste Sazonal'!N70/'Série com Ajuste Sazonal'!N69-1)</f>
        <v>-1.2655590744421463</v>
      </c>
      <c r="O70" s="16">
        <f>100*('Série com Ajuste Sazonal'!O70/'Série com Ajuste Sazonal'!O69-1)</f>
        <v>0.52995454756459281</v>
      </c>
      <c r="P70"/>
    </row>
    <row r="71" spans="1:20" s="97" customFormat="1" ht="12.75" customHeight="1" x14ac:dyDescent="0.2">
      <c r="A71" s="20" t="s">
        <v>124</v>
      </c>
      <c r="B71" s="16">
        <f>100*('Série com Ajuste Sazonal'!B71/'Série com Ajuste Sazonal'!B70-1)</f>
        <v>3.1570832085260792</v>
      </c>
      <c r="C71" s="19">
        <f>100*('Série com Ajuste Sazonal'!C71/'Série com Ajuste Sazonal'!C70-1)</f>
        <v>-4.1566718630561379</v>
      </c>
      <c r="D71" s="19">
        <f>100*('Série com Ajuste Sazonal'!D71/'Série com Ajuste Sazonal'!D70-1)</f>
        <v>-0.12688939353779904</v>
      </c>
      <c r="E71" s="19">
        <f>100*('Série com Ajuste Sazonal'!E71/'Série com Ajuste Sazonal'!E70-1)</f>
        <v>1.37285353851897</v>
      </c>
      <c r="F71" s="19">
        <f>100*('Série com Ajuste Sazonal'!F71/'Série com Ajuste Sazonal'!F70-1)</f>
        <v>0.36543130837713989</v>
      </c>
      <c r="G71" s="16">
        <f>100*('Série com Ajuste Sazonal'!G71/'Série com Ajuste Sazonal'!G70-1)</f>
        <v>-0.1692857189757202</v>
      </c>
      <c r="H71" s="19">
        <f>100*('Série com Ajuste Sazonal'!H71/'Série com Ajuste Sazonal'!H70-1)</f>
        <v>1.3401305100196881</v>
      </c>
      <c r="I71" s="19">
        <f>100*('Série com Ajuste Sazonal'!I71/'Série com Ajuste Sazonal'!I70-1)</f>
        <v>2.0242782477305266</v>
      </c>
      <c r="J71" s="19">
        <f>100*('Série com Ajuste Sazonal'!J71/'Série com Ajuste Sazonal'!J70-1)</f>
        <v>1.9091077184747673</v>
      </c>
      <c r="K71" s="19">
        <f>100*('Série com Ajuste Sazonal'!K71/'Série com Ajuste Sazonal'!K70-1)</f>
        <v>0.1881357793184435</v>
      </c>
      <c r="L71" s="16">
        <f>100*('Série com Ajuste Sazonal'!L71/'Série com Ajuste Sazonal'!L70-1)</f>
        <v>0.56368821777843525</v>
      </c>
      <c r="M71" s="16">
        <f>100*('Série com Ajuste Sazonal'!M71/'Série com Ajuste Sazonal'!M70-1)</f>
        <v>0.23033491352077995</v>
      </c>
      <c r="N71" s="19">
        <f>100*('Série com Ajuste Sazonal'!N71/'Série com Ajuste Sazonal'!N70-1)</f>
        <v>3.2807135841390389</v>
      </c>
      <c r="O71" s="16">
        <f>100*('Série com Ajuste Sazonal'!O71/'Série com Ajuste Sazonal'!O70-1)</f>
        <v>0.47335592743871224</v>
      </c>
      <c r="P71"/>
    </row>
    <row r="72" spans="1:20" s="97" customFormat="1" ht="12.75" customHeight="1" x14ac:dyDescent="0.2">
      <c r="A72" s="20" t="s">
        <v>125</v>
      </c>
      <c r="B72" s="16">
        <f>100*('Série com Ajuste Sazonal'!B72/'Série com Ajuste Sazonal'!B71-1)</f>
        <v>-4.1913622948034472</v>
      </c>
      <c r="C72" s="19">
        <f>100*('Série com Ajuste Sazonal'!C72/'Série com Ajuste Sazonal'!C71-1)</f>
        <v>1.3070824288665239</v>
      </c>
      <c r="D72" s="19">
        <f>100*('Série com Ajuste Sazonal'!D72/'Série com Ajuste Sazonal'!D71-1)</f>
        <v>0.97720511357028972</v>
      </c>
      <c r="E72" s="19">
        <f>100*('Série com Ajuste Sazonal'!E72/'Série com Ajuste Sazonal'!E71-1)</f>
        <v>-6.184165633917571</v>
      </c>
      <c r="F72" s="19">
        <f>100*('Série com Ajuste Sazonal'!F72/'Série com Ajuste Sazonal'!F71-1)</f>
        <v>1.1375480557012541</v>
      </c>
      <c r="G72" s="16">
        <f>100*('Série com Ajuste Sazonal'!G72/'Série com Ajuste Sazonal'!G71-1)</f>
        <v>-0.2331667188320119</v>
      </c>
      <c r="H72" s="19">
        <f>100*('Série com Ajuste Sazonal'!H72/'Série com Ajuste Sazonal'!H71-1)</f>
        <v>-9.3105455914610502E-2</v>
      </c>
      <c r="I72" s="19">
        <f>100*('Série com Ajuste Sazonal'!I72/'Série com Ajuste Sazonal'!I71-1)</f>
        <v>-1.9593647881873344</v>
      </c>
      <c r="J72" s="19">
        <f>100*('Série com Ajuste Sazonal'!J72/'Série com Ajuste Sazonal'!J71-1)</f>
        <v>-0.79834052383501719</v>
      </c>
      <c r="K72" s="19">
        <f>100*('Série com Ajuste Sazonal'!K72/'Série com Ajuste Sazonal'!K71-1)</f>
        <v>-1.0844951585375129</v>
      </c>
      <c r="L72" s="16">
        <f>100*('Série com Ajuste Sazonal'!L72/'Série com Ajuste Sazonal'!L71-1)</f>
        <v>-0.66982365493156726</v>
      </c>
      <c r="M72" s="16">
        <f>100*('Série com Ajuste Sazonal'!M72/'Série com Ajuste Sazonal'!M71-1)</f>
        <v>-0.71253022039329261</v>
      </c>
      <c r="N72" s="19">
        <f>100*('Série com Ajuste Sazonal'!N72/'Série com Ajuste Sazonal'!N71-1)</f>
        <v>-3.7380106229461307</v>
      </c>
      <c r="O72" s="16">
        <f>100*('Série com Ajuste Sazonal'!O72/'Série com Ajuste Sazonal'!O71-1)</f>
        <v>-1.0088052086920984</v>
      </c>
      <c r="P72"/>
    </row>
    <row r="73" spans="1:20" s="97" customFormat="1" ht="12.75" customHeight="1" x14ac:dyDescent="0.2">
      <c r="A73" s="143" t="s">
        <v>127</v>
      </c>
      <c r="B73" s="152">
        <f>100*('Série com Ajuste Sazonal'!B73/'Série com Ajuste Sazonal'!B72-1)</f>
        <v>-7.2410355420784782</v>
      </c>
      <c r="C73" s="153">
        <f>100*('Série com Ajuste Sazonal'!C73/'Série com Ajuste Sazonal'!C72-1)</f>
        <v>-7.600947008127001</v>
      </c>
      <c r="D73" s="153">
        <f>100*('Série com Ajuste Sazonal'!D73/'Série com Ajuste Sazonal'!D72-1)</f>
        <v>0.48532358050141777</v>
      </c>
      <c r="E73" s="153">
        <f>100*('Série com Ajuste Sazonal'!E73/'Série com Ajuste Sazonal'!E72-1)</f>
        <v>12.068433062357986</v>
      </c>
      <c r="F73" s="153">
        <f>100*('Série com Ajuste Sazonal'!F73/'Série com Ajuste Sazonal'!F72-1)</f>
        <v>0.55727475283426919</v>
      </c>
      <c r="G73" s="154">
        <f>100*('Série com Ajuste Sazonal'!G73/'Série com Ajuste Sazonal'!G72-1)</f>
        <v>-0.80278219410666596</v>
      </c>
      <c r="H73" s="153">
        <f>100*('Série com Ajuste Sazonal'!H73/'Série com Ajuste Sazonal'!H72-1)</f>
        <v>0.71769673617303464</v>
      </c>
      <c r="I73" s="153">
        <f>100*('Série com Ajuste Sazonal'!I73/'Série com Ajuste Sazonal'!I72-1)</f>
        <v>-1.7821680723007161</v>
      </c>
      <c r="J73" s="148">
        <f>100*('Série com Ajuste Sazonal'!J73/'Série com Ajuste Sazonal'!J72-1)</f>
        <v>-0.74415677420113235</v>
      </c>
      <c r="K73" s="153">
        <f>100*('Série com Ajuste Sazonal'!K73/'Série com Ajuste Sazonal'!K72-1)</f>
        <v>1.0562737669784328</v>
      </c>
      <c r="L73" s="154">
        <f>100*('Série com Ajuste Sazonal'!L73/'Série com Ajuste Sazonal'!L72-1)</f>
        <v>0.58582004991614145</v>
      </c>
      <c r="M73" s="152">
        <f>100*('Série com Ajuste Sazonal'!M73/'Série com Ajuste Sazonal'!M72-1)</f>
        <v>-1.2921910174978901E-2</v>
      </c>
      <c r="N73" s="155">
        <f>100*('Série com Ajuste Sazonal'!N73/'Série com Ajuste Sazonal'!N72-1)</f>
        <v>2.966399224598959</v>
      </c>
      <c r="O73" s="152">
        <f>100*('Série com Ajuste Sazonal'!O73/'Série com Ajuste Sazonal'!O72-1)</f>
        <v>0.26540753238657455</v>
      </c>
      <c r="P73"/>
    </row>
    <row r="74" spans="1:20" s="97" customFormat="1" ht="12.75" customHeight="1" x14ac:dyDescent="0.2">
      <c r="A74" s="179" t="s">
        <v>130</v>
      </c>
      <c r="B74" s="152">
        <f>100*('Série com Ajuste Sazonal'!B74/'Série com Ajuste Sazonal'!B73-1)</f>
        <v>10.265115338524788</v>
      </c>
      <c r="C74" s="153">
        <f>100*('Série com Ajuste Sazonal'!C74/'Série com Ajuste Sazonal'!C73-1)</f>
        <v>-28.676731503543273</v>
      </c>
      <c r="D74" s="153">
        <f>100*('Série com Ajuste Sazonal'!D74/'Série com Ajuste Sazonal'!D73-1)</f>
        <v>0.32411536254957074</v>
      </c>
      <c r="E74" s="153">
        <f>100*('Série com Ajuste Sazonal'!E74/'Série com Ajuste Sazonal'!E73-1)</f>
        <v>-0.14638371683542983</v>
      </c>
      <c r="F74" s="153">
        <f>100*('Série com Ajuste Sazonal'!F74/'Série com Ajuste Sazonal'!F73-1)</f>
        <v>2.9070314989766866</v>
      </c>
      <c r="G74" s="154">
        <f>100*('Série com Ajuste Sazonal'!G74/'Série com Ajuste Sazonal'!G73-1)</f>
        <v>-2.3732293426905304</v>
      </c>
      <c r="H74" s="153">
        <f>100*('Série com Ajuste Sazonal'!H74/'Série com Ajuste Sazonal'!H73-1)</f>
        <v>1.2133975913233508</v>
      </c>
      <c r="I74" s="153">
        <f>100*('Série com Ajuste Sazonal'!I74/'Série com Ajuste Sazonal'!I73-1)</f>
        <v>-1.0012369691428047</v>
      </c>
      <c r="J74" s="148">
        <f>100*('Série com Ajuste Sazonal'!J74/'Série com Ajuste Sazonal'!J73-1)</f>
        <v>2.0019247644977867</v>
      </c>
      <c r="K74" s="153">
        <f>100*('Série com Ajuste Sazonal'!K74/'Série com Ajuste Sazonal'!K73-1)</f>
        <v>-0.64478574304838165</v>
      </c>
      <c r="L74" s="154">
        <f>100*('Série com Ajuste Sazonal'!L74/'Série com Ajuste Sazonal'!L73-1)</f>
        <v>9.6858388406095841E-2</v>
      </c>
      <c r="M74" s="152">
        <f>100*('Série com Ajuste Sazonal'!M74/'Série com Ajuste Sazonal'!M73-1)</f>
        <v>-0.20209684245365844</v>
      </c>
      <c r="N74" s="155">
        <f>100*('Série com Ajuste Sazonal'!N74/'Série com Ajuste Sazonal'!N73-1)</f>
        <v>-0.55047394743483746</v>
      </c>
      <c r="O74" s="152">
        <f>100*('Série com Ajuste Sazonal'!O74/'Série com Ajuste Sazonal'!O73-1)</f>
        <v>-0.11001677193326342</v>
      </c>
      <c r="P74"/>
    </row>
    <row r="75" spans="1:20" s="97" customFormat="1" ht="12.75" customHeight="1" x14ac:dyDescent="0.2">
      <c r="A75" s="143" t="s">
        <v>131</v>
      </c>
      <c r="B75" s="152">
        <f>100*('Série com Ajuste Sazonal'!B75/'Série com Ajuste Sazonal'!B74-1)</f>
        <v>-6.9429762307288474</v>
      </c>
      <c r="C75" s="153">
        <f>100*('Série com Ajuste Sazonal'!C75/'Série com Ajuste Sazonal'!C74-1)</f>
        <v>9.606392595747737</v>
      </c>
      <c r="D75" s="153">
        <f>100*('Série com Ajuste Sazonal'!D75/'Série com Ajuste Sazonal'!D74-1)</f>
        <v>-2.4363049473235865</v>
      </c>
      <c r="E75" s="153">
        <f>100*('Série com Ajuste Sazonal'!E75/'Série com Ajuste Sazonal'!E74-1)</f>
        <v>0.99786275808337876</v>
      </c>
      <c r="F75" s="153">
        <f>100*('Série com Ajuste Sazonal'!F75/'Série com Ajuste Sazonal'!F74-1)</f>
        <v>1.9459114228519647</v>
      </c>
      <c r="G75" s="154">
        <f>100*('Série com Ajuste Sazonal'!G75/'Série com Ajuste Sazonal'!G74-1)</f>
        <v>-0.17387819049605735</v>
      </c>
      <c r="H75" s="153">
        <f>100*('Série com Ajuste Sazonal'!H75/'Série com Ajuste Sazonal'!H74-1)</f>
        <v>1.2460901497528543</v>
      </c>
      <c r="I75" s="153">
        <f>100*('Série com Ajuste Sazonal'!I75/'Série com Ajuste Sazonal'!I74-1)</f>
        <v>0.21701981065007647</v>
      </c>
      <c r="J75" s="148">
        <f>100*('Série com Ajuste Sazonal'!J75/'Série com Ajuste Sazonal'!J74-1)</f>
        <v>0.5251772418406242</v>
      </c>
      <c r="K75" s="153">
        <f>100*('Série com Ajuste Sazonal'!K75/'Série com Ajuste Sazonal'!K74-1)</f>
        <v>-0.55496728004453821</v>
      </c>
      <c r="L75" s="154">
        <f>100*('Série com Ajuste Sazonal'!L75/'Série com Ajuste Sazonal'!L74-1)</f>
        <v>-5.0996575160611179E-2</v>
      </c>
      <c r="M75" s="152">
        <f>100*('Série com Ajuste Sazonal'!M75/'Série com Ajuste Sazonal'!M74-1)</f>
        <v>-0.68876452841929448</v>
      </c>
      <c r="N75" s="155">
        <f>100*('Série com Ajuste Sazonal'!N75/'Série com Ajuste Sazonal'!N74-1)</f>
        <v>-1.0172945059924721</v>
      </c>
      <c r="O75" s="152">
        <f>100*('Série com Ajuste Sazonal'!O75/'Série com Ajuste Sazonal'!O74-1)</f>
        <v>-0.79786744064237469</v>
      </c>
      <c r="P75"/>
    </row>
    <row r="76" spans="1:20" s="97" customFormat="1" ht="12.75" customHeight="1" x14ac:dyDescent="0.2">
      <c r="A76" s="143" t="s">
        <v>132</v>
      </c>
      <c r="B76" s="152">
        <f>100*('Série com Ajuste Sazonal'!B76/'Série com Ajuste Sazonal'!B75-1)</f>
        <v>1.9154032898889506</v>
      </c>
      <c r="C76" s="153">
        <f>100*('Série com Ajuste Sazonal'!C76/'Série com Ajuste Sazonal'!C75-1)</f>
        <v>-1.000443028980369</v>
      </c>
      <c r="D76" s="153">
        <f>100*('Série com Ajuste Sazonal'!D76/'Série com Ajuste Sazonal'!D75-1)</f>
        <v>-1.1398681394668264</v>
      </c>
      <c r="E76" s="153">
        <f>100*('Série com Ajuste Sazonal'!E76/'Série com Ajuste Sazonal'!E75-1)</f>
        <v>0.90548632565403686</v>
      </c>
      <c r="F76" s="153">
        <f>100*('Série com Ajuste Sazonal'!F76/'Série com Ajuste Sazonal'!F75-1)</f>
        <v>-0.36154689604307455</v>
      </c>
      <c r="G76" s="154">
        <f>100*('Série com Ajuste Sazonal'!G76/'Série com Ajuste Sazonal'!G75-1)</f>
        <v>-1.2688017109996341</v>
      </c>
      <c r="H76" s="153">
        <f>100*('Série com Ajuste Sazonal'!H76/'Série com Ajuste Sazonal'!H75-1)</f>
        <v>-0.68659567585348524</v>
      </c>
      <c r="I76" s="153">
        <f>100*('Série com Ajuste Sazonal'!I76/'Série com Ajuste Sazonal'!I75-1)</f>
        <v>-0.45006351110004061</v>
      </c>
      <c r="J76" s="148">
        <f>100*('Série com Ajuste Sazonal'!J76/'Série com Ajuste Sazonal'!J75-1)</f>
        <v>0.57101051063002117</v>
      </c>
      <c r="K76" s="153">
        <f>100*('Série com Ajuste Sazonal'!K76/'Série com Ajuste Sazonal'!K75-1)</f>
        <v>6.8198594719426353E-2</v>
      </c>
      <c r="L76" s="154">
        <f>100*('Série com Ajuste Sazonal'!L76/'Série com Ajuste Sazonal'!L75-1)</f>
        <v>0.18055861554249208</v>
      </c>
      <c r="M76" s="152">
        <f>100*('Série com Ajuste Sazonal'!M76/'Série com Ajuste Sazonal'!M75-1)</f>
        <v>0.52575076812058086</v>
      </c>
      <c r="N76" s="155">
        <f>100*('Série com Ajuste Sazonal'!N76/'Série com Ajuste Sazonal'!N75-1)</f>
        <v>-0.29651920306856816</v>
      </c>
      <c r="O76" s="152">
        <f>100*('Série com Ajuste Sazonal'!O76/'Série com Ajuste Sazonal'!O75-1)</f>
        <v>0.42283382766823419</v>
      </c>
      <c r="P76"/>
    </row>
    <row r="77" spans="1:20" s="97" customFormat="1" ht="12.75" customHeight="1" x14ac:dyDescent="0.2">
      <c r="A77" s="20" t="s">
        <v>133</v>
      </c>
      <c r="B77" s="16">
        <f>100*('Série com Ajuste Sazonal'!B77/'Série com Ajuste Sazonal'!B76-1)</f>
        <v>9.6283202045912564</v>
      </c>
      <c r="C77" s="19">
        <f>100*('Série com Ajuste Sazonal'!C77/'Série com Ajuste Sazonal'!C76-1)</f>
        <v>-5.8254281584006034</v>
      </c>
      <c r="D77" s="19">
        <f>100*('Série com Ajuste Sazonal'!D77/'Série com Ajuste Sazonal'!D76-1)</f>
        <v>1.2198260908955927</v>
      </c>
      <c r="E77" s="19">
        <f>100*('Série com Ajuste Sazonal'!E77/'Série com Ajuste Sazonal'!E76-1)</f>
        <v>-2.7737154403935205</v>
      </c>
      <c r="F77" s="19">
        <f>100*('Série com Ajuste Sazonal'!F77/'Série com Ajuste Sazonal'!F76-1)</f>
        <v>-2.0546993434504834</v>
      </c>
      <c r="G77" s="16">
        <f>100*('Série com Ajuste Sazonal'!G77/'Série com Ajuste Sazonal'!G76-1)</f>
        <v>-2.5052717384585699</v>
      </c>
      <c r="H77" s="19">
        <f>100*('Série com Ajuste Sazonal'!H77/'Série com Ajuste Sazonal'!H76-1)</f>
        <v>-0.9147540000960741</v>
      </c>
      <c r="I77" s="19">
        <f>100*('Série com Ajuste Sazonal'!I77/'Série com Ajuste Sazonal'!I76-1)</f>
        <v>-4.2119995604517069</v>
      </c>
      <c r="J77" s="19">
        <f>100*('Série com Ajuste Sazonal'!J77/'Série com Ajuste Sazonal'!J76-1)</f>
        <v>-3.9544856426843578</v>
      </c>
      <c r="K77" s="19">
        <f>100*('Série com Ajuste Sazonal'!K77/'Série com Ajuste Sazonal'!K76-1)</f>
        <v>5.6071818778313798E-2</v>
      </c>
      <c r="L77" s="16">
        <f>100*('Série com Ajuste Sazonal'!L77/'Série com Ajuste Sazonal'!L76-1)</f>
        <v>-2.5234918530487538</v>
      </c>
      <c r="M77" s="16">
        <f>100*('Série com Ajuste Sazonal'!M77/'Série com Ajuste Sazonal'!M76-1)</f>
        <v>-1.5116430649953716</v>
      </c>
      <c r="N77" s="19">
        <f>100*('Série com Ajuste Sazonal'!N77/'Série com Ajuste Sazonal'!N76-1)</f>
        <v>-0.7907401242128409</v>
      </c>
      <c r="O77" s="16">
        <f>100*('Série com Ajuste Sazonal'!O77/'Série com Ajuste Sazonal'!O76-1)</f>
        <v>-1.3356560405913154</v>
      </c>
      <c r="P77"/>
    </row>
    <row r="78" spans="1:20" s="97" customFormat="1" ht="12.75" customHeight="1" x14ac:dyDescent="0.2">
      <c r="A78" s="20" t="s">
        <v>134</v>
      </c>
      <c r="B78" s="16">
        <f>100*('Série com Ajuste Sazonal'!B78/'Série com Ajuste Sazonal'!B77-1)</f>
        <v>0.5349663681532002</v>
      </c>
      <c r="C78" s="19">
        <f>100*('Série com Ajuste Sazonal'!C78/'Série com Ajuste Sazonal'!C77-1)</f>
        <v>-0.22545813810511683</v>
      </c>
      <c r="D78" s="19">
        <f>100*('Série com Ajuste Sazonal'!D78/'Série com Ajuste Sazonal'!D77-1)</f>
        <v>-14.964004827218059</v>
      </c>
      <c r="E78" s="19">
        <f>100*('Série com Ajuste Sazonal'!E78/'Série com Ajuste Sazonal'!E77-1)</f>
        <v>-0.15652491643909361</v>
      </c>
      <c r="F78" s="19">
        <f>100*('Série com Ajuste Sazonal'!F78/'Série com Ajuste Sazonal'!F77-1)</f>
        <v>-8.1995491843775188</v>
      </c>
      <c r="G78" s="16">
        <f>100*('Série com Ajuste Sazonal'!G78/'Série com Ajuste Sazonal'!G77-1)</f>
        <v>-7.282755981357103</v>
      </c>
      <c r="H78" s="19">
        <f>100*('Série com Ajuste Sazonal'!H78/'Série com Ajuste Sazonal'!H77-1)</f>
        <v>-12.737497455860424</v>
      </c>
      <c r="I78" s="19">
        <f>100*('Série com Ajuste Sazonal'!I78/'Série com Ajuste Sazonal'!I77-1)</f>
        <v>-4.3111959008469203</v>
      </c>
      <c r="J78" s="19">
        <f>100*('Série com Ajuste Sazonal'!J78/'Série com Ajuste Sazonal'!J77-1)</f>
        <v>-8.4418685270074239</v>
      </c>
      <c r="K78" s="19">
        <f>100*('Série com Ajuste Sazonal'!K78/'Série com Ajuste Sazonal'!K77-1)</f>
        <v>-7.6447751223009064</v>
      </c>
      <c r="L78" s="16">
        <f>100*('Série com Ajuste Sazonal'!L78/'Série com Ajuste Sazonal'!L77-1)</f>
        <v>-9.5465731593305172</v>
      </c>
      <c r="M78" s="16">
        <f>100*('Série com Ajuste Sazonal'!M78/'Série com Ajuste Sazonal'!M77-1)</f>
        <v>-8.6672090591904283</v>
      </c>
      <c r="N78" s="19">
        <f>100*('Série com Ajuste Sazonal'!N78/'Série com Ajuste Sazonal'!N77-1)</f>
        <v>-12.141217354947543</v>
      </c>
      <c r="O78" s="16">
        <f>100*('Série com Ajuste Sazonal'!O78/'Série com Ajuste Sazonal'!O77-1)</f>
        <v>-9.1084664605265218</v>
      </c>
      <c r="P78"/>
    </row>
    <row r="79" spans="1:20" s="97" customFormat="1" ht="12.75" customHeight="1" x14ac:dyDescent="0.2">
      <c r="A79" s="20" t="s">
        <v>135</v>
      </c>
      <c r="B79" s="16">
        <f>100*('Série com Ajuste Sazonal'!B79/'Série com Ajuste Sazonal'!B78-1)</f>
        <v>2.5392784017250758</v>
      </c>
      <c r="C79" s="19">
        <f>100*('Série com Ajuste Sazonal'!C79/'Série com Ajuste Sazonal'!C78-1)</f>
        <v>4.8957356892577186</v>
      </c>
      <c r="D79" s="19">
        <f>100*('Série com Ajuste Sazonal'!D79/'Série com Ajuste Sazonal'!D78-1)</f>
        <v>19.83314673198673</v>
      </c>
      <c r="E79" s="19">
        <f>100*('Série com Ajuste Sazonal'!E79/'Série com Ajuste Sazonal'!E78-1)</f>
        <v>1.2705916327957034</v>
      </c>
      <c r="F79" s="19">
        <f>100*('Série com Ajuste Sazonal'!F79/'Série com Ajuste Sazonal'!F78-1)</f>
        <v>6.6353617233767537</v>
      </c>
      <c r="G79" s="16">
        <f>100*('Série com Ajuste Sazonal'!G79/'Série com Ajuste Sazonal'!G78-1)</f>
        <v>11.778415744809845</v>
      </c>
      <c r="H79" s="19">
        <f>100*('Série com Ajuste Sazonal'!H79/'Série com Ajuste Sazonal'!H78-1)</f>
        <v>15.92409746305632</v>
      </c>
      <c r="I79" s="19">
        <f>100*('Série com Ajuste Sazonal'!I79/'Série com Ajuste Sazonal'!I78-1)</f>
        <v>10.616071958085783</v>
      </c>
      <c r="J79" s="19">
        <f>100*('Série com Ajuste Sazonal'!J79/'Série com Ajuste Sazonal'!J78-1)</f>
        <v>5.5054073045527785</v>
      </c>
      <c r="K79" s="19">
        <f>100*('Série com Ajuste Sazonal'!K79/'Série com Ajuste Sazonal'!K78-1)</f>
        <v>2.4103952754939595</v>
      </c>
      <c r="L79" s="16">
        <f>100*('Série com Ajuste Sazonal'!L79/'Série com Ajuste Sazonal'!L78-1)</f>
        <v>6.8570813588989088</v>
      </c>
      <c r="M79" s="16">
        <f>100*('Série com Ajuste Sazonal'!M79/'Série com Ajuste Sazonal'!M78-1)</f>
        <v>7.4026642305722534</v>
      </c>
      <c r="N79" s="19">
        <f>100*('Série com Ajuste Sazonal'!N79/'Série com Ajuste Sazonal'!N78-1)</f>
        <v>13.406518932092059</v>
      </c>
      <c r="O79" s="16">
        <f>100*('Série com Ajuste Sazonal'!O79/'Série com Ajuste Sazonal'!O78-1)</f>
        <v>8.0629805686789791</v>
      </c>
      <c r="P79"/>
    </row>
    <row r="80" spans="1:20" s="97" customFormat="1" ht="12.75" customHeight="1" x14ac:dyDescent="0.2">
      <c r="A80" s="20" t="s">
        <v>136</v>
      </c>
      <c r="B80" s="16">
        <f>100*('Série com Ajuste Sazonal'!B80/'Série com Ajuste Sazonal'!B79-1)</f>
        <v>1.0553275743083956</v>
      </c>
      <c r="C80" s="19">
        <f>100*('Série com Ajuste Sazonal'!C80/'Série com Ajuste Sazonal'!C79-1)</f>
        <v>2.024811926398562</v>
      </c>
      <c r="D80" s="19">
        <f>100*('Série com Ajuste Sazonal'!D80/'Série com Ajuste Sazonal'!D79-1)</f>
        <v>5.0396435437959131</v>
      </c>
      <c r="E80" s="19">
        <f>100*('Série com Ajuste Sazonal'!E80/'Série com Ajuste Sazonal'!E79-1)</f>
        <v>-0.72427991422409077</v>
      </c>
      <c r="F80" s="19">
        <f>100*('Série com Ajuste Sazonal'!F80/'Série com Ajuste Sazonal'!F79-1)</f>
        <v>2.7344079759132889</v>
      </c>
      <c r="G80" s="16">
        <f>100*('Série com Ajuste Sazonal'!G80/'Série com Ajuste Sazonal'!G79-1)</f>
        <v>2.6217603309537596</v>
      </c>
      <c r="H80" s="19">
        <f>100*('Série com Ajuste Sazonal'!H80/'Série com Ajuste Sazonal'!H79-1)</f>
        <v>1.8205074034179036</v>
      </c>
      <c r="I80" s="19">
        <f>100*('Série com Ajuste Sazonal'!I80/'Série com Ajuste Sazonal'!I79-1)</f>
        <v>0.18024419241695622</v>
      </c>
      <c r="J80" s="19">
        <f>100*('Série com Ajuste Sazonal'!J80/'Série com Ajuste Sazonal'!J79-1)</f>
        <v>3.9411038757647621</v>
      </c>
      <c r="K80" s="19">
        <f>100*('Série com Ajuste Sazonal'!K80/'Série com Ajuste Sazonal'!K79-1)</f>
        <v>1.5372749355365256</v>
      </c>
      <c r="L80" s="16">
        <f>100*('Série com Ajuste Sazonal'!L80/'Série com Ajuste Sazonal'!L79-1)</f>
        <v>2.6653057313830608</v>
      </c>
      <c r="M80" s="16">
        <f>100*('Série com Ajuste Sazonal'!M80/'Série com Ajuste Sazonal'!M79-1)</f>
        <v>2.4344764961188092</v>
      </c>
      <c r="N80" s="19">
        <f>100*('Série com Ajuste Sazonal'!N80/'Série com Ajuste Sazonal'!N79-1)</f>
        <v>4.2226026171251485</v>
      </c>
      <c r="O80" s="16">
        <f>100*('Série com Ajuste Sazonal'!O80/'Série com Ajuste Sazonal'!O79-1)</f>
        <v>2.6191513240898079</v>
      </c>
      <c r="P80"/>
    </row>
    <row r="81" spans="1:19" s="97" customFormat="1" ht="12.75" customHeight="1" x14ac:dyDescent="0.2">
      <c r="A81" s="207" t="s">
        <v>140</v>
      </c>
      <c r="B81" s="199">
        <f>100*('Série com Ajuste Sazonal'!B81/'Série com Ajuste Sazonal'!B80-1)</f>
        <v>0.81209264980977025</v>
      </c>
      <c r="C81" s="200">
        <f>100*('Série com Ajuste Sazonal'!C81/'Série com Ajuste Sazonal'!C80-1)</f>
        <v>7.3547782402794137</v>
      </c>
      <c r="D81" s="200">
        <f>100*('Série com Ajuste Sazonal'!D81/'Série com Ajuste Sazonal'!D80-1)</f>
        <v>-1.6503644169838405</v>
      </c>
      <c r="E81" s="200">
        <f>100*('Série com Ajuste Sazonal'!E81/'Série com Ajuste Sazonal'!E80-1)</f>
        <v>-6.3833529605370254</v>
      </c>
      <c r="F81" s="200">
        <f>100*('Série com Ajuste Sazonal'!F81/'Série com Ajuste Sazonal'!F80-1)</f>
        <v>3.0661475163491714</v>
      </c>
      <c r="G81" s="201">
        <f>100*('Série com Ajuste Sazonal'!G81/'Série com Ajuste Sazonal'!G80-1)</f>
        <v>-0.41783520694200771</v>
      </c>
      <c r="H81" s="200">
        <f>100*('Série com Ajuste Sazonal'!H81/'Série com Ajuste Sazonal'!H80-1)</f>
        <v>0.5011263006346578</v>
      </c>
      <c r="I81" s="200">
        <f>100*('Série com Ajuste Sazonal'!I81/'Série com Ajuste Sazonal'!I80-1)</f>
        <v>1.6481357712966993</v>
      </c>
      <c r="J81" s="202">
        <f>100*('Série com Ajuste Sazonal'!J81/'Série com Ajuste Sazonal'!J80-1)</f>
        <v>-0.65234703048229203</v>
      </c>
      <c r="K81" s="200">
        <f>100*('Série com Ajuste Sazonal'!K81/'Série com Ajuste Sazonal'!K80-1)</f>
        <v>-0.12122107022931594</v>
      </c>
      <c r="L81" s="201">
        <f>100*('Série com Ajuste Sazonal'!L81/'Série com Ajuste Sazonal'!L80-1)</f>
        <v>0.20433490583082747</v>
      </c>
      <c r="M81" s="199">
        <f>100*('Série com Ajuste Sazonal'!M81/'Série com Ajuste Sazonal'!M80-1)</f>
        <v>-0.27344577011173543</v>
      </c>
      <c r="N81" s="203">
        <f>100*('Série com Ajuste Sazonal'!N81/'Série com Ajuste Sazonal'!N80-1)</f>
        <v>0.63297396405936901</v>
      </c>
      <c r="O81" s="199">
        <f>100*('Série com Ajuste Sazonal'!O81/'Série com Ajuste Sazonal'!O80-1)</f>
        <v>-0.15995830994049998</v>
      </c>
      <c r="P81"/>
    </row>
    <row r="82" spans="1:19" s="82" customFormat="1" ht="44.25" customHeight="1" x14ac:dyDescent="0.2">
      <c r="A82" s="213" t="s">
        <v>126</v>
      </c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/>
      <c r="S82" s="113"/>
    </row>
    <row r="83" spans="1:19" s="82" customFormat="1" ht="15.75" customHeight="1" x14ac:dyDescent="0.2">
      <c r="A83" s="212" t="s">
        <v>116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S83" s="113"/>
    </row>
    <row r="84" spans="1:19" s="82" customFormat="1" ht="13.5" customHeight="1" x14ac:dyDescent="0.2">
      <c r="A84" s="213" t="s">
        <v>120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S84" s="117"/>
    </row>
    <row r="85" spans="1:19" s="82" customFormat="1" ht="18" customHeight="1" x14ac:dyDescent="0.2">
      <c r="A85" s="213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S85" s="117"/>
    </row>
    <row r="86" spans="1:19" s="82" customFormat="1" ht="12.75" customHeight="1" x14ac:dyDescent="0.2">
      <c r="C86" s="70"/>
      <c r="D86" s="70"/>
      <c r="E86" s="70"/>
      <c r="F86" s="70"/>
      <c r="G86" s="70"/>
      <c r="H86" s="85"/>
      <c r="I86" s="85"/>
      <c r="J86" s="85"/>
      <c r="K86" s="85"/>
      <c r="L86" s="85"/>
      <c r="M86" s="83"/>
      <c r="N86" s="83"/>
    </row>
    <row r="87" spans="1:19" s="82" customFormat="1" ht="12.75" customHeight="1" x14ac:dyDescent="0.2">
      <c r="C87" s="70"/>
      <c r="D87" s="70"/>
      <c r="E87" s="70"/>
      <c r="F87" s="70"/>
      <c r="G87" s="70"/>
      <c r="H87" s="85"/>
      <c r="I87" s="85"/>
      <c r="J87" s="85"/>
      <c r="K87" s="85"/>
      <c r="L87" s="85"/>
      <c r="M87" s="83"/>
      <c r="N87" s="83"/>
    </row>
    <row r="88" spans="1:19" s="82" customFormat="1" ht="12.75" customHeight="1" x14ac:dyDescent="0.2"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pans="1:19" s="82" customFormat="1" ht="12.75" customHeight="1" x14ac:dyDescent="0.2"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pans="1:19" s="82" customFormat="1" ht="12.75" customHeight="1" x14ac:dyDescent="0.2"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pans="1:19" s="82" customFormat="1" ht="12.75" customHeight="1" x14ac:dyDescent="0.2"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9" s="82" customFormat="1" ht="12.75" customHeight="1" x14ac:dyDescent="0.2"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9" s="82" customFormat="1" ht="12.75" customHeight="1" x14ac:dyDescent="0.2"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9" s="82" customFormat="1" ht="12.75" customHeight="1" x14ac:dyDescent="0.2"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9" s="82" customFormat="1" ht="12.75" customHeight="1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9" s="82" customFormat="1" ht="12.75" customHeight="1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3:12" s="82" customFormat="1" ht="12.75" customHeight="1" x14ac:dyDescent="0.2"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3:12" s="82" customFormat="1" ht="12.75" customHeight="1" x14ac:dyDescent="0.2"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3:12" s="82" customFormat="1" ht="12.75" customHeight="1" x14ac:dyDescent="0.2"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3:12" s="82" customFormat="1" ht="12.75" customHeight="1" x14ac:dyDescent="0.2"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3:12" s="82" customFormat="1" ht="12.75" customHeight="1" x14ac:dyDescent="0.2"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3:12" s="82" customFormat="1" ht="12.75" customHeight="1" x14ac:dyDescent="0.2"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3:12" s="82" customFormat="1" ht="12.75" customHeight="1" x14ac:dyDescent="0.2"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3:12" s="82" customFormat="1" ht="12.75" customHeight="1" x14ac:dyDescent="0.2"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spans="3:12" s="82" customFormat="1" ht="12.75" customHeight="1" x14ac:dyDescent="0.2"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spans="3:12" s="82" customFormat="1" ht="12.75" customHeight="1" x14ac:dyDescent="0.2"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spans="3:12" s="82" customFormat="1" ht="12.75" customHeight="1" x14ac:dyDescent="0.2"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spans="3:12" s="82" customFormat="1" ht="12.75" customHeight="1" x14ac:dyDescent="0.2"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spans="3:12" s="82" customFormat="1" ht="12.95" customHeight="1" x14ac:dyDescent="0.2"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spans="3:12" s="82" customFormat="1" ht="12.95" customHeight="1" x14ac:dyDescent="0.2"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spans="3:12" s="82" customFormat="1" ht="12.95" customHeight="1" x14ac:dyDescent="0.2"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spans="3:12" s="82" customFormat="1" ht="12.95" customHeight="1" x14ac:dyDescent="0.2"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spans="3:12" s="82" customFormat="1" ht="12.95" customHeight="1" x14ac:dyDescent="0.2"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spans="3:12" s="82" customFormat="1" ht="12.95" customHeight="1" x14ac:dyDescent="0.2">
      <c r="C114" s="70"/>
      <c r="D114" s="70"/>
      <c r="E114" s="70"/>
      <c r="F114" s="70"/>
      <c r="G114" s="70"/>
      <c r="H114" s="70"/>
      <c r="I114" s="70"/>
      <c r="J114" s="70"/>
      <c r="K114" s="70"/>
      <c r="L114" s="70"/>
    </row>
    <row r="115" spans="3:12" s="82" customFormat="1" ht="12.95" customHeight="1" x14ac:dyDescent="0.2">
      <c r="C115" s="70"/>
      <c r="D115" s="70"/>
      <c r="E115" s="70"/>
      <c r="F115" s="70"/>
      <c r="G115" s="70"/>
      <c r="H115" s="70"/>
      <c r="I115" s="70"/>
      <c r="J115" s="70"/>
      <c r="K115" s="70"/>
      <c r="L115" s="70"/>
    </row>
    <row r="116" spans="3:12" ht="12.95" customHeight="1" x14ac:dyDescent="0.2"/>
    <row r="117" spans="3:12" ht="12.95" customHeight="1" x14ac:dyDescent="0.2"/>
    <row r="118" spans="3:12" ht="12.95" customHeight="1" x14ac:dyDescent="0.2"/>
    <row r="119" spans="3:12" ht="12.95" customHeight="1" x14ac:dyDescent="0.2"/>
    <row r="120" spans="3:12" ht="12.95" customHeight="1" x14ac:dyDescent="0.2"/>
    <row r="121" spans="3:12" ht="12.95" customHeight="1" x14ac:dyDescent="0.2"/>
    <row r="122" spans="3:12" ht="12.95" customHeight="1" x14ac:dyDescent="0.2"/>
    <row r="123" spans="3:12" ht="12.95" customHeight="1" x14ac:dyDescent="0.2"/>
    <row r="124" spans="3:12" ht="12.95" customHeight="1" x14ac:dyDescent="0.2"/>
    <row r="125" spans="3:12" ht="12.95" customHeight="1" x14ac:dyDescent="0.2"/>
    <row r="126" spans="3:12" ht="12.95" customHeight="1" x14ac:dyDescent="0.2"/>
    <row r="127" spans="3:12" ht="12.95" customHeight="1" x14ac:dyDescent="0.2"/>
    <row r="128" spans="3:12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</sheetData>
  <mergeCells count="12">
    <mergeCell ref="A82:O82"/>
    <mergeCell ref="A83:O83"/>
    <mergeCell ref="A84:O8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 xr:uid="{00000000-0004-0000-0600-000000000000}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962"/>
  <sheetViews>
    <sheetView zoomScaleNormal="10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53" sqref="B53:F53"/>
    </sheetView>
  </sheetViews>
  <sheetFormatPr defaultRowHeight="12.95" customHeight="1" x14ac:dyDescent="0.2"/>
  <cols>
    <col min="1" max="1" width="14.7109375" style="75" customWidth="1"/>
    <col min="2" max="2" width="18.28515625" style="75" customWidth="1"/>
    <col min="3" max="3" width="19.28515625" style="75" customWidth="1"/>
    <col min="4" max="4" width="19.85546875" style="75" customWidth="1"/>
    <col min="5" max="5" width="18.85546875" style="75" customWidth="1"/>
    <col min="6" max="6" width="20.7109375" style="75" customWidth="1"/>
    <col min="7" max="9" width="9.140625" style="74"/>
    <col min="10" max="10" width="9.85546875" style="74" bestFit="1" customWidth="1"/>
    <col min="11" max="11" width="12.85546875" style="74" customWidth="1"/>
    <col min="12" max="12" width="10.5703125" style="74" customWidth="1"/>
    <col min="13" max="13" width="11" style="74" customWidth="1"/>
    <col min="14" max="14" width="10.85546875" style="74" bestFit="1" customWidth="1"/>
    <col min="15" max="84" width="9.140625" style="74"/>
    <col min="85" max="16384" width="9.140625" style="75"/>
  </cols>
  <sheetData>
    <row r="1" spans="1:20" ht="30" customHeight="1" x14ac:dyDescent="0.2">
      <c r="A1" s="214" t="s">
        <v>108</v>
      </c>
      <c r="B1" s="215"/>
      <c r="C1" s="215"/>
      <c r="D1" s="215"/>
      <c r="E1" s="215"/>
      <c r="F1" s="3" t="s">
        <v>110</v>
      </c>
    </row>
    <row r="2" spans="1:20" ht="12.75" customHeight="1" x14ac:dyDescent="0.2">
      <c r="A2" s="226">
        <v>1000000</v>
      </c>
      <c r="B2" s="227"/>
      <c r="C2" s="227"/>
      <c r="D2" s="227"/>
      <c r="E2" s="227"/>
      <c r="F2" s="228"/>
    </row>
    <row r="3" spans="1:20" ht="12.75" customHeight="1" x14ac:dyDescent="0.2">
      <c r="A3" s="219" t="s">
        <v>112</v>
      </c>
      <c r="B3" s="219" t="s">
        <v>17</v>
      </c>
      <c r="C3" s="219" t="s">
        <v>10</v>
      </c>
      <c r="D3" s="219" t="s">
        <v>11</v>
      </c>
      <c r="E3" s="219" t="s">
        <v>0</v>
      </c>
      <c r="F3" s="219" t="s">
        <v>1</v>
      </c>
    </row>
    <row r="4" spans="1:20" ht="30" customHeight="1" x14ac:dyDescent="0.2">
      <c r="A4" s="220"/>
      <c r="B4" s="220"/>
      <c r="C4" s="220"/>
      <c r="D4" s="220"/>
      <c r="E4" s="220"/>
      <c r="F4" s="220"/>
    </row>
    <row r="5" spans="1:20" ht="12.75" x14ac:dyDescent="0.2">
      <c r="A5" s="14" t="s">
        <v>30</v>
      </c>
      <c r="B5" s="76">
        <v>3199.0370091496929</v>
      </c>
      <c r="C5" s="76">
        <v>21442.251575844068</v>
      </c>
      <c r="D5" s="76">
        <v>43069.44273506551</v>
      </c>
      <c r="E5" s="77">
        <v>67710.731320059276</v>
      </c>
      <c r="F5" s="77">
        <v>78219.574750944754</v>
      </c>
      <c r="H5" s="76"/>
      <c r="I5" s="76"/>
      <c r="J5" s="76"/>
      <c r="K5" s="77"/>
      <c r="L5" s="77"/>
      <c r="M5" s="189"/>
      <c r="N5" s="58"/>
      <c r="O5" s="58"/>
      <c r="P5" s="58"/>
      <c r="Q5" s="58"/>
      <c r="R5" s="58"/>
      <c r="S5" s="165"/>
      <c r="T5" s="165"/>
    </row>
    <row r="6" spans="1:20" ht="12.75" x14ac:dyDescent="0.2">
      <c r="A6" s="14" t="s">
        <v>43</v>
      </c>
      <c r="B6" s="76">
        <v>6367.2807733609025</v>
      </c>
      <c r="C6" s="76">
        <v>24721.207708181195</v>
      </c>
      <c r="D6" s="76">
        <v>45122.762141395062</v>
      </c>
      <c r="E6" s="77">
        <v>76211.250622937165</v>
      </c>
      <c r="F6" s="77">
        <v>87413.04646194409</v>
      </c>
      <c r="H6" s="76"/>
      <c r="I6" s="76"/>
      <c r="J6" s="76"/>
      <c r="K6" s="77"/>
      <c r="L6" s="77"/>
      <c r="M6" s="189"/>
      <c r="N6" s="58"/>
      <c r="O6" s="58"/>
      <c r="P6" s="58"/>
      <c r="Q6" s="58"/>
      <c r="R6" s="58"/>
      <c r="S6" s="165"/>
      <c r="T6" s="165"/>
    </row>
    <row r="7" spans="1:20" ht="12.75" x14ac:dyDescent="0.2">
      <c r="A7" s="14" t="s">
        <v>55</v>
      </c>
      <c r="B7" s="76">
        <v>5046.8545517438361</v>
      </c>
      <c r="C7" s="76">
        <v>27616.590935702323</v>
      </c>
      <c r="D7" s="76">
        <v>46897.968559370762</v>
      </c>
      <c r="E7" s="77">
        <v>79561.414046816921</v>
      </c>
      <c r="F7" s="77">
        <v>91226.446779998863</v>
      </c>
      <c r="H7" s="76"/>
      <c r="I7" s="76"/>
      <c r="J7" s="76"/>
      <c r="K7" s="77"/>
      <c r="L7" s="77"/>
      <c r="M7" s="189"/>
      <c r="N7" s="58"/>
      <c r="O7" s="58"/>
      <c r="P7" s="58"/>
      <c r="Q7" s="58"/>
      <c r="R7" s="58"/>
      <c r="S7" s="165"/>
      <c r="T7" s="165"/>
    </row>
    <row r="8" spans="1:20" ht="12.75" x14ac:dyDescent="0.2">
      <c r="A8" s="14" t="s">
        <v>67</v>
      </c>
      <c r="B8" s="76">
        <v>2472.7406086158117</v>
      </c>
      <c r="C8" s="76">
        <v>27490.504133101393</v>
      </c>
      <c r="D8" s="76">
        <v>51727.329380473035</v>
      </c>
      <c r="E8" s="77">
        <v>81690.574122190243</v>
      </c>
      <c r="F8" s="77">
        <v>94264.349760058467</v>
      </c>
      <c r="H8" s="76"/>
      <c r="I8" s="76"/>
      <c r="J8" s="76"/>
      <c r="K8" s="77"/>
      <c r="L8" s="77"/>
      <c r="M8" s="189"/>
      <c r="N8" s="58"/>
      <c r="O8" s="58"/>
      <c r="P8" s="58"/>
      <c r="Q8" s="58"/>
      <c r="R8" s="58"/>
      <c r="S8" s="165"/>
      <c r="T8" s="165"/>
    </row>
    <row r="9" spans="1:20" ht="12.75" x14ac:dyDescent="0.2">
      <c r="A9" s="9" t="s">
        <v>31</v>
      </c>
      <c r="B9" s="78">
        <v>5436.8106193479707</v>
      </c>
      <c r="C9" s="78">
        <v>25970.951540561422</v>
      </c>
      <c r="D9" s="78">
        <v>48728.169866191485</v>
      </c>
      <c r="E9" s="79">
        <v>80135.932026100869</v>
      </c>
      <c r="F9" s="79">
        <v>92035.21305902036</v>
      </c>
      <c r="H9" s="76"/>
      <c r="I9" s="76"/>
      <c r="J9" s="76"/>
      <c r="K9" s="77"/>
      <c r="L9" s="77"/>
      <c r="M9" s="189"/>
      <c r="N9" s="58"/>
      <c r="O9" s="58"/>
      <c r="P9" s="58"/>
      <c r="Q9" s="58"/>
      <c r="R9" s="58"/>
      <c r="S9" s="165"/>
      <c r="T9" s="165"/>
    </row>
    <row r="10" spans="1:20" ht="12.75" x14ac:dyDescent="0.2">
      <c r="A10" s="9" t="s">
        <v>44</v>
      </c>
      <c r="B10" s="78">
        <v>10168.798169058417</v>
      </c>
      <c r="C10" s="78">
        <v>27946.032446426638</v>
      </c>
      <c r="D10" s="78">
        <v>50811.11622203594</v>
      </c>
      <c r="E10" s="79">
        <v>88925.946837520998</v>
      </c>
      <c r="F10" s="79">
        <v>101249.57945421276</v>
      </c>
      <c r="H10" s="76"/>
      <c r="I10" s="76"/>
      <c r="J10" s="76"/>
      <c r="K10" s="77"/>
      <c r="L10" s="77"/>
      <c r="M10" s="189"/>
      <c r="N10" s="58"/>
      <c r="O10" s="58"/>
      <c r="P10" s="58"/>
      <c r="Q10" s="58"/>
      <c r="R10" s="58"/>
      <c r="S10" s="165"/>
      <c r="T10" s="165"/>
    </row>
    <row r="11" spans="1:20" ht="12.75" x14ac:dyDescent="0.2">
      <c r="A11" s="9" t="s">
        <v>56</v>
      </c>
      <c r="B11" s="78">
        <v>6320.5920173578761</v>
      </c>
      <c r="C11" s="78">
        <v>31125.704103844815</v>
      </c>
      <c r="D11" s="78">
        <v>52631.601468353663</v>
      </c>
      <c r="E11" s="79">
        <v>90077.897589556349</v>
      </c>
      <c r="F11" s="79">
        <v>102552.57134652931</v>
      </c>
      <c r="H11" s="76"/>
      <c r="I11" s="76"/>
      <c r="J11" s="76"/>
      <c r="K11" s="77"/>
      <c r="L11" s="77"/>
      <c r="M11" s="189"/>
      <c r="N11" s="58"/>
      <c r="O11" s="58"/>
      <c r="P11" s="58"/>
      <c r="Q11" s="58"/>
      <c r="R11" s="58"/>
      <c r="S11" s="165"/>
      <c r="T11" s="165"/>
    </row>
    <row r="12" spans="1:20" ht="12.75" x14ac:dyDescent="0.2">
      <c r="A12" s="9" t="s">
        <v>68</v>
      </c>
      <c r="B12" s="78">
        <v>1869.0448890045118</v>
      </c>
      <c r="C12" s="78">
        <v>30907.12495054811</v>
      </c>
      <c r="D12" s="78">
        <v>57716.135663719149</v>
      </c>
      <c r="E12" s="79">
        <v>90492.305503271768</v>
      </c>
      <c r="F12" s="79">
        <v>104287.32317635673</v>
      </c>
      <c r="H12" s="76"/>
      <c r="I12" s="76"/>
      <c r="J12" s="76"/>
      <c r="K12" s="77"/>
      <c r="L12" s="77"/>
      <c r="M12" s="189"/>
      <c r="N12" s="58"/>
      <c r="O12" s="58"/>
      <c r="P12" s="58"/>
      <c r="Q12" s="58"/>
      <c r="R12" s="58"/>
      <c r="S12" s="165"/>
      <c r="T12" s="165"/>
    </row>
    <row r="13" spans="1:20" ht="12.75" x14ac:dyDescent="0.2">
      <c r="A13" s="15" t="s">
        <v>32</v>
      </c>
      <c r="B13" s="80">
        <v>5077.069860792335</v>
      </c>
      <c r="C13" s="80">
        <v>26583.773888817112</v>
      </c>
      <c r="D13" s="80">
        <v>56685.511560875755</v>
      </c>
      <c r="E13" s="81">
        <v>88346.355310485204</v>
      </c>
      <c r="F13" s="81">
        <v>101230.39218082135</v>
      </c>
      <c r="H13" s="80"/>
      <c r="I13" s="76"/>
      <c r="J13" s="80"/>
      <c r="K13" s="81"/>
      <c r="L13" s="81"/>
      <c r="M13" s="189"/>
      <c r="N13" s="58"/>
      <c r="O13" s="58"/>
      <c r="P13" s="58"/>
      <c r="Q13" s="58"/>
      <c r="R13" s="58"/>
      <c r="S13" s="165"/>
      <c r="T13" s="165"/>
    </row>
    <row r="14" spans="1:20" ht="12.75" x14ac:dyDescent="0.2">
      <c r="A14" s="15" t="s">
        <v>45</v>
      </c>
      <c r="B14" s="80">
        <v>10595.838305773677</v>
      </c>
      <c r="C14" s="80">
        <v>29039.355937232656</v>
      </c>
      <c r="D14" s="80">
        <v>58383.111077703994</v>
      </c>
      <c r="E14" s="81">
        <v>98018.305320710322</v>
      </c>
      <c r="F14" s="81">
        <v>111562.29773219839</v>
      </c>
      <c r="H14" s="80"/>
      <c r="I14" s="76"/>
      <c r="J14" s="80"/>
      <c r="K14" s="81"/>
      <c r="L14" s="81"/>
      <c r="M14" s="189"/>
      <c r="N14" s="58"/>
      <c r="O14" s="58"/>
      <c r="P14" s="58"/>
      <c r="Q14" s="58"/>
      <c r="R14" s="58"/>
      <c r="S14" s="165"/>
      <c r="T14" s="165"/>
    </row>
    <row r="15" spans="1:20" ht="12.75" x14ac:dyDescent="0.2">
      <c r="A15" s="15" t="s">
        <v>57</v>
      </c>
      <c r="B15" s="80">
        <v>8332.0281155311168</v>
      </c>
      <c r="C15" s="80">
        <v>32226.277847299007</v>
      </c>
      <c r="D15" s="80">
        <v>60595.376970121681</v>
      </c>
      <c r="E15" s="81">
        <v>101153.68293295181</v>
      </c>
      <c r="F15" s="81">
        <v>114948.63757878455</v>
      </c>
      <c r="H15" s="80"/>
      <c r="I15" s="76"/>
      <c r="J15" s="80"/>
      <c r="K15" s="81"/>
      <c r="L15" s="81"/>
      <c r="M15" s="189"/>
      <c r="N15" s="58"/>
      <c r="O15" s="58"/>
      <c r="P15" s="58"/>
      <c r="Q15" s="58"/>
      <c r="R15" s="58"/>
      <c r="S15" s="165"/>
      <c r="T15" s="165"/>
    </row>
    <row r="16" spans="1:20" ht="12.75" x14ac:dyDescent="0.2">
      <c r="A16" s="15" t="s">
        <v>69</v>
      </c>
      <c r="B16" s="80">
        <v>1552.5056929333878</v>
      </c>
      <c r="C16" s="80">
        <v>32280.738409797184</v>
      </c>
      <c r="D16" s="80">
        <v>65744.335287628739</v>
      </c>
      <c r="E16" s="81">
        <v>99577.579390359315</v>
      </c>
      <c r="F16" s="81">
        <v>114541.50237614976</v>
      </c>
      <c r="H16" s="80"/>
      <c r="I16" s="76"/>
      <c r="J16" s="80"/>
      <c r="K16" s="81"/>
      <c r="L16" s="81"/>
      <c r="M16" s="189"/>
      <c r="N16" s="58"/>
      <c r="O16" s="58"/>
      <c r="P16" s="58"/>
      <c r="Q16" s="58"/>
      <c r="R16" s="58"/>
      <c r="S16" s="165"/>
      <c r="T16" s="165"/>
    </row>
    <row r="17" spans="1:20" ht="12.75" x14ac:dyDescent="0.2">
      <c r="A17" s="9" t="s">
        <v>33</v>
      </c>
      <c r="B17" s="78">
        <v>4961.264945105755</v>
      </c>
      <c r="C17" s="78">
        <v>29195.882652665448</v>
      </c>
      <c r="D17" s="78">
        <v>63938.978857673268</v>
      </c>
      <c r="E17" s="79">
        <v>98096.126455444464</v>
      </c>
      <c r="F17" s="79">
        <v>111925.51086351051</v>
      </c>
      <c r="H17" s="76"/>
      <c r="I17" s="76"/>
      <c r="J17" s="76"/>
      <c r="K17" s="77"/>
      <c r="L17" s="77"/>
      <c r="M17" s="189"/>
      <c r="N17" s="58"/>
      <c r="O17" s="58"/>
      <c r="P17" s="58"/>
      <c r="Q17" s="58"/>
      <c r="R17" s="58"/>
      <c r="S17" s="165"/>
      <c r="T17" s="165"/>
    </row>
    <row r="18" spans="1:20" ht="12.75" x14ac:dyDescent="0.2">
      <c r="A18" s="9" t="s">
        <v>46</v>
      </c>
      <c r="B18" s="78">
        <v>9839.371198698298</v>
      </c>
      <c r="C18" s="78">
        <v>31365.674080107681</v>
      </c>
      <c r="D18" s="78">
        <v>66161.476941687724</v>
      </c>
      <c r="E18" s="79">
        <v>107366.5222204937</v>
      </c>
      <c r="F18" s="79">
        <v>121884.62761304567</v>
      </c>
      <c r="H18" s="76"/>
      <c r="I18" s="76"/>
      <c r="J18" s="76"/>
      <c r="K18" s="77"/>
      <c r="L18" s="77"/>
      <c r="M18" s="189"/>
      <c r="N18" s="58"/>
      <c r="O18" s="58"/>
      <c r="P18" s="58"/>
      <c r="Q18" s="58"/>
      <c r="R18" s="58"/>
      <c r="S18" s="165"/>
      <c r="T18" s="165"/>
    </row>
    <row r="19" spans="1:20" ht="12.75" x14ac:dyDescent="0.2">
      <c r="A19" s="9" t="s">
        <v>58</v>
      </c>
      <c r="B19" s="78">
        <v>7074.5394529851455</v>
      </c>
      <c r="C19" s="78">
        <v>35714.081924989805</v>
      </c>
      <c r="D19" s="78">
        <v>68751.426024948305</v>
      </c>
      <c r="E19" s="79">
        <v>111540.04740292326</v>
      </c>
      <c r="F19" s="79">
        <v>126023.15740991343</v>
      </c>
      <c r="H19" s="76"/>
      <c r="I19" s="76"/>
      <c r="J19" s="76"/>
      <c r="K19" s="77"/>
      <c r="L19" s="77"/>
      <c r="M19" s="189"/>
      <c r="N19" s="58"/>
      <c r="O19" s="58"/>
      <c r="P19" s="58"/>
      <c r="Q19" s="58"/>
      <c r="R19" s="58"/>
      <c r="S19" s="165"/>
      <c r="T19" s="165"/>
    </row>
    <row r="20" spans="1:20" ht="12.75" x14ac:dyDescent="0.2">
      <c r="A20" s="9" t="s">
        <v>70</v>
      </c>
      <c r="B20" s="78">
        <v>2188.6908220871919</v>
      </c>
      <c r="C20" s="78">
        <v>34894.066251631026</v>
      </c>
      <c r="D20" s="78">
        <v>74724.974613508792</v>
      </c>
      <c r="E20" s="79">
        <v>111807.731687227</v>
      </c>
      <c r="F20" s="79">
        <v>128171.60713070694</v>
      </c>
      <c r="H20" s="76"/>
      <c r="I20" s="76"/>
      <c r="J20" s="76"/>
      <c r="K20" s="77"/>
      <c r="L20" s="77"/>
      <c r="M20" s="189"/>
      <c r="N20" s="58"/>
      <c r="O20" s="58"/>
      <c r="P20" s="58"/>
      <c r="Q20" s="58"/>
      <c r="R20" s="58"/>
      <c r="S20" s="165"/>
      <c r="T20" s="165"/>
    </row>
    <row r="21" spans="1:20" ht="12.75" x14ac:dyDescent="0.2">
      <c r="A21" s="15" t="s">
        <v>34</v>
      </c>
      <c r="B21" s="80">
        <v>5983.2757170890482</v>
      </c>
      <c r="C21" s="80">
        <v>31997.830247942424</v>
      </c>
      <c r="D21" s="80">
        <v>71188.20957920712</v>
      </c>
      <c r="E21" s="81">
        <v>109169.31554423859</v>
      </c>
      <c r="F21" s="81">
        <v>124442.82171175536</v>
      </c>
      <c r="H21" s="80"/>
      <c r="I21" s="76"/>
      <c r="J21" s="80"/>
      <c r="K21" s="81"/>
      <c r="L21" s="81"/>
      <c r="M21" s="189"/>
      <c r="N21" s="58"/>
      <c r="O21" s="58"/>
      <c r="P21" s="58"/>
      <c r="Q21" s="58"/>
      <c r="R21" s="58"/>
      <c r="S21" s="165"/>
      <c r="T21" s="165"/>
    </row>
    <row r="22" spans="1:20" ht="12.75" x14ac:dyDescent="0.2">
      <c r="A22" s="15" t="s">
        <v>47</v>
      </c>
      <c r="B22" s="80">
        <v>9943.4349626130061</v>
      </c>
      <c r="C22" s="80">
        <v>31214.024599495915</v>
      </c>
      <c r="D22" s="80">
        <v>72341.242619220444</v>
      </c>
      <c r="E22" s="81">
        <v>113498.70218132937</v>
      </c>
      <c r="F22" s="81">
        <v>128615.01711246469</v>
      </c>
      <c r="H22" s="80"/>
      <c r="I22" s="76"/>
      <c r="J22" s="80"/>
      <c r="K22" s="81"/>
      <c r="L22" s="81"/>
      <c r="M22" s="189"/>
      <c r="N22" s="58"/>
      <c r="O22" s="58"/>
      <c r="P22" s="58"/>
      <c r="Q22" s="58"/>
      <c r="R22" s="58"/>
      <c r="S22" s="165"/>
      <c r="T22" s="165"/>
    </row>
    <row r="23" spans="1:20" ht="12.75" x14ac:dyDescent="0.2">
      <c r="A23" s="15" t="s">
        <v>59</v>
      </c>
      <c r="B23" s="80">
        <v>6542.0527356813218</v>
      </c>
      <c r="C23" s="80">
        <v>34674.751118413267</v>
      </c>
      <c r="D23" s="80">
        <v>74441.071058162735</v>
      </c>
      <c r="E23" s="81">
        <v>115657.87491225732</v>
      </c>
      <c r="F23" s="81">
        <v>130716.71368836649</v>
      </c>
      <c r="H23" s="80"/>
      <c r="I23" s="76"/>
      <c r="J23" s="80"/>
      <c r="K23" s="81"/>
      <c r="L23" s="81"/>
      <c r="M23" s="189"/>
      <c r="N23" s="58"/>
      <c r="O23" s="58"/>
      <c r="P23" s="58"/>
      <c r="Q23" s="58"/>
      <c r="R23" s="58"/>
      <c r="S23" s="165"/>
      <c r="T23" s="165"/>
    </row>
    <row r="24" spans="1:20" ht="12.75" x14ac:dyDescent="0.2">
      <c r="A24" s="15" t="s">
        <v>71</v>
      </c>
      <c r="B24" s="80">
        <v>3117.3702735488041</v>
      </c>
      <c r="C24" s="80">
        <v>33010.764652178375</v>
      </c>
      <c r="D24" s="80">
        <v>79699.4049336319</v>
      </c>
      <c r="E24" s="81">
        <v>115827.53985935908</v>
      </c>
      <c r="F24" s="81">
        <v>132859.4315882622</v>
      </c>
      <c r="H24" s="80"/>
      <c r="I24" s="76"/>
      <c r="J24" s="80"/>
      <c r="K24" s="81"/>
      <c r="L24" s="81"/>
      <c r="M24" s="189"/>
      <c r="N24" s="58"/>
      <c r="O24" s="58"/>
      <c r="P24" s="58"/>
      <c r="Q24" s="58"/>
      <c r="R24" s="58"/>
      <c r="S24" s="165"/>
      <c r="T24" s="165"/>
    </row>
    <row r="25" spans="1:20" ht="12.75" x14ac:dyDescent="0.2">
      <c r="A25" s="9" t="s">
        <v>35</v>
      </c>
      <c r="B25" s="78">
        <v>5627.0152001035613</v>
      </c>
      <c r="C25" s="78">
        <v>27968.246459886737</v>
      </c>
      <c r="D25" s="78">
        <v>74942.86120626911</v>
      </c>
      <c r="E25" s="79">
        <v>108538.12286625941</v>
      </c>
      <c r="F25" s="79">
        <v>123630.02516060084</v>
      </c>
      <c r="H25" s="76"/>
      <c r="I25" s="76"/>
      <c r="J25" s="76"/>
      <c r="K25" s="77"/>
      <c r="L25" s="77"/>
      <c r="M25" s="189"/>
      <c r="N25" s="58"/>
      <c r="O25" s="58"/>
      <c r="P25" s="58"/>
      <c r="Q25" s="58"/>
      <c r="R25" s="58"/>
      <c r="S25" s="165"/>
      <c r="T25" s="165"/>
    </row>
    <row r="26" spans="1:20" ht="12.75" x14ac:dyDescent="0.2">
      <c r="A26" s="9" t="s">
        <v>86</v>
      </c>
      <c r="B26" s="78">
        <v>9641.9535734845049</v>
      </c>
      <c r="C26" s="78">
        <v>28587.671070000371</v>
      </c>
      <c r="D26" s="78">
        <v>75843.02129553954</v>
      </c>
      <c r="E26" s="79">
        <v>114072.64593902441</v>
      </c>
      <c r="F26" s="79">
        <v>129112.26525141187</v>
      </c>
      <c r="H26" s="76"/>
      <c r="I26" s="76"/>
      <c r="J26" s="76"/>
      <c r="K26" s="77"/>
      <c r="L26" s="77"/>
      <c r="M26" s="189"/>
      <c r="N26" s="58"/>
      <c r="O26" s="58"/>
      <c r="P26" s="58"/>
      <c r="Q26" s="58"/>
      <c r="R26" s="58"/>
      <c r="S26" s="165"/>
      <c r="T26" s="165"/>
    </row>
    <row r="27" spans="1:20" ht="12.75" x14ac:dyDescent="0.2">
      <c r="A27" s="9" t="s">
        <v>88</v>
      </c>
      <c r="B27" s="78">
        <v>6712.142241737125</v>
      </c>
      <c r="C27" s="78">
        <v>31936.237983013467</v>
      </c>
      <c r="D27" s="78">
        <v>78183.376103541203</v>
      </c>
      <c r="E27" s="79">
        <v>116831.7563282918</v>
      </c>
      <c r="F27" s="79">
        <v>131959.0769982505</v>
      </c>
      <c r="H27" s="76"/>
      <c r="I27" s="76"/>
      <c r="J27" s="76"/>
      <c r="K27" s="77"/>
      <c r="L27" s="77"/>
      <c r="M27" s="189"/>
      <c r="N27" s="58"/>
      <c r="O27" s="58"/>
      <c r="P27" s="58"/>
      <c r="Q27" s="58"/>
      <c r="R27" s="58"/>
      <c r="S27" s="165"/>
      <c r="T27" s="165"/>
    </row>
    <row r="28" spans="1:20" ht="12.75" x14ac:dyDescent="0.2">
      <c r="A28" s="9" t="s">
        <v>93</v>
      </c>
      <c r="B28" s="78">
        <v>2457.5650675385696</v>
      </c>
      <c r="C28" s="78">
        <v>30808.495028107165</v>
      </c>
      <c r="D28" s="78">
        <v>84734.428003810302</v>
      </c>
      <c r="E28" s="79">
        <v>118000.48809945604</v>
      </c>
      <c r="F28" s="79">
        <v>134629.84573836613</v>
      </c>
      <c r="H28" s="76"/>
      <c r="I28" s="76"/>
      <c r="J28" s="76"/>
      <c r="K28" s="77"/>
      <c r="L28" s="77"/>
      <c r="M28" s="189"/>
      <c r="N28" s="58"/>
      <c r="O28" s="58"/>
      <c r="P28" s="58"/>
      <c r="Q28" s="58"/>
      <c r="R28" s="58"/>
      <c r="S28" s="165"/>
      <c r="T28" s="165"/>
    </row>
    <row r="29" spans="1:20" ht="12.75" x14ac:dyDescent="0.2">
      <c r="A29" s="15" t="s">
        <v>95</v>
      </c>
      <c r="B29" s="80">
        <v>6848.7047055099883</v>
      </c>
      <c r="C29" s="80">
        <v>25953.063802028708</v>
      </c>
      <c r="D29" s="80">
        <v>77627.140901372448</v>
      </c>
      <c r="E29" s="81">
        <v>110428.90940891115</v>
      </c>
      <c r="F29" s="81">
        <v>126455.1597681721</v>
      </c>
      <c r="H29" s="80"/>
      <c r="I29" s="76"/>
      <c r="J29" s="80"/>
      <c r="K29" s="81"/>
      <c r="L29" s="81"/>
      <c r="M29" s="189"/>
      <c r="N29" s="58"/>
      <c r="O29" s="58"/>
      <c r="P29" s="58"/>
      <c r="Q29" s="58"/>
      <c r="R29" s="58"/>
      <c r="S29" s="165"/>
      <c r="T29" s="165"/>
    </row>
    <row r="30" spans="1:20" ht="12.75" x14ac:dyDescent="0.2">
      <c r="A30" s="15" t="s">
        <v>96</v>
      </c>
      <c r="B30" s="80">
        <v>13451.137220474402</v>
      </c>
      <c r="C30" s="80">
        <v>28587.641046057368</v>
      </c>
      <c r="D30" s="80">
        <v>79383.776129831909</v>
      </c>
      <c r="E30" s="81">
        <v>121422.55439636367</v>
      </c>
      <c r="F30" s="81">
        <v>137719.48148684425</v>
      </c>
      <c r="H30" s="80"/>
      <c r="I30" s="76"/>
      <c r="J30" s="80"/>
      <c r="K30" s="81"/>
      <c r="L30" s="81"/>
      <c r="M30" s="189"/>
      <c r="N30" s="58"/>
      <c r="O30" s="58"/>
      <c r="P30" s="58"/>
      <c r="Q30" s="58"/>
      <c r="R30" s="58"/>
      <c r="S30" s="165"/>
      <c r="T30" s="165"/>
    </row>
    <row r="31" spans="1:20" ht="12.75" x14ac:dyDescent="0.2">
      <c r="A31" s="15" t="s">
        <v>97</v>
      </c>
      <c r="B31" s="80">
        <v>10219.735511472521</v>
      </c>
      <c r="C31" s="80">
        <v>31941.096455863502</v>
      </c>
      <c r="D31" s="80">
        <v>81693.081634312621</v>
      </c>
      <c r="E31" s="81">
        <v>123853.91360164864</v>
      </c>
      <c r="F31" s="81">
        <v>140099.81265175479</v>
      </c>
      <c r="H31" s="80"/>
      <c r="I31" s="76"/>
      <c r="J31" s="80"/>
      <c r="K31" s="81"/>
      <c r="L31" s="81"/>
      <c r="M31" s="189"/>
      <c r="N31" s="58"/>
      <c r="O31" s="58"/>
      <c r="P31" s="58"/>
      <c r="Q31" s="58"/>
      <c r="R31" s="58"/>
      <c r="S31" s="165"/>
      <c r="T31" s="165"/>
    </row>
    <row r="32" spans="1:20" ht="12.75" x14ac:dyDescent="0.2">
      <c r="A32" s="15" t="s">
        <v>98</v>
      </c>
      <c r="B32" s="80">
        <v>2696.2297702493561</v>
      </c>
      <c r="C32" s="80">
        <v>31949.998491920818</v>
      </c>
      <c r="D32" s="80">
        <v>88121.136469762743</v>
      </c>
      <c r="E32" s="81">
        <v>122767.36473193292</v>
      </c>
      <c r="F32" s="81">
        <v>140536.01448552767</v>
      </c>
      <c r="H32" s="80"/>
      <c r="I32" s="76"/>
      <c r="J32" s="80"/>
      <c r="K32" s="81"/>
      <c r="L32" s="81"/>
      <c r="M32" s="189"/>
      <c r="N32" s="58"/>
      <c r="O32" s="58"/>
      <c r="P32" s="58"/>
      <c r="Q32" s="58"/>
      <c r="R32" s="58"/>
      <c r="S32" s="165"/>
      <c r="T32" s="165"/>
    </row>
    <row r="33" spans="1:84" ht="14.25" customHeight="1" x14ac:dyDescent="0.2">
      <c r="A33" s="143" t="s">
        <v>104</v>
      </c>
      <c r="B33" s="144">
        <v>7768.5469503913055</v>
      </c>
      <c r="C33" s="144">
        <v>30267.537812383485</v>
      </c>
      <c r="D33" s="144">
        <v>83228.153290750895</v>
      </c>
      <c r="E33" s="145">
        <v>121264.23805352568</v>
      </c>
      <c r="F33" s="145">
        <v>138256.57607610853</v>
      </c>
      <c r="H33" s="80"/>
      <c r="I33" s="76"/>
      <c r="J33" s="80"/>
      <c r="K33" s="81"/>
      <c r="L33" s="81"/>
      <c r="M33" s="189"/>
      <c r="N33" s="58"/>
      <c r="O33" s="58"/>
      <c r="P33" s="58"/>
      <c r="Q33" s="58"/>
      <c r="R33" s="58"/>
      <c r="S33" s="165"/>
      <c r="T33" s="165"/>
    </row>
    <row r="34" spans="1:84" ht="14.25" customHeight="1" x14ac:dyDescent="0.2">
      <c r="A34" s="143" t="s">
        <v>113</v>
      </c>
      <c r="B34" s="144">
        <v>13429.789287117914</v>
      </c>
      <c r="C34" s="144">
        <v>30344.693263875244</v>
      </c>
      <c r="D34" s="144">
        <v>83771.438974210323</v>
      </c>
      <c r="E34" s="145">
        <v>127545.92152520348</v>
      </c>
      <c r="F34" s="145">
        <v>144791.33700624693</v>
      </c>
      <c r="H34" s="76"/>
      <c r="I34" s="76"/>
      <c r="J34" s="76"/>
      <c r="K34" s="77"/>
      <c r="L34" s="77"/>
      <c r="M34" s="189"/>
      <c r="N34" s="58"/>
      <c r="O34" s="58"/>
      <c r="P34" s="58"/>
      <c r="Q34" s="58"/>
      <c r="R34" s="58"/>
      <c r="S34" s="165"/>
      <c r="T34" s="165"/>
    </row>
    <row r="35" spans="1:84" ht="14.25" customHeight="1" x14ac:dyDescent="0.2">
      <c r="A35" s="143" t="s">
        <v>118</v>
      </c>
      <c r="B35" s="144">
        <v>6579.5796171109941</v>
      </c>
      <c r="C35" s="144">
        <v>34011.688145549604</v>
      </c>
      <c r="D35" s="144">
        <v>86025.086231774068</v>
      </c>
      <c r="E35" s="145">
        <v>126616.35399443467</v>
      </c>
      <c r="F35" s="145">
        <v>144019.72363130137</v>
      </c>
      <c r="H35" s="76"/>
      <c r="I35" s="76"/>
      <c r="J35" s="76"/>
      <c r="K35" s="76"/>
      <c r="L35" s="76"/>
      <c r="M35" s="76"/>
      <c r="N35" s="58"/>
      <c r="O35" s="58"/>
      <c r="P35" s="58"/>
      <c r="Q35" s="58"/>
      <c r="R35" s="58"/>
      <c r="S35" s="165"/>
      <c r="T35" s="165"/>
    </row>
    <row r="36" spans="1:84" s="159" customFormat="1" ht="14.25" customHeight="1" x14ac:dyDescent="0.2">
      <c r="A36" s="143" t="s">
        <v>119</v>
      </c>
      <c r="B36" s="144">
        <v>933.58634635469207</v>
      </c>
      <c r="C36" s="144">
        <v>33840.98758102431</v>
      </c>
      <c r="D36" s="144">
        <v>94874.524362451106</v>
      </c>
      <c r="E36" s="145">
        <v>129649.09828983009</v>
      </c>
      <c r="F36" s="145">
        <v>149307.90796909353</v>
      </c>
      <c r="G36" s="157"/>
      <c r="H36" s="158"/>
      <c r="I36" s="76"/>
      <c r="J36" s="80"/>
      <c r="K36" s="80"/>
      <c r="L36" s="80"/>
      <c r="M36" s="80"/>
      <c r="N36" s="58"/>
      <c r="O36" s="58"/>
      <c r="P36" s="58"/>
      <c r="Q36" s="58"/>
      <c r="R36" s="58"/>
      <c r="S36" s="165"/>
      <c r="T36" s="165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</row>
    <row r="37" spans="1:84" s="157" customFormat="1" ht="14.25" customHeight="1" x14ac:dyDescent="0.2">
      <c r="A37" s="15" t="s">
        <v>122</v>
      </c>
      <c r="B37" s="80">
        <v>5920.8578091481595</v>
      </c>
      <c r="C37" s="80">
        <v>30493.596954527566</v>
      </c>
      <c r="D37" s="80">
        <v>87907.465833682727</v>
      </c>
      <c r="E37" s="81">
        <v>124321.92059735846</v>
      </c>
      <c r="F37" s="81">
        <v>142456.90264096617</v>
      </c>
      <c r="G37" s="175"/>
      <c r="H37" s="175"/>
      <c r="I37" s="76"/>
      <c r="J37" s="80"/>
      <c r="K37" s="80"/>
      <c r="L37" s="80"/>
      <c r="M37" s="80"/>
      <c r="N37" s="58"/>
      <c r="O37" s="58"/>
      <c r="P37" s="58"/>
      <c r="Q37" s="58"/>
      <c r="R37" s="58"/>
      <c r="S37" s="165"/>
      <c r="T37" s="165"/>
    </row>
    <row r="38" spans="1:84" s="157" customFormat="1" ht="14.25" customHeight="1" x14ac:dyDescent="0.2">
      <c r="A38" s="15" t="s">
        <v>123</v>
      </c>
      <c r="B38" s="80">
        <v>12855.570715926957</v>
      </c>
      <c r="C38" s="80">
        <v>33970.812924889869</v>
      </c>
      <c r="D38" s="80">
        <v>88400.869787561955</v>
      </c>
      <c r="E38" s="81">
        <v>135227.25342837875</v>
      </c>
      <c r="F38" s="81">
        <v>153601.56766847888</v>
      </c>
      <c r="G38" s="175"/>
      <c r="H38" s="175"/>
      <c r="I38" s="76"/>
      <c r="J38" s="80"/>
      <c r="K38" s="80"/>
      <c r="L38" s="80"/>
      <c r="M38" s="80"/>
      <c r="N38" s="58"/>
      <c r="O38" s="58"/>
      <c r="P38" s="58"/>
      <c r="Q38" s="58"/>
      <c r="R38" s="58"/>
      <c r="S38" s="165"/>
      <c r="T38" s="165"/>
    </row>
    <row r="39" spans="1:84" s="157" customFormat="1" ht="14.25" customHeight="1" x14ac:dyDescent="0.2">
      <c r="A39" s="15" t="s">
        <v>124</v>
      </c>
      <c r="B39" s="80">
        <v>7804.0599597428627</v>
      </c>
      <c r="C39" s="80">
        <v>39514.325106613382</v>
      </c>
      <c r="D39" s="80">
        <v>91800.666930781153</v>
      </c>
      <c r="E39" s="81">
        <v>139119.05199713743</v>
      </c>
      <c r="F39" s="81">
        <v>158293.36644830124</v>
      </c>
      <c r="G39" s="175"/>
      <c r="H39" s="175"/>
      <c r="I39" s="76"/>
      <c r="J39" s="80"/>
      <c r="K39" s="80"/>
      <c r="L39" s="80"/>
      <c r="M39" s="80"/>
      <c r="N39" s="58"/>
      <c r="O39" s="58"/>
      <c r="P39" s="58"/>
      <c r="Q39" s="58"/>
      <c r="R39" s="58"/>
      <c r="S39" s="165"/>
      <c r="T39" s="165"/>
    </row>
    <row r="40" spans="1:84" s="157" customFormat="1" ht="14.25" customHeight="1" x14ac:dyDescent="0.2">
      <c r="A40" s="15" t="s">
        <v>125</v>
      </c>
      <c r="B40" s="80">
        <v>1467.7691059711906</v>
      </c>
      <c r="C40" s="80">
        <v>38840.239953308832</v>
      </c>
      <c r="D40" s="80">
        <v>99808.418200317072</v>
      </c>
      <c r="E40" s="81">
        <v>140116.42725959705</v>
      </c>
      <c r="F40" s="81">
        <v>160523.98303809646</v>
      </c>
      <c r="G40" s="175"/>
      <c r="H40" s="175"/>
      <c r="I40" s="76"/>
      <c r="J40" s="80"/>
      <c r="K40" s="80"/>
      <c r="L40" s="80"/>
      <c r="M40" s="80"/>
      <c r="N40" s="58"/>
      <c r="O40" s="58"/>
      <c r="P40" s="58"/>
      <c r="Q40" s="58"/>
      <c r="R40" s="58"/>
      <c r="S40" s="165"/>
      <c r="T40" s="165"/>
    </row>
    <row r="41" spans="1:84" s="157" customFormat="1" ht="14.25" customHeight="1" x14ac:dyDescent="0.2">
      <c r="A41" s="143" t="s">
        <v>127</v>
      </c>
      <c r="B41" s="144">
        <v>6503.5176016696141</v>
      </c>
      <c r="C41" s="144">
        <v>33523.400206500417</v>
      </c>
      <c r="D41" s="144">
        <v>91673.88223450433</v>
      </c>
      <c r="E41" s="145">
        <v>131700.80004267435</v>
      </c>
      <c r="F41" s="145">
        <v>150853.25795755259</v>
      </c>
      <c r="G41" s="175"/>
      <c r="H41" s="175"/>
      <c r="I41" s="76"/>
      <c r="J41" s="80"/>
      <c r="K41" s="80"/>
      <c r="L41" s="80"/>
      <c r="M41" s="80"/>
      <c r="N41" s="58"/>
      <c r="O41" s="58"/>
      <c r="P41" s="58"/>
      <c r="Q41" s="58"/>
      <c r="R41" s="58"/>
      <c r="S41" s="165"/>
      <c r="T41" s="165"/>
    </row>
    <row r="42" spans="1:84" s="157" customFormat="1" ht="14.25" customHeight="1" x14ac:dyDescent="0.2">
      <c r="A42" s="143" t="s">
        <v>130</v>
      </c>
      <c r="B42" s="144">
        <v>13250.391067650336</v>
      </c>
      <c r="C42" s="144">
        <v>35452.146507400044</v>
      </c>
      <c r="D42" s="144">
        <v>92897.231440353964</v>
      </c>
      <c r="E42" s="145">
        <v>141599.76901540434</v>
      </c>
      <c r="F42" s="145">
        <v>160826.78951650209</v>
      </c>
      <c r="G42" s="175"/>
      <c r="H42" s="175"/>
      <c r="I42" s="76"/>
      <c r="J42" s="80"/>
      <c r="K42" s="80"/>
      <c r="L42" s="80"/>
      <c r="M42" s="80"/>
      <c r="N42" s="58"/>
      <c r="O42" s="58"/>
      <c r="P42" s="58"/>
      <c r="Q42" s="58"/>
      <c r="R42" s="58"/>
      <c r="S42" s="165"/>
      <c r="T42" s="165"/>
    </row>
    <row r="43" spans="1:84" s="157" customFormat="1" ht="14.25" customHeight="1" x14ac:dyDescent="0.2">
      <c r="A43" s="143" t="s">
        <v>131</v>
      </c>
      <c r="B43" s="144">
        <v>6511.7153805467533</v>
      </c>
      <c r="C43" s="144">
        <v>40990.457851761006</v>
      </c>
      <c r="D43" s="144">
        <v>96666.612980669423</v>
      </c>
      <c r="E43" s="145">
        <v>144168.7862129772</v>
      </c>
      <c r="F43" s="145">
        <v>163470.32739997603</v>
      </c>
      <c r="G43" s="175"/>
      <c r="H43" s="175"/>
      <c r="I43" s="76"/>
      <c r="J43" s="80"/>
      <c r="K43" s="80"/>
      <c r="L43" s="80"/>
      <c r="M43" s="80"/>
      <c r="N43" s="58"/>
      <c r="O43" s="58"/>
      <c r="P43" s="58"/>
      <c r="Q43" s="58"/>
      <c r="R43" s="58"/>
      <c r="S43" s="165"/>
      <c r="T43" s="165"/>
    </row>
    <row r="44" spans="1:84" s="157" customFormat="1" ht="14.25" customHeight="1" x14ac:dyDescent="0.2">
      <c r="A44" s="143" t="s">
        <v>132</v>
      </c>
      <c r="B44" s="144">
        <v>2677.6036453427187</v>
      </c>
      <c r="C44" s="144">
        <v>38531.070283836758</v>
      </c>
      <c r="D44" s="144">
        <v>106196.64579182572</v>
      </c>
      <c r="E44" s="145">
        <v>147405.31972100522</v>
      </c>
      <c r="F44" s="145">
        <v>168735.59383905574</v>
      </c>
      <c r="G44" s="175"/>
      <c r="H44" s="175"/>
      <c r="I44" s="76"/>
      <c r="J44" s="80"/>
      <c r="K44" s="80"/>
      <c r="L44" s="80"/>
      <c r="M44" s="80"/>
      <c r="N44" s="58"/>
      <c r="O44" s="58"/>
      <c r="P44" s="58"/>
      <c r="Q44" s="58"/>
      <c r="R44" s="58"/>
      <c r="S44" s="165"/>
      <c r="T44" s="165"/>
    </row>
    <row r="45" spans="1:84" s="157" customFormat="1" ht="14.25" customHeight="1" x14ac:dyDescent="0.2">
      <c r="A45" s="15" t="s">
        <v>133</v>
      </c>
      <c r="B45" s="80">
        <v>9399.5453415617212</v>
      </c>
      <c r="C45" s="80">
        <v>32997.153463608214</v>
      </c>
      <c r="D45" s="80">
        <v>94502.865587865323</v>
      </c>
      <c r="E45" s="81">
        <v>136899.56439303525</v>
      </c>
      <c r="F45" s="81">
        <v>156470.98922465209</v>
      </c>
      <c r="G45" s="175"/>
      <c r="H45" s="175"/>
      <c r="I45" s="76"/>
      <c r="J45" s="80"/>
      <c r="K45" s="80"/>
      <c r="L45" s="80"/>
      <c r="M45" s="80"/>
      <c r="N45" s="58"/>
      <c r="O45" s="58"/>
      <c r="P45" s="58"/>
      <c r="Q45" s="58"/>
      <c r="R45" s="58"/>
      <c r="S45" s="165"/>
      <c r="T45" s="165"/>
    </row>
    <row r="46" spans="1:84" s="157" customFormat="1" ht="14.25" customHeight="1" x14ac:dyDescent="0.2">
      <c r="A46" s="15" t="s">
        <v>134</v>
      </c>
      <c r="B46" s="80">
        <v>18355.087883402419</v>
      </c>
      <c r="C46" s="80">
        <v>33616.105187735309</v>
      </c>
      <c r="D46" s="80">
        <v>86457.950493881392</v>
      </c>
      <c r="E46" s="81">
        <v>138429.14356501913</v>
      </c>
      <c r="F46" s="81">
        <v>154529.54036077482</v>
      </c>
      <c r="G46" s="175"/>
      <c r="H46" s="175"/>
      <c r="I46" s="76"/>
      <c r="J46" s="80"/>
      <c r="K46" s="80"/>
      <c r="L46" s="80"/>
      <c r="M46" s="80"/>
      <c r="N46" s="58"/>
      <c r="O46" s="58"/>
      <c r="P46" s="58"/>
      <c r="Q46" s="58"/>
      <c r="R46" s="58"/>
      <c r="S46" s="165"/>
      <c r="T46" s="165"/>
    </row>
    <row r="47" spans="1:84" s="157" customFormat="1" ht="14.25" customHeight="1" x14ac:dyDescent="0.2">
      <c r="A47" s="15" t="s">
        <v>135</v>
      </c>
      <c r="B47" s="80">
        <v>13019.954525070414</v>
      </c>
      <c r="C47" s="80">
        <v>43728.575601328484</v>
      </c>
      <c r="D47" s="80">
        <v>95769.716658271733</v>
      </c>
      <c r="E47" s="81">
        <v>152518.24678467063</v>
      </c>
      <c r="F47" s="81">
        <v>172222.94882229215</v>
      </c>
      <c r="G47" s="175"/>
      <c r="H47" s="175"/>
      <c r="I47" s="76"/>
      <c r="J47" s="80"/>
      <c r="K47" s="80"/>
      <c r="L47" s="80"/>
      <c r="M47" s="80"/>
      <c r="N47" s="58"/>
      <c r="O47" s="58"/>
      <c r="P47" s="58"/>
      <c r="Q47" s="58"/>
      <c r="R47" s="58"/>
      <c r="S47" s="165"/>
      <c r="T47" s="165"/>
    </row>
    <row r="48" spans="1:84" s="157" customFormat="1" ht="14.25" customHeight="1" x14ac:dyDescent="0.2">
      <c r="A48" s="15" t="s">
        <v>136</v>
      </c>
      <c r="B48" s="80">
        <v>6447.7677467798203</v>
      </c>
      <c r="C48" s="80">
        <v>45131.992374630121</v>
      </c>
      <c r="D48" s="80">
        <v>109027.3927118096</v>
      </c>
      <c r="E48" s="81">
        <v>160607.15283321962</v>
      </c>
      <c r="F48" s="81">
        <v>183592.19635406311</v>
      </c>
      <c r="G48" s="175"/>
      <c r="H48" s="175"/>
      <c r="I48" s="80"/>
      <c r="J48" s="80"/>
      <c r="K48" s="80"/>
      <c r="L48" s="80"/>
      <c r="M48" s="80"/>
      <c r="N48" s="58"/>
      <c r="O48" s="58"/>
      <c r="P48" s="58"/>
      <c r="Q48" s="58"/>
      <c r="R48" s="58"/>
      <c r="S48" s="205"/>
      <c r="T48" s="205"/>
    </row>
    <row r="49" spans="1:20" s="157" customFormat="1" ht="14.25" customHeight="1" x14ac:dyDescent="0.2">
      <c r="A49" s="207" t="s">
        <v>140</v>
      </c>
      <c r="B49" s="208">
        <v>15597.616894111794</v>
      </c>
      <c r="C49" s="208">
        <v>43763.664632545857</v>
      </c>
      <c r="D49" s="208">
        <v>99270.827487065544</v>
      </c>
      <c r="E49" s="209">
        <v>158632.10901372321</v>
      </c>
      <c r="F49" s="209">
        <v>180168.65712535824</v>
      </c>
      <c r="G49" s="175"/>
      <c r="H49" s="175"/>
      <c r="I49" s="80"/>
      <c r="J49" s="80"/>
      <c r="K49" s="80"/>
      <c r="L49" s="80"/>
      <c r="M49" s="80"/>
      <c r="N49" s="58"/>
      <c r="O49" s="58"/>
      <c r="P49" s="58"/>
      <c r="Q49" s="58"/>
      <c r="R49" s="58"/>
      <c r="S49" s="205"/>
      <c r="T49" s="205"/>
    </row>
    <row r="50" spans="1:20" s="74" customFormat="1" ht="12.95" customHeight="1" x14ac:dyDescent="0.2">
      <c r="A50" s="225" t="s">
        <v>142</v>
      </c>
      <c r="B50" s="225"/>
      <c r="C50" s="225"/>
      <c r="D50" s="225"/>
      <c r="E50" s="225"/>
      <c r="F50" s="225"/>
      <c r="G50" s="132"/>
      <c r="I50" s="76"/>
    </row>
    <row r="51" spans="1:20" s="74" customFormat="1" ht="12.95" customHeight="1" x14ac:dyDescent="0.2">
      <c r="A51" s="225"/>
      <c r="B51" s="225"/>
      <c r="C51" s="225"/>
      <c r="D51" s="225"/>
      <c r="E51" s="225"/>
      <c r="F51" s="225"/>
      <c r="H51" s="176"/>
    </row>
    <row r="52" spans="1:20" s="74" customFormat="1" ht="12.95" customHeight="1" x14ac:dyDescent="0.2">
      <c r="B52" s="190"/>
      <c r="C52" s="189"/>
      <c r="D52" s="189"/>
      <c r="E52" s="189"/>
      <c r="F52" s="189"/>
      <c r="G52" s="189"/>
      <c r="H52" s="189"/>
      <c r="I52" s="189"/>
      <c r="J52" s="190"/>
      <c r="K52" s="190"/>
      <c r="L52" s="190"/>
      <c r="M52" s="190"/>
      <c r="N52" s="190"/>
    </row>
    <row r="53" spans="1:20" s="74" customFormat="1" ht="12.95" customHeight="1" x14ac:dyDescent="0.2">
      <c r="B53" s="190"/>
      <c r="C53" s="190"/>
      <c r="D53" s="190"/>
      <c r="E53" s="190"/>
      <c r="F53" s="190"/>
    </row>
    <row r="54" spans="1:20" s="74" customFormat="1" ht="12.95" customHeight="1" x14ac:dyDescent="0.2">
      <c r="B54" s="188"/>
      <c r="C54" s="188"/>
      <c r="D54" s="188"/>
      <c r="E54" s="188"/>
      <c r="F54" s="188"/>
      <c r="H54" s="188"/>
    </row>
    <row r="55" spans="1:20" s="74" customFormat="1" ht="12.95" customHeight="1" x14ac:dyDescent="0.2">
      <c r="B55" s="163"/>
      <c r="C55" s="163"/>
      <c r="D55" s="163"/>
      <c r="E55" s="163"/>
      <c r="F55" s="163"/>
    </row>
    <row r="56" spans="1:20" s="74" customFormat="1" ht="12.95" customHeight="1" x14ac:dyDescent="0.2">
      <c r="B56" s="188"/>
      <c r="C56" s="188"/>
      <c r="D56" s="188"/>
      <c r="E56" s="188"/>
      <c r="F56" s="188"/>
    </row>
    <row r="57" spans="1:20" s="74" customFormat="1" ht="12.95" customHeight="1" x14ac:dyDescent="0.2"/>
    <row r="58" spans="1:20" s="74" customFormat="1" ht="12.95" customHeight="1" x14ac:dyDescent="0.2"/>
    <row r="59" spans="1:20" s="74" customFormat="1" ht="12.95" customHeight="1" x14ac:dyDescent="0.2"/>
    <row r="60" spans="1:20" s="74" customFormat="1" ht="12.95" customHeight="1" x14ac:dyDescent="0.2"/>
    <row r="61" spans="1:20" s="74" customFormat="1" ht="12.95" customHeight="1" x14ac:dyDescent="0.2"/>
    <row r="62" spans="1:20" s="74" customFormat="1" ht="12.95" customHeight="1" x14ac:dyDescent="0.2"/>
    <row r="63" spans="1:20" s="74" customFormat="1" ht="12.95" customHeight="1" x14ac:dyDescent="0.2"/>
    <row r="64" spans="1:20" s="74" customFormat="1" ht="12.95" customHeight="1" x14ac:dyDescent="0.2"/>
    <row r="65" s="74" customFormat="1" ht="12.95" customHeight="1" x14ac:dyDescent="0.2"/>
    <row r="66" s="74" customFormat="1" ht="12.95" customHeight="1" x14ac:dyDescent="0.2"/>
    <row r="67" s="74" customFormat="1" ht="12.95" customHeight="1" x14ac:dyDescent="0.2"/>
    <row r="68" s="74" customFormat="1" ht="12.95" customHeight="1" x14ac:dyDescent="0.2"/>
    <row r="69" s="74" customFormat="1" ht="12.95" customHeight="1" x14ac:dyDescent="0.2"/>
    <row r="70" s="74" customFormat="1" ht="12.95" customHeight="1" x14ac:dyDescent="0.2"/>
    <row r="71" s="74" customFormat="1" ht="12.95" customHeight="1" x14ac:dyDescent="0.2"/>
    <row r="72" s="74" customFormat="1" ht="12.95" customHeight="1" x14ac:dyDescent="0.2"/>
    <row r="73" s="74" customFormat="1" ht="12.95" customHeight="1" x14ac:dyDescent="0.2"/>
    <row r="74" s="74" customFormat="1" ht="12.95" customHeight="1" x14ac:dyDescent="0.2"/>
    <row r="75" s="74" customFormat="1" ht="12.95" customHeight="1" x14ac:dyDescent="0.2"/>
    <row r="76" s="74" customFormat="1" ht="12.95" customHeight="1" x14ac:dyDescent="0.2"/>
    <row r="77" s="74" customFormat="1" ht="12.95" customHeight="1" x14ac:dyDescent="0.2"/>
    <row r="78" s="74" customFormat="1" ht="12.95" customHeight="1" x14ac:dyDescent="0.2"/>
    <row r="79" s="74" customFormat="1" ht="12.95" customHeight="1" x14ac:dyDescent="0.2"/>
    <row r="80" s="74" customFormat="1" ht="12.95" customHeight="1" x14ac:dyDescent="0.2"/>
    <row r="81" s="74" customFormat="1" ht="12.95" customHeight="1" x14ac:dyDescent="0.2"/>
    <row r="82" s="74" customFormat="1" ht="12.95" customHeight="1" x14ac:dyDescent="0.2"/>
    <row r="83" s="74" customFormat="1" ht="12.95" customHeight="1" x14ac:dyDescent="0.2"/>
    <row r="84" s="74" customFormat="1" ht="12.95" customHeight="1" x14ac:dyDescent="0.2"/>
    <row r="85" s="74" customFormat="1" ht="12.95" customHeight="1" x14ac:dyDescent="0.2"/>
    <row r="86" s="74" customFormat="1" ht="12.95" customHeight="1" x14ac:dyDescent="0.2"/>
    <row r="87" s="74" customFormat="1" ht="12.95" customHeight="1" x14ac:dyDescent="0.2"/>
    <row r="88" s="74" customFormat="1" ht="12.95" customHeight="1" x14ac:dyDescent="0.2"/>
    <row r="89" s="74" customFormat="1" ht="12.95" customHeight="1" x14ac:dyDescent="0.2"/>
    <row r="90" s="74" customFormat="1" ht="12.95" customHeight="1" x14ac:dyDescent="0.2"/>
    <row r="91" s="74" customFormat="1" ht="12.95" customHeight="1" x14ac:dyDescent="0.2"/>
    <row r="92" s="74" customFormat="1" ht="12.95" customHeight="1" x14ac:dyDescent="0.2"/>
    <row r="93" s="74" customFormat="1" ht="12.95" customHeight="1" x14ac:dyDescent="0.2"/>
    <row r="94" s="74" customFormat="1" ht="12.95" customHeight="1" x14ac:dyDescent="0.2"/>
    <row r="95" s="74" customFormat="1" ht="12.95" customHeight="1" x14ac:dyDescent="0.2"/>
    <row r="96" s="74" customFormat="1" ht="12.95" customHeight="1" x14ac:dyDescent="0.2"/>
    <row r="97" s="74" customFormat="1" ht="12.95" customHeight="1" x14ac:dyDescent="0.2"/>
    <row r="98" s="74" customFormat="1" ht="12.95" customHeight="1" x14ac:dyDescent="0.2"/>
    <row r="99" s="74" customFormat="1" ht="12.95" customHeight="1" x14ac:dyDescent="0.2"/>
    <row r="100" s="74" customFormat="1" ht="12.95" customHeight="1" x14ac:dyDescent="0.2"/>
    <row r="101" s="74" customFormat="1" ht="12.95" customHeight="1" x14ac:dyDescent="0.2"/>
    <row r="102" s="74" customFormat="1" ht="12.95" customHeight="1" x14ac:dyDescent="0.2"/>
    <row r="103" s="74" customFormat="1" ht="12.95" customHeight="1" x14ac:dyDescent="0.2"/>
    <row r="104" s="74" customFormat="1" ht="12.95" customHeight="1" x14ac:dyDescent="0.2"/>
    <row r="105" s="74" customFormat="1" ht="12.95" customHeight="1" x14ac:dyDescent="0.2"/>
    <row r="106" s="74" customFormat="1" ht="12.95" customHeight="1" x14ac:dyDescent="0.2"/>
    <row r="107" s="74" customFormat="1" ht="12.95" customHeight="1" x14ac:dyDescent="0.2"/>
    <row r="108" s="74" customFormat="1" ht="12.95" customHeight="1" x14ac:dyDescent="0.2"/>
    <row r="109" s="74" customFormat="1" ht="12.95" customHeight="1" x14ac:dyDescent="0.2"/>
    <row r="110" s="74" customFormat="1" ht="12.95" customHeight="1" x14ac:dyDescent="0.2"/>
    <row r="111" s="74" customFormat="1" ht="12.95" customHeight="1" x14ac:dyDescent="0.2"/>
    <row r="112" s="74" customFormat="1" ht="12.95" customHeight="1" x14ac:dyDescent="0.2"/>
    <row r="113" s="74" customFormat="1" ht="12.95" customHeight="1" x14ac:dyDescent="0.2"/>
    <row r="114" s="74" customFormat="1" ht="12.95" customHeight="1" x14ac:dyDescent="0.2"/>
    <row r="115" s="74" customFormat="1" ht="12.95" customHeight="1" x14ac:dyDescent="0.2"/>
    <row r="116" s="74" customFormat="1" ht="12.95" customHeight="1" x14ac:dyDescent="0.2"/>
    <row r="117" s="74" customFormat="1" ht="12.95" customHeight="1" x14ac:dyDescent="0.2"/>
    <row r="118" s="74" customFormat="1" ht="12.95" customHeight="1" x14ac:dyDescent="0.2"/>
    <row r="119" s="74" customFormat="1" ht="12.95" customHeight="1" x14ac:dyDescent="0.2"/>
    <row r="120" s="74" customFormat="1" ht="12.95" customHeight="1" x14ac:dyDescent="0.2"/>
    <row r="121" s="74" customFormat="1" ht="12.95" customHeight="1" x14ac:dyDescent="0.2"/>
    <row r="122" s="74" customFormat="1" ht="12.95" customHeight="1" x14ac:dyDescent="0.2"/>
    <row r="123" s="74" customFormat="1" ht="12.95" customHeight="1" x14ac:dyDescent="0.2"/>
    <row r="124" s="74" customFormat="1" ht="12.95" customHeight="1" x14ac:dyDescent="0.2"/>
    <row r="125" s="74" customFormat="1" ht="12.95" customHeight="1" x14ac:dyDescent="0.2"/>
    <row r="126" s="74" customFormat="1" ht="12.95" customHeight="1" x14ac:dyDescent="0.2"/>
    <row r="127" s="74" customFormat="1" ht="12.95" customHeight="1" x14ac:dyDescent="0.2"/>
    <row r="128" s="74" customFormat="1" ht="12.95" customHeight="1" x14ac:dyDescent="0.2"/>
    <row r="129" s="74" customFormat="1" ht="12.95" customHeight="1" x14ac:dyDescent="0.2"/>
    <row r="130" s="74" customFormat="1" ht="12.95" customHeight="1" x14ac:dyDescent="0.2"/>
    <row r="131" s="74" customFormat="1" ht="12.95" customHeight="1" x14ac:dyDescent="0.2"/>
    <row r="132" s="74" customFormat="1" ht="12.95" customHeight="1" x14ac:dyDescent="0.2"/>
    <row r="133" s="74" customFormat="1" ht="12.95" customHeight="1" x14ac:dyDescent="0.2"/>
    <row r="134" s="74" customFormat="1" ht="12.95" customHeight="1" x14ac:dyDescent="0.2"/>
    <row r="135" s="74" customFormat="1" ht="12.95" customHeight="1" x14ac:dyDescent="0.2"/>
    <row r="136" s="74" customFormat="1" ht="12.95" customHeight="1" x14ac:dyDescent="0.2"/>
    <row r="137" s="74" customFormat="1" ht="12.95" customHeight="1" x14ac:dyDescent="0.2"/>
    <row r="138" s="74" customFormat="1" ht="12.95" customHeight="1" x14ac:dyDescent="0.2"/>
    <row r="139" s="74" customFormat="1" ht="12.95" customHeight="1" x14ac:dyDescent="0.2"/>
    <row r="140" s="74" customFormat="1" ht="12.95" customHeight="1" x14ac:dyDescent="0.2"/>
    <row r="141" s="74" customFormat="1" ht="12.95" customHeight="1" x14ac:dyDescent="0.2"/>
    <row r="142" s="74" customFormat="1" ht="12.95" customHeight="1" x14ac:dyDescent="0.2"/>
    <row r="143" s="74" customFormat="1" ht="12.95" customHeight="1" x14ac:dyDescent="0.2"/>
    <row r="144" s="74" customFormat="1" ht="12.95" customHeight="1" x14ac:dyDescent="0.2"/>
    <row r="145" s="74" customFormat="1" ht="12.95" customHeight="1" x14ac:dyDescent="0.2"/>
    <row r="146" s="74" customFormat="1" ht="12.95" customHeight="1" x14ac:dyDescent="0.2"/>
    <row r="147" s="74" customFormat="1" ht="12.95" customHeight="1" x14ac:dyDescent="0.2"/>
    <row r="148" s="74" customFormat="1" ht="12.95" customHeight="1" x14ac:dyDescent="0.2"/>
    <row r="149" s="74" customFormat="1" ht="12.95" customHeight="1" x14ac:dyDescent="0.2"/>
    <row r="150" s="74" customFormat="1" ht="12.95" customHeight="1" x14ac:dyDescent="0.2"/>
    <row r="151" s="74" customFormat="1" ht="12.95" customHeight="1" x14ac:dyDescent="0.2"/>
    <row r="152" s="74" customFormat="1" ht="12.95" customHeight="1" x14ac:dyDescent="0.2"/>
    <row r="153" s="74" customFormat="1" ht="12.95" customHeight="1" x14ac:dyDescent="0.2"/>
    <row r="154" s="74" customFormat="1" ht="12.95" customHeight="1" x14ac:dyDescent="0.2"/>
    <row r="155" s="74" customFormat="1" ht="12.95" customHeight="1" x14ac:dyDescent="0.2"/>
    <row r="156" s="74" customFormat="1" ht="12.95" customHeight="1" x14ac:dyDescent="0.2"/>
    <row r="157" s="74" customFormat="1" ht="12.95" customHeight="1" x14ac:dyDescent="0.2"/>
    <row r="158" s="74" customFormat="1" ht="12.95" customHeight="1" x14ac:dyDescent="0.2"/>
    <row r="159" s="74" customFormat="1" ht="12.95" customHeight="1" x14ac:dyDescent="0.2"/>
    <row r="160" s="74" customFormat="1" ht="12.95" customHeight="1" x14ac:dyDescent="0.2"/>
    <row r="161" s="74" customFormat="1" ht="12.95" customHeight="1" x14ac:dyDescent="0.2"/>
    <row r="162" s="74" customFormat="1" ht="12.95" customHeight="1" x14ac:dyDescent="0.2"/>
    <row r="163" s="74" customFormat="1" ht="12.95" customHeight="1" x14ac:dyDescent="0.2"/>
    <row r="164" s="74" customFormat="1" ht="12.95" customHeight="1" x14ac:dyDescent="0.2"/>
    <row r="165" s="74" customFormat="1" ht="12.95" customHeight="1" x14ac:dyDescent="0.2"/>
    <row r="166" s="74" customFormat="1" ht="12.95" customHeight="1" x14ac:dyDescent="0.2"/>
    <row r="167" s="74" customFormat="1" ht="12.95" customHeight="1" x14ac:dyDescent="0.2"/>
    <row r="168" s="74" customFormat="1" ht="12.95" customHeight="1" x14ac:dyDescent="0.2"/>
    <row r="169" s="74" customFormat="1" ht="12.95" customHeight="1" x14ac:dyDescent="0.2"/>
    <row r="170" s="74" customFormat="1" ht="12.95" customHeight="1" x14ac:dyDescent="0.2"/>
    <row r="171" s="74" customFormat="1" ht="12.95" customHeight="1" x14ac:dyDescent="0.2"/>
    <row r="172" s="74" customFormat="1" ht="12.95" customHeight="1" x14ac:dyDescent="0.2"/>
    <row r="173" s="74" customFormat="1" ht="12.95" customHeight="1" x14ac:dyDescent="0.2"/>
    <row r="174" s="74" customFormat="1" ht="12.95" customHeight="1" x14ac:dyDescent="0.2"/>
    <row r="175" s="74" customFormat="1" ht="12.95" customHeight="1" x14ac:dyDescent="0.2"/>
    <row r="176" s="74" customFormat="1" ht="12.95" customHeight="1" x14ac:dyDescent="0.2"/>
    <row r="177" s="74" customFormat="1" ht="12.95" customHeight="1" x14ac:dyDescent="0.2"/>
    <row r="178" s="74" customFormat="1" ht="12.95" customHeight="1" x14ac:dyDescent="0.2"/>
    <row r="179" s="74" customFormat="1" ht="12.95" customHeight="1" x14ac:dyDescent="0.2"/>
    <row r="180" s="74" customFormat="1" ht="12.95" customHeight="1" x14ac:dyDescent="0.2"/>
    <row r="181" s="74" customFormat="1" ht="12.95" customHeight="1" x14ac:dyDescent="0.2"/>
    <row r="182" s="74" customFormat="1" ht="12.95" customHeight="1" x14ac:dyDescent="0.2"/>
    <row r="183" s="74" customFormat="1" ht="12.95" customHeight="1" x14ac:dyDescent="0.2"/>
    <row r="184" s="74" customFormat="1" ht="12.95" customHeight="1" x14ac:dyDescent="0.2"/>
    <row r="185" s="74" customFormat="1" ht="12.95" customHeight="1" x14ac:dyDescent="0.2"/>
    <row r="186" s="74" customFormat="1" ht="12.95" customHeight="1" x14ac:dyDescent="0.2"/>
    <row r="187" s="74" customFormat="1" ht="12.95" customHeight="1" x14ac:dyDescent="0.2"/>
    <row r="188" s="74" customFormat="1" ht="12.95" customHeight="1" x14ac:dyDescent="0.2"/>
    <row r="189" s="74" customFormat="1" ht="12.95" customHeight="1" x14ac:dyDescent="0.2"/>
    <row r="190" s="74" customFormat="1" ht="12.95" customHeight="1" x14ac:dyDescent="0.2"/>
    <row r="191" s="74" customFormat="1" ht="12.95" customHeight="1" x14ac:dyDescent="0.2"/>
    <row r="192" s="74" customFormat="1" ht="12.95" customHeight="1" x14ac:dyDescent="0.2"/>
    <row r="193" s="74" customFormat="1" ht="12.95" customHeight="1" x14ac:dyDescent="0.2"/>
    <row r="194" s="74" customFormat="1" ht="12.95" customHeight="1" x14ac:dyDescent="0.2"/>
    <row r="195" s="74" customFormat="1" ht="12.95" customHeight="1" x14ac:dyDescent="0.2"/>
    <row r="196" s="74" customFormat="1" ht="12.95" customHeight="1" x14ac:dyDescent="0.2"/>
    <row r="197" s="74" customFormat="1" ht="12.95" customHeight="1" x14ac:dyDescent="0.2"/>
    <row r="198" s="74" customFormat="1" ht="12.95" customHeight="1" x14ac:dyDescent="0.2"/>
    <row r="199" s="74" customFormat="1" ht="12.95" customHeight="1" x14ac:dyDescent="0.2"/>
    <row r="200" s="74" customFormat="1" ht="12.95" customHeight="1" x14ac:dyDescent="0.2"/>
    <row r="201" s="74" customFormat="1" ht="12.95" customHeight="1" x14ac:dyDescent="0.2"/>
    <row r="202" s="74" customFormat="1" ht="12.95" customHeight="1" x14ac:dyDescent="0.2"/>
    <row r="203" s="74" customFormat="1" ht="12.95" customHeight="1" x14ac:dyDescent="0.2"/>
    <row r="204" s="74" customFormat="1" ht="12.95" customHeight="1" x14ac:dyDescent="0.2"/>
    <row r="205" s="74" customFormat="1" ht="12.95" customHeight="1" x14ac:dyDescent="0.2"/>
    <row r="206" s="74" customFormat="1" ht="12.95" customHeight="1" x14ac:dyDescent="0.2"/>
    <row r="207" s="74" customFormat="1" ht="12.95" customHeight="1" x14ac:dyDescent="0.2"/>
    <row r="208" s="74" customFormat="1" ht="12.95" customHeight="1" x14ac:dyDescent="0.2"/>
    <row r="209" s="74" customFormat="1" ht="12.95" customHeight="1" x14ac:dyDescent="0.2"/>
    <row r="210" s="74" customFormat="1" ht="12.95" customHeight="1" x14ac:dyDescent="0.2"/>
    <row r="211" s="74" customFormat="1" ht="12.95" customHeight="1" x14ac:dyDescent="0.2"/>
    <row r="212" s="74" customFormat="1" ht="12.95" customHeight="1" x14ac:dyDescent="0.2"/>
    <row r="213" s="74" customFormat="1" ht="12.95" customHeight="1" x14ac:dyDescent="0.2"/>
    <row r="214" s="74" customFormat="1" ht="12.95" customHeight="1" x14ac:dyDescent="0.2"/>
    <row r="215" s="74" customFormat="1" ht="12.95" customHeight="1" x14ac:dyDescent="0.2"/>
    <row r="216" s="74" customFormat="1" ht="12.95" customHeight="1" x14ac:dyDescent="0.2"/>
    <row r="217" s="74" customFormat="1" ht="12.95" customHeight="1" x14ac:dyDescent="0.2"/>
    <row r="218" s="74" customFormat="1" ht="12.95" customHeight="1" x14ac:dyDescent="0.2"/>
    <row r="219" s="74" customFormat="1" ht="12.95" customHeight="1" x14ac:dyDescent="0.2"/>
    <row r="220" s="74" customFormat="1" ht="12.95" customHeight="1" x14ac:dyDescent="0.2"/>
    <row r="221" s="74" customFormat="1" ht="12.95" customHeight="1" x14ac:dyDescent="0.2"/>
    <row r="222" s="74" customFormat="1" ht="12.95" customHeight="1" x14ac:dyDescent="0.2"/>
    <row r="223" s="74" customFormat="1" ht="12.95" customHeight="1" x14ac:dyDescent="0.2"/>
    <row r="224" s="74" customFormat="1" ht="12.95" customHeight="1" x14ac:dyDescent="0.2"/>
    <row r="225" s="74" customFormat="1" ht="12.95" customHeight="1" x14ac:dyDescent="0.2"/>
    <row r="226" s="74" customFormat="1" ht="12.95" customHeight="1" x14ac:dyDescent="0.2"/>
    <row r="227" s="74" customFormat="1" ht="12.95" customHeight="1" x14ac:dyDescent="0.2"/>
    <row r="228" s="74" customFormat="1" ht="12.95" customHeight="1" x14ac:dyDescent="0.2"/>
    <row r="229" s="74" customFormat="1" ht="12.95" customHeight="1" x14ac:dyDescent="0.2"/>
    <row r="230" s="74" customFormat="1" ht="12.95" customHeight="1" x14ac:dyDescent="0.2"/>
    <row r="231" s="74" customFormat="1" ht="12.95" customHeight="1" x14ac:dyDescent="0.2"/>
    <row r="232" s="74" customFormat="1" ht="12.95" customHeight="1" x14ac:dyDescent="0.2"/>
    <row r="233" s="74" customFormat="1" ht="12.95" customHeight="1" x14ac:dyDescent="0.2"/>
    <row r="234" s="74" customFormat="1" ht="12.95" customHeight="1" x14ac:dyDescent="0.2"/>
    <row r="235" s="74" customFormat="1" ht="12.95" customHeight="1" x14ac:dyDescent="0.2"/>
    <row r="236" s="74" customFormat="1" ht="12.95" customHeight="1" x14ac:dyDescent="0.2"/>
    <row r="237" s="74" customFormat="1" ht="12.95" customHeight="1" x14ac:dyDescent="0.2"/>
    <row r="238" s="74" customFormat="1" ht="12.95" customHeight="1" x14ac:dyDescent="0.2"/>
    <row r="239" s="74" customFormat="1" ht="12.95" customHeight="1" x14ac:dyDescent="0.2"/>
    <row r="240" s="74" customFormat="1" ht="12.95" customHeight="1" x14ac:dyDescent="0.2"/>
    <row r="241" s="74" customFormat="1" ht="12.95" customHeight="1" x14ac:dyDescent="0.2"/>
    <row r="242" s="74" customFormat="1" ht="12.95" customHeight="1" x14ac:dyDescent="0.2"/>
    <row r="243" s="74" customFormat="1" ht="12.95" customHeight="1" x14ac:dyDescent="0.2"/>
    <row r="244" s="74" customFormat="1" ht="12.95" customHeight="1" x14ac:dyDescent="0.2"/>
    <row r="245" s="74" customFormat="1" ht="12.95" customHeight="1" x14ac:dyDescent="0.2"/>
    <row r="246" s="74" customFormat="1" ht="12.95" customHeight="1" x14ac:dyDescent="0.2"/>
    <row r="247" s="74" customFormat="1" ht="12.95" customHeight="1" x14ac:dyDescent="0.2"/>
    <row r="248" s="74" customFormat="1" ht="12.95" customHeight="1" x14ac:dyDescent="0.2"/>
    <row r="249" s="74" customFormat="1" ht="12.95" customHeight="1" x14ac:dyDescent="0.2"/>
    <row r="250" s="74" customFormat="1" ht="12.95" customHeight="1" x14ac:dyDescent="0.2"/>
    <row r="251" s="74" customFormat="1" ht="12.95" customHeight="1" x14ac:dyDescent="0.2"/>
    <row r="252" s="74" customFormat="1" ht="12.95" customHeight="1" x14ac:dyDescent="0.2"/>
    <row r="253" s="74" customFormat="1" ht="12.95" customHeight="1" x14ac:dyDescent="0.2"/>
    <row r="254" s="74" customFormat="1" ht="12.95" customHeight="1" x14ac:dyDescent="0.2"/>
    <row r="255" s="74" customFormat="1" ht="12.95" customHeight="1" x14ac:dyDescent="0.2"/>
    <row r="256" s="74" customFormat="1" ht="12.95" customHeight="1" x14ac:dyDescent="0.2"/>
    <row r="257" s="74" customFormat="1" ht="12.95" customHeight="1" x14ac:dyDescent="0.2"/>
    <row r="258" s="74" customFormat="1" ht="12.95" customHeight="1" x14ac:dyDescent="0.2"/>
    <row r="259" s="74" customFormat="1" ht="12.95" customHeight="1" x14ac:dyDescent="0.2"/>
    <row r="260" s="74" customFormat="1" ht="12.95" customHeight="1" x14ac:dyDescent="0.2"/>
    <row r="261" s="74" customFormat="1" ht="12.95" customHeight="1" x14ac:dyDescent="0.2"/>
    <row r="262" s="74" customFormat="1" ht="12.95" customHeight="1" x14ac:dyDescent="0.2"/>
    <row r="263" s="74" customFormat="1" ht="12.95" customHeight="1" x14ac:dyDescent="0.2"/>
    <row r="264" s="74" customFormat="1" ht="12.95" customHeight="1" x14ac:dyDescent="0.2"/>
    <row r="265" s="74" customFormat="1" ht="12.95" customHeight="1" x14ac:dyDescent="0.2"/>
    <row r="266" s="74" customFormat="1" ht="12.95" customHeight="1" x14ac:dyDescent="0.2"/>
    <row r="267" s="74" customFormat="1" ht="12.95" customHeight="1" x14ac:dyDescent="0.2"/>
    <row r="268" s="74" customFormat="1" ht="12.95" customHeight="1" x14ac:dyDescent="0.2"/>
    <row r="269" s="74" customFormat="1" ht="12.95" customHeight="1" x14ac:dyDescent="0.2"/>
    <row r="270" s="74" customFormat="1" ht="12.95" customHeight="1" x14ac:dyDescent="0.2"/>
    <row r="271" s="74" customFormat="1" ht="12.95" customHeight="1" x14ac:dyDescent="0.2"/>
    <row r="272" s="74" customFormat="1" ht="12.95" customHeight="1" x14ac:dyDescent="0.2"/>
    <row r="273" s="74" customFormat="1" ht="12.95" customHeight="1" x14ac:dyDescent="0.2"/>
    <row r="274" s="74" customFormat="1" ht="12.95" customHeight="1" x14ac:dyDescent="0.2"/>
    <row r="275" s="74" customFormat="1" ht="12.95" customHeight="1" x14ac:dyDescent="0.2"/>
    <row r="276" s="74" customFormat="1" ht="12.95" customHeight="1" x14ac:dyDescent="0.2"/>
    <row r="277" s="74" customFormat="1" ht="12.95" customHeight="1" x14ac:dyDescent="0.2"/>
    <row r="278" s="74" customFormat="1" ht="12.95" customHeight="1" x14ac:dyDescent="0.2"/>
    <row r="279" s="74" customFormat="1" ht="12.95" customHeight="1" x14ac:dyDescent="0.2"/>
    <row r="280" s="74" customFormat="1" ht="12.95" customHeight="1" x14ac:dyDescent="0.2"/>
    <row r="281" s="74" customFormat="1" ht="12.95" customHeight="1" x14ac:dyDescent="0.2"/>
    <row r="282" s="74" customFormat="1" ht="12.95" customHeight="1" x14ac:dyDescent="0.2"/>
    <row r="283" s="74" customFormat="1" ht="12.95" customHeight="1" x14ac:dyDescent="0.2"/>
    <row r="284" s="74" customFormat="1" ht="12.95" customHeight="1" x14ac:dyDescent="0.2"/>
    <row r="285" s="74" customFormat="1" ht="12.95" customHeight="1" x14ac:dyDescent="0.2"/>
    <row r="286" s="74" customFormat="1" ht="12.95" customHeight="1" x14ac:dyDescent="0.2"/>
    <row r="287" s="74" customFormat="1" ht="12.95" customHeight="1" x14ac:dyDescent="0.2"/>
    <row r="288" s="74" customFormat="1" ht="12.95" customHeight="1" x14ac:dyDescent="0.2"/>
    <row r="289" s="74" customFormat="1" ht="12.95" customHeight="1" x14ac:dyDescent="0.2"/>
    <row r="290" s="74" customFormat="1" ht="12.95" customHeight="1" x14ac:dyDescent="0.2"/>
    <row r="291" s="74" customFormat="1" ht="12.95" customHeight="1" x14ac:dyDescent="0.2"/>
    <row r="292" s="74" customFormat="1" ht="12.95" customHeight="1" x14ac:dyDescent="0.2"/>
    <row r="293" s="74" customFormat="1" ht="12.95" customHeight="1" x14ac:dyDescent="0.2"/>
    <row r="294" s="74" customFormat="1" ht="12.95" customHeight="1" x14ac:dyDescent="0.2"/>
    <row r="295" s="74" customFormat="1" ht="12.95" customHeight="1" x14ac:dyDescent="0.2"/>
    <row r="296" s="74" customFormat="1" ht="12.95" customHeight="1" x14ac:dyDescent="0.2"/>
    <row r="297" s="74" customFormat="1" ht="12.95" customHeight="1" x14ac:dyDescent="0.2"/>
    <row r="298" s="74" customFormat="1" ht="12.95" customHeight="1" x14ac:dyDescent="0.2"/>
    <row r="299" s="74" customFormat="1" ht="12.95" customHeight="1" x14ac:dyDescent="0.2"/>
    <row r="300" s="74" customFormat="1" ht="12.95" customHeight="1" x14ac:dyDescent="0.2"/>
    <row r="301" s="74" customFormat="1" ht="12.95" customHeight="1" x14ac:dyDescent="0.2"/>
    <row r="302" s="74" customFormat="1" ht="12.95" customHeight="1" x14ac:dyDescent="0.2"/>
    <row r="303" s="74" customFormat="1" ht="12.95" customHeight="1" x14ac:dyDescent="0.2"/>
    <row r="304" s="74" customFormat="1" ht="12.95" customHeight="1" x14ac:dyDescent="0.2"/>
    <row r="305" s="74" customFormat="1" ht="12.95" customHeight="1" x14ac:dyDescent="0.2"/>
    <row r="306" s="74" customFormat="1" ht="12.95" customHeight="1" x14ac:dyDescent="0.2"/>
    <row r="307" s="74" customFormat="1" ht="12.95" customHeight="1" x14ac:dyDescent="0.2"/>
    <row r="308" s="74" customFormat="1" ht="12.95" customHeight="1" x14ac:dyDescent="0.2"/>
    <row r="309" s="74" customFormat="1" ht="12.95" customHeight="1" x14ac:dyDescent="0.2"/>
    <row r="310" s="74" customFormat="1" ht="12.95" customHeight="1" x14ac:dyDescent="0.2"/>
    <row r="311" s="74" customFormat="1" ht="12.95" customHeight="1" x14ac:dyDescent="0.2"/>
    <row r="312" s="74" customFormat="1" ht="12.95" customHeight="1" x14ac:dyDescent="0.2"/>
    <row r="313" s="74" customFormat="1" ht="12.95" customHeight="1" x14ac:dyDescent="0.2"/>
    <row r="314" s="74" customFormat="1" ht="12.95" customHeight="1" x14ac:dyDescent="0.2"/>
    <row r="315" s="74" customFormat="1" ht="12.95" customHeight="1" x14ac:dyDescent="0.2"/>
    <row r="316" s="74" customFormat="1" ht="12.95" customHeight="1" x14ac:dyDescent="0.2"/>
    <row r="317" s="74" customFormat="1" ht="12.95" customHeight="1" x14ac:dyDescent="0.2"/>
    <row r="318" s="74" customFormat="1" ht="12.95" customHeight="1" x14ac:dyDescent="0.2"/>
    <row r="319" s="74" customFormat="1" ht="12.95" customHeight="1" x14ac:dyDescent="0.2"/>
    <row r="320" s="74" customFormat="1" ht="12.95" customHeight="1" x14ac:dyDescent="0.2"/>
    <row r="321" s="74" customFormat="1" ht="12.95" customHeight="1" x14ac:dyDescent="0.2"/>
    <row r="322" s="74" customFormat="1" ht="12.95" customHeight="1" x14ac:dyDescent="0.2"/>
    <row r="323" s="74" customFormat="1" ht="12.95" customHeight="1" x14ac:dyDescent="0.2"/>
    <row r="324" s="74" customFormat="1" ht="12.95" customHeight="1" x14ac:dyDescent="0.2"/>
    <row r="325" s="74" customFormat="1" ht="12.95" customHeight="1" x14ac:dyDescent="0.2"/>
    <row r="326" s="74" customFormat="1" ht="12.95" customHeight="1" x14ac:dyDescent="0.2"/>
    <row r="327" s="74" customFormat="1" ht="12.95" customHeight="1" x14ac:dyDescent="0.2"/>
    <row r="328" s="74" customFormat="1" ht="12.95" customHeight="1" x14ac:dyDescent="0.2"/>
    <row r="329" s="74" customFormat="1" ht="12.95" customHeight="1" x14ac:dyDescent="0.2"/>
    <row r="330" s="74" customFormat="1" ht="12.95" customHeight="1" x14ac:dyDescent="0.2"/>
    <row r="331" s="74" customFormat="1" ht="12.95" customHeight="1" x14ac:dyDescent="0.2"/>
    <row r="332" s="74" customFormat="1" ht="12.95" customHeight="1" x14ac:dyDescent="0.2"/>
    <row r="333" s="74" customFormat="1" ht="12.95" customHeight="1" x14ac:dyDescent="0.2"/>
    <row r="334" s="74" customFormat="1" ht="12.95" customHeight="1" x14ac:dyDescent="0.2"/>
    <row r="335" s="74" customFormat="1" ht="12.95" customHeight="1" x14ac:dyDescent="0.2"/>
    <row r="336" s="74" customFormat="1" ht="12.95" customHeight="1" x14ac:dyDescent="0.2"/>
    <row r="337" s="74" customFormat="1" ht="12.95" customHeight="1" x14ac:dyDescent="0.2"/>
    <row r="338" s="74" customFormat="1" ht="12.95" customHeight="1" x14ac:dyDescent="0.2"/>
    <row r="339" s="74" customFormat="1" ht="12.95" customHeight="1" x14ac:dyDescent="0.2"/>
    <row r="340" s="74" customFormat="1" ht="12.95" customHeight="1" x14ac:dyDescent="0.2"/>
    <row r="341" s="74" customFormat="1" ht="12.95" customHeight="1" x14ac:dyDescent="0.2"/>
    <row r="342" s="74" customFormat="1" ht="12.95" customHeight="1" x14ac:dyDescent="0.2"/>
    <row r="343" s="74" customFormat="1" ht="12.95" customHeight="1" x14ac:dyDescent="0.2"/>
    <row r="344" s="74" customFormat="1" ht="12.95" customHeight="1" x14ac:dyDescent="0.2"/>
    <row r="345" s="74" customFormat="1" ht="12.95" customHeight="1" x14ac:dyDescent="0.2"/>
    <row r="346" s="74" customFormat="1" ht="12.95" customHeight="1" x14ac:dyDescent="0.2"/>
    <row r="347" s="74" customFormat="1" ht="12.95" customHeight="1" x14ac:dyDescent="0.2"/>
    <row r="348" s="74" customFormat="1" ht="12.95" customHeight="1" x14ac:dyDescent="0.2"/>
    <row r="349" s="74" customFormat="1" ht="12.95" customHeight="1" x14ac:dyDescent="0.2"/>
    <row r="350" s="74" customFormat="1" ht="12.95" customHeight="1" x14ac:dyDescent="0.2"/>
    <row r="351" s="74" customFormat="1" ht="12.95" customHeight="1" x14ac:dyDescent="0.2"/>
    <row r="352" s="74" customFormat="1" ht="12.95" customHeight="1" x14ac:dyDescent="0.2"/>
    <row r="353" s="74" customFormat="1" ht="12.95" customHeight="1" x14ac:dyDescent="0.2"/>
    <row r="354" s="74" customFormat="1" ht="12.95" customHeight="1" x14ac:dyDescent="0.2"/>
    <row r="355" s="74" customFormat="1" ht="12.95" customHeight="1" x14ac:dyDescent="0.2"/>
    <row r="356" s="74" customFormat="1" ht="12.95" customHeight="1" x14ac:dyDescent="0.2"/>
    <row r="357" s="74" customFormat="1" ht="12.95" customHeight="1" x14ac:dyDescent="0.2"/>
    <row r="358" s="74" customFormat="1" ht="12.95" customHeight="1" x14ac:dyDescent="0.2"/>
    <row r="359" s="74" customFormat="1" ht="12.95" customHeight="1" x14ac:dyDescent="0.2"/>
    <row r="360" s="74" customFormat="1" ht="12.95" customHeight="1" x14ac:dyDescent="0.2"/>
    <row r="361" s="74" customFormat="1" ht="12.95" customHeight="1" x14ac:dyDescent="0.2"/>
    <row r="362" s="74" customFormat="1" ht="12.95" customHeight="1" x14ac:dyDescent="0.2"/>
    <row r="363" s="74" customFormat="1" ht="12.95" customHeight="1" x14ac:dyDescent="0.2"/>
    <row r="364" s="74" customFormat="1" ht="12.95" customHeight="1" x14ac:dyDescent="0.2"/>
    <row r="365" s="74" customFormat="1" ht="12.95" customHeight="1" x14ac:dyDescent="0.2"/>
    <row r="366" s="74" customFormat="1" ht="12.95" customHeight="1" x14ac:dyDescent="0.2"/>
    <row r="367" s="74" customFormat="1" ht="12.95" customHeight="1" x14ac:dyDescent="0.2"/>
    <row r="368" s="74" customFormat="1" ht="12.95" customHeight="1" x14ac:dyDescent="0.2"/>
    <row r="369" s="74" customFormat="1" ht="12.95" customHeight="1" x14ac:dyDescent="0.2"/>
    <row r="370" s="74" customFormat="1" ht="12.95" customHeight="1" x14ac:dyDescent="0.2"/>
    <row r="371" s="74" customFormat="1" ht="12.95" customHeight="1" x14ac:dyDescent="0.2"/>
    <row r="372" s="74" customFormat="1" ht="12.95" customHeight="1" x14ac:dyDescent="0.2"/>
    <row r="373" s="74" customFormat="1" ht="12.95" customHeight="1" x14ac:dyDescent="0.2"/>
    <row r="374" s="74" customFormat="1" ht="12.95" customHeight="1" x14ac:dyDescent="0.2"/>
    <row r="375" s="74" customFormat="1" ht="12.95" customHeight="1" x14ac:dyDescent="0.2"/>
    <row r="376" s="74" customFormat="1" ht="12.95" customHeight="1" x14ac:dyDescent="0.2"/>
    <row r="377" s="74" customFormat="1" ht="12.95" customHeight="1" x14ac:dyDescent="0.2"/>
    <row r="378" s="74" customFormat="1" ht="12.95" customHeight="1" x14ac:dyDescent="0.2"/>
    <row r="379" s="74" customFormat="1" ht="12.95" customHeight="1" x14ac:dyDescent="0.2"/>
    <row r="380" s="74" customFormat="1" ht="12.95" customHeight="1" x14ac:dyDescent="0.2"/>
    <row r="381" s="74" customFormat="1" ht="12.95" customHeight="1" x14ac:dyDescent="0.2"/>
    <row r="382" s="74" customFormat="1" ht="12.95" customHeight="1" x14ac:dyDescent="0.2"/>
    <row r="383" s="74" customFormat="1" ht="12.95" customHeight="1" x14ac:dyDescent="0.2"/>
    <row r="384" s="74" customFormat="1" ht="12.95" customHeight="1" x14ac:dyDescent="0.2"/>
    <row r="385" s="74" customFormat="1" ht="12.95" customHeight="1" x14ac:dyDescent="0.2"/>
    <row r="386" s="74" customFormat="1" ht="12.95" customHeight="1" x14ac:dyDescent="0.2"/>
    <row r="387" s="74" customFormat="1" ht="12.95" customHeight="1" x14ac:dyDescent="0.2"/>
    <row r="388" s="74" customFormat="1" ht="12.95" customHeight="1" x14ac:dyDescent="0.2"/>
    <row r="389" s="74" customFormat="1" ht="12.95" customHeight="1" x14ac:dyDescent="0.2"/>
    <row r="390" s="74" customFormat="1" ht="12.95" customHeight="1" x14ac:dyDescent="0.2"/>
    <row r="391" s="74" customFormat="1" ht="12.95" customHeight="1" x14ac:dyDescent="0.2"/>
    <row r="392" s="74" customFormat="1" ht="12.95" customHeight="1" x14ac:dyDescent="0.2"/>
    <row r="393" s="74" customFormat="1" ht="12.95" customHeight="1" x14ac:dyDescent="0.2"/>
    <row r="394" s="74" customFormat="1" ht="12.95" customHeight="1" x14ac:dyDescent="0.2"/>
    <row r="395" s="74" customFormat="1" ht="12.95" customHeight="1" x14ac:dyDescent="0.2"/>
    <row r="396" s="74" customFormat="1" ht="12.95" customHeight="1" x14ac:dyDescent="0.2"/>
    <row r="397" s="74" customFormat="1" ht="12.95" customHeight="1" x14ac:dyDescent="0.2"/>
    <row r="398" s="74" customFormat="1" ht="12.95" customHeight="1" x14ac:dyDescent="0.2"/>
    <row r="399" s="74" customFormat="1" ht="12.95" customHeight="1" x14ac:dyDescent="0.2"/>
    <row r="400" s="74" customFormat="1" ht="12.95" customHeight="1" x14ac:dyDescent="0.2"/>
    <row r="401" s="74" customFormat="1" ht="12.95" customHeight="1" x14ac:dyDescent="0.2"/>
    <row r="402" s="74" customFormat="1" ht="12.95" customHeight="1" x14ac:dyDescent="0.2"/>
    <row r="403" s="74" customFormat="1" ht="12.95" customHeight="1" x14ac:dyDescent="0.2"/>
    <row r="404" s="74" customFormat="1" ht="12.95" customHeight="1" x14ac:dyDescent="0.2"/>
    <row r="405" s="74" customFormat="1" ht="12.95" customHeight="1" x14ac:dyDescent="0.2"/>
    <row r="406" s="74" customFormat="1" ht="12.95" customHeight="1" x14ac:dyDescent="0.2"/>
    <row r="407" s="74" customFormat="1" ht="12.95" customHeight="1" x14ac:dyDescent="0.2"/>
    <row r="408" s="74" customFormat="1" ht="12.95" customHeight="1" x14ac:dyDescent="0.2"/>
    <row r="409" s="74" customFormat="1" ht="12.95" customHeight="1" x14ac:dyDescent="0.2"/>
    <row r="410" s="74" customFormat="1" ht="12.95" customHeight="1" x14ac:dyDescent="0.2"/>
    <row r="411" s="74" customFormat="1" ht="12.95" customHeight="1" x14ac:dyDescent="0.2"/>
    <row r="412" s="74" customFormat="1" ht="12.95" customHeight="1" x14ac:dyDescent="0.2"/>
    <row r="413" s="74" customFormat="1" ht="12.95" customHeight="1" x14ac:dyDescent="0.2"/>
    <row r="414" s="74" customFormat="1" ht="12.95" customHeight="1" x14ac:dyDescent="0.2"/>
    <row r="415" s="74" customFormat="1" ht="12.95" customHeight="1" x14ac:dyDescent="0.2"/>
    <row r="416" s="74" customFormat="1" ht="12.95" customHeight="1" x14ac:dyDescent="0.2"/>
    <row r="417" s="74" customFormat="1" ht="12.95" customHeight="1" x14ac:dyDescent="0.2"/>
    <row r="418" s="74" customFormat="1" ht="12.95" customHeight="1" x14ac:dyDescent="0.2"/>
    <row r="419" s="74" customFormat="1" ht="12.95" customHeight="1" x14ac:dyDescent="0.2"/>
    <row r="420" s="74" customFormat="1" ht="12.95" customHeight="1" x14ac:dyDescent="0.2"/>
    <row r="421" s="74" customFormat="1" ht="12.95" customHeight="1" x14ac:dyDescent="0.2"/>
    <row r="422" s="74" customFormat="1" ht="12.95" customHeight="1" x14ac:dyDescent="0.2"/>
    <row r="423" s="74" customFormat="1" ht="12.95" customHeight="1" x14ac:dyDescent="0.2"/>
    <row r="424" s="74" customFormat="1" ht="12.95" customHeight="1" x14ac:dyDescent="0.2"/>
    <row r="425" s="74" customFormat="1" ht="12.95" customHeight="1" x14ac:dyDescent="0.2"/>
    <row r="426" s="74" customFormat="1" ht="12.95" customHeight="1" x14ac:dyDescent="0.2"/>
    <row r="427" s="74" customFormat="1" ht="12.95" customHeight="1" x14ac:dyDescent="0.2"/>
    <row r="428" s="74" customFormat="1" ht="12.95" customHeight="1" x14ac:dyDescent="0.2"/>
    <row r="429" s="74" customFormat="1" ht="12.95" customHeight="1" x14ac:dyDescent="0.2"/>
    <row r="430" s="74" customFormat="1" ht="12.95" customHeight="1" x14ac:dyDescent="0.2"/>
    <row r="431" s="74" customFormat="1" ht="12.95" customHeight="1" x14ac:dyDescent="0.2"/>
    <row r="432" s="74" customFormat="1" ht="12.95" customHeight="1" x14ac:dyDescent="0.2"/>
    <row r="433" s="74" customFormat="1" ht="12.95" customHeight="1" x14ac:dyDescent="0.2"/>
    <row r="434" s="74" customFormat="1" ht="12.95" customHeight="1" x14ac:dyDescent="0.2"/>
    <row r="435" s="74" customFormat="1" ht="12.95" customHeight="1" x14ac:dyDescent="0.2"/>
    <row r="436" s="74" customFormat="1" ht="12.95" customHeight="1" x14ac:dyDescent="0.2"/>
    <row r="437" s="74" customFormat="1" ht="12.95" customHeight="1" x14ac:dyDescent="0.2"/>
    <row r="438" s="74" customFormat="1" ht="12.95" customHeight="1" x14ac:dyDescent="0.2"/>
    <row r="439" s="74" customFormat="1" ht="12.95" customHeight="1" x14ac:dyDescent="0.2"/>
    <row r="440" s="74" customFormat="1" ht="12.95" customHeight="1" x14ac:dyDescent="0.2"/>
    <row r="441" s="74" customFormat="1" ht="12.95" customHeight="1" x14ac:dyDescent="0.2"/>
    <row r="442" s="74" customFormat="1" ht="12.95" customHeight="1" x14ac:dyDescent="0.2"/>
    <row r="443" s="74" customFormat="1" ht="12.95" customHeight="1" x14ac:dyDescent="0.2"/>
    <row r="444" s="74" customFormat="1" ht="12.95" customHeight="1" x14ac:dyDescent="0.2"/>
    <row r="445" s="74" customFormat="1" ht="12.95" customHeight="1" x14ac:dyDescent="0.2"/>
    <row r="446" s="74" customFormat="1" ht="12.95" customHeight="1" x14ac:dyDescent="0.2"/>
    <row r="447" s="74" customFormat="1" ht="12.95" customHeight="1" x14ac:dyDescent="0.2"/>
    <row r="448" s="74" customFormat="1" ht="12.95" customHeight="1" x14ac:dyDescent="0.2"/>
    <row r="449" s="74" customFormat="1" ht="12.95" customHeight="1" x14ac:dyDescent="0.2"/>
    <row r="450" s="74" customFormat="1" ht="12.95" customHeight="1" x14ac:dyDescent="0.2"/>
    <row r="451" s="74" customFormat="1" ht="12.95" customHeight="1" x14ac:dyDescent="0.2"/>
    <row r="452" s="74" customFormat="1" ht="12.95" customHeight="1" x14ac:dyDescent="0.2"/>
    <row r="453" s="74" customFormat="1" ht="12.95" customHeight="1" x14ac:dyDescent="0.2"/>
    <row r="454" s="74" customFormat="1" ht="12.95" customHeight="1" x14ac:dyDescent="0.2"/>
    <row r="455" s="74" customFormat="1" ht="12.95" customHeight="1" x14ac:dyDescent="0.2"/>
    <row r="456" s="74" customFormat="1" ht="12.95" customHeight="1" x14ac:dyDescent="0.2"/>
    <row r="457" s="74" customFormat="1" ht="12.95" customHeight="1" x14ac:dyDescent="0.2"/>
    <row r="458" s="74" customFormat="1" ht="12.95" customHeight="1" x14ac:dyDescent="0.2"/>
    <row r="459" s="74" customFormat="1" ht="12.95" customHeight="1" x14ac:dyDescent="0.2"/>
    <row r="460" s="74" customFormat="1" ht="12.95" customHeight="1" x14ac:dyDescent="0.2"/>
    <row r="461" s="74" customFormat="1" ht="12.95" customHeight="1" x14ac:dyDescent="0.2"/>
    <row r="462" s="74" customFormat="1" ht="12.95" customHeight="1" x14ac:dyDescent="0.2"/>
    <row r="463" s="74" customFormat="1" ht="12.95" customHeight="1" x14ac:dyDescent="0.2"/>
    <row r="464" s="74" customFormat="1" ht="12.95" customHeight="1" x14ac:dyDescent="0.2"/>
    <row r="465" s="74" customFormat="1" ht="12.95" customHeight="1" x14ac:dyDescent="0.2"/>
    <row r="466" s="74" customFormat="1" ht="12.95" customHeight="1" x14ac:dyDescent="0.2"/>
    <row r="467" s="74" customFormat="1" ht="12.95" customHeight="1" x14ac:dyDescent="0.2"/>
    <row r="468" s="74" customFormat="1" ht="12.95" customHeight="1" x14ac:dyDescent="0.2"/>
    <row r="469" s="74" customFormat="1" ht="12.95" customHeight="1" x14ac:dyDescent="0.2"/>
    <row r="470" s="74" customFormat="1" ht="12.95" customHeight="1" x14ac:dyDescent="0.2"/>
    <row r="471" s="74" customFormat="1" ht="12.95" customHeight="1" x14ac:dyDescent="0.2"/>
    <row r="472" s="74" customFormat="1" ht="12.95" customHeight="1" x14ac:dyDescent="0.2"/>
    <row r="473" s="74" customFormat="1" ht="12.95" customHeight="1" x14ac:dyDescent="0.2"/>
    <row r="474" s="74" customFormat="1" ht="12.95" customHeight="1" x14ac:dyDescent="0.2"/>
    <row r="475" s="74" customFormat="1" ht="12.95" customHeight="1" x14ac:dyDescent="0.2"/>
    <row r="476" s="74" customFormat="1" ht="12.95" customHeight="1" x14ac:dyDescent="0.2"/>
    <row r="477" s="74" customFormat="1" ht="12.95" customHeight="1" x14ac:dyDescent="0.2"/>
    <row r="478" s="74" customFormat="1" ht="12.95" customHeight="1" x14ac:dyDescent="0.2"/>
    <row r="479" s="74" customFormat="1" ht="12.95" customHeight="1" x14ac:dyDescent="0.2"/>
    <row r="480" s="74" customFormat="1" ht="12.95" customHeight="1" x14ac:dyDescent="0.2"/>
    <row r="481" s="74" customFormat="1" ht="12.95" customHeight="1" x14ac:dyDescent="0.2"/>
    <row r="482" s="74" customFormat="1" ht="12.95" customHeight="1" x14ac:dyDescent="0.2"/>
    <row r="483" s="74" customFormat="1" ht="12.95" customHeight="1" x14ac:dyDescent="0.2"/>
    <row r="484" s="74" customFormat="1" ht="12.95" customHeight="1" x14ac:dyDescent="0.2"/>
    <row r="485" s="74" customFormat="1" ht="12.95" customHeight="1" x14ac:dyDescent="0.2"/>
    <row r="486" s="74" customFormat="1" ht="12.95" customHeight="1" x14ac:dyDescent="0.2"/>
    <row r="487" s="74" customFormat="1" ht="12.95" customHeight="1" x14ac:dyDescent="0.2"/>
    <row r="488" s="74" customFormat="1" ht="12.95" customHeight="1" x14ac:dyDescent="0.2"/>
    <row r="489" s="74" customFormat="1" ht="12.95" customHeight="1" x14ac:dyDescent="0.2"/>
    <row r="490" s="74" customFormat="1" ht="12.95" customHeight="1" x14ac:dyDescent="0.2"/>
    <row r="491" s="74" customFormat="1" ht="12.95" customHeight="1" x14ac:dyDescent="0.2"/>
    <row r="492" s="74" customFormat="1" ht="12.95" customHeight="1" x14ac:dyDescent="0.2"/>
    <row r="493" s="74" customFormat="1" ht="12.95" customHeight="1" x14ac:dyDescent="0.2"/>
    <row r="494" s="74" customFormat="1" ht="12.95" customHeight="1" x14ac:dyDescent="0.2"/>
    <row r="495" s="74" customFormat="1" ht="12.95" customHeight="1" x14ac:dyDescent="0.2"/>
    <row r="496" s="74" customFormat="1" ht="12.95" customHeight="1" x14ac:dyDescent="0.2"/>
    <row r="497" s="74" customFormat="1" ht="12.95" customHeight="1" x14ac:dyDescent="0.2"/>
    <row r="498" s="74" customFormat="1" ht="12.95" customHeight="1" x14ac:dyDescent="0.2"/>
    <row r="499" s="74" customFormat="1" ht="12.95" customHeight="1" x14ac:dyDescent="0.2"/>
    <row r="500" s="74" customFormat="1" ht="12.95" customHeight="1" x14ac:dyDescent="0.2"/>
    <row r="501" s="74" customFormat="1" ht="12.95" customHeight="1" x14ac:dyDescent="0.2"/>
    <row r="502" s="74" customFormat="1" ht="12.95" customHeight="1" x14ac:dyDescent="0.2"/>
    <row r="503" s="74" customFormat="1" ht="12.95" customHeight="1" x14ac:dyDescent="0.2"/>
    <row r="504" s="74" customFormat="1" ht="12.95" customHeight="1" x14ac:dyDescent="0.2"/>
    <row r="505" s="74" customFormat="1" ht="12.95" customHeight="1" x14ac:dyDescent="0.2"/>
    <row r="506" s="74" customFormat="1" ht="12.95" customHeight="1" x14ac:dyDescent="0.2"/>
    <row r="507" s="74" customFormat="1" ht="12.95" customHeight="1" x14ac:dyDescent="0.2"/>
    <row r="508" s="74" customFormat="1" ht="12.95" customHeight="1" x14ac:dyDescent="0.2"/>
    <row r="509" s="74" customFormat="1" ht="12.95" customHeight="1" x14ac:dyDescent="0.2"/>
    <row r="510" s="74" customFormat="1" ht="12.95" customHeight="1" x14ac:dyDescent="0.2"/>
    <row r="511" s="74" customFormat="1" ht="12.95" customHeight="1" x14ac:dyDescent="0.2"/>
    <row r="512" s="74" customFormat="1" ht="12.95" customHeight="1" x14ac:dyDescent="0.2"/>
    <row r="513" s="74" customFormat="1" ht="12.95" customHeight="1" x14ac:dyDescent="0.2"/>
    <row r="514" s="74" customFormat="1" ht="12.95" customHeight="1" x14ac:dyDescent="0.2"/>
    <row r="515" s="74" customFormat="1" ht="12.95" customHeight="1" x14ac:dyDescent="0.2"/>
    <row r="516" s="74" customFormat="1" ht="12.95" customHeight="1" x14ac:dyDescent="0.2"/>
    <row r="517" s="74" customFormat="1" ht="12.95" customHeight="1" x14ac:dyDescent="0.2"/>
    <row r="518" s="74" customFormat="1" ht="12.95" customHeight="1" x14ac:dyDescent="0.2"/>
    <row r="519" s="74" customFormat="1" ht="12.95" customHeight="1" x14ac:dyDescent="0.2"/>
    <row r="520" s="74" customFormat="1" ht="12.95" customHeight="1" x14ac:dyDescent="0.2"/>
    <row r="521" s="74" customFormat="1" ht="12.95" customHeight="1" x14ac:dyDescent="0.2"/>
    <row r="522" s="74" customFormat="1" ht="12.95" customHeight="1" x14ac:dyDescent="0.2"/>
    <row r="523" s="74" customFormat="1" ht="12.95" customHeight="1" x14ac:dyDescent="0.2"/>
    <row r="524" s="74" customFormat="1" ht="12.95" customHeight="1" x14ac:dyDescent="0.2"/>
    <row r="525" s="74" customFormat="1" ht="12.95" customHeight="1" x14ac:dyDescent="0.2"/>
    <row r="526" s="74" customFormat="1" ht="12.95" customHeight="1" x14ac:dyDescent="0.2"/>
    <row r="527" s="74" customFormat="1" ht="12.95" customHeight="1" x14ac:dyDescent="0.2"/>
    <row r="528" s="74" customFormat="1" ht="12.95" customHeight="1" x14ac:dyDescent="0.2"/>
    <row r="529" s="74" customFormat="1" ht="12.95" customHeight="1" x14ac:dyDescent="0.2"/>
    <row r="530" s="74" customFormat="1" ht="12.95" customHeight="1" x14ac:dyDescent="0.2"/>
    <row r="531" s="74" customFormat="1" ht="12.95" customHeight="1" x14ac:dyDescent="0.2"/>
    <row r="532" s="74" customFormat="1" ht="12.95" customHeight="1" x14ac:dyDescent="0.2"/>
    <row r="533" s="74" customFormat="1" ht="12.95" customHeight="1" x14ac:dyDescent="0.2"/>
    <row r="534" s="74" customFormat="1" ht="12.95" customHeight="1" x14ac:dyDescent="0.2"/>
    <row r="535" s="74" customFormat="1" ht="12.95" customHeight="1" x14ac:dyDescent="0.2"/>
    <row r="536" s="74" customFormat="1" ht="12.95" customHeight="1" x14ac:dyDescent="0.2"/>
    <row r="537" s="74" customFormat="1" ht="12.95" customHeight="1" x14ac:dyDescent="0.2"/>
    <row r="538" s="74" customFormat="1" ht="12.95" customHeight="1" x14ac:dyDescent="0.2"/>
    <row r="539" s="74" customFormat="1" ht="12.95" customHeight="1" x14ac:dyDescent="0.2"/>
    <row r="540" s="74" customFormat="1" ht="12.95" customHeight="1" x14ac:dyDescent="0.2"/>
    <row r="541" s="74" customFormat="1" ht="12.95" customHeight="1" x14ac:dyDescent="0.2"/>
    <row r="542" s="74" customFormat="1" ht="12.95" customHeight="1" x14ac:dyDescent="0.2"/>
    <row r="543" s="74" customFormat="1" ht="12.95" customHeight="1" x14ac:dyDescent="0.2"/>
    <row r="544" s="74" customFormat="1" ht="12.95" customHeight="1" x14ac:dyDescent="0.2"/>
    <row r="545" s="74" customFormat="1" ht="12.95" customHeight="1" x14ac:dyDescent="0.2"/>
    <row r="546" s="74" customFormat="1" ht="12.95" customHeight="1" x14ac:dyDescent="0.2"/>
    <row r="547" s="74" customFormat="1" ht="12.95" customHeight="1" x14ac:dyDescent="0.2"/>
    <row r="548" s="74" customFormat="1" ht="12.95" customHeight="1" x14ac:dyDescent="0.2"/>
    <row r="549" s="74" customFormat="1" ht="12.95" customHeight="1" x14ac:dyDescent="0.2"/>
    <row r="550" s="74" customFormat="1" ht="12.95" customHeight="1" x14ac:dyDescent="0.2"/>
    <row r="551" s="74" customFormat="1" ht="12.95" customHeight="1" x14ac:dyDescent="0.2"/>
    <row r="552" s="74" customFormat="1" ht="12.95" customHeight="1" x14ac:dyDescent="0.2"/>
    <row r="553" s="74" customFormat="1" ht="12.95" customHeight="1" x14ac:dyDescent="0.2"/>
    <row r="554" s="74" customFormat="1" ht="12.95" customHeight="1" x14ac:dyDescent="0.2"/>
    <row r="555" s="74" customFormat="1" ht="12.95" customHeight="1" x14ac:dyDescent="0.2"/>
    <row r="556" s="74" customFormat="1" ht="12.95" customHeight="1" x14ac:dyDescent="0.2"/>
    <row r="557" s="74" customFormat="1" ht="12.95" customHeight="1" x14ac:dyDescent="0.2"/>
    <row r="558" s="74" customFormat="1" ht="12.95" customHeight="1" x14ac:dyDescent="0.2"/>
    <row r="559" s="74" customFormat="1" ht="12.95" customHeight="1" x14ac:dyDescent="0.2"/>
    <row r="560" s="74" customFormat="1" ht="12.95" customHeight="1" x14ac:dyDescent="0.2"/>
    <row r="561" s="74" customFormat="1" ht="12.95" customHeight="1" x14ac:dyDescent="0.2"/>
    <row r="562" s="74" customFormat="1" ht="12.95" customHeight="1" x14ac:dyDescent="0.2"/>
    <row r="563" s="74" customFormat="1" ht="12.95" customHeight="1" x14ac:dyDescent="0.2"/>
    <row r="564" s="74" customFormat="1" ht="12.95" customHeight="1" x14ac:dyDescent="0.2"/>
    <row r="565" s="74" customFormat="1" ht="12.95" customHeight="1" x14ac:dyDescent="0.2"/>
    <row r="566" s="74" customFormat="1" ht="12.95" customHeight="1" x14ac:dyDescent="0.2"/>
    <row r="567" s="74" customFormat="1" ht="12.95" customHeight="1" x14ac:dyDescent="0.2"/>
    <row r="568" s="74" customFormat="1" ht="12.95" customHeight="1" x14ac:dyDescent="0.2"/>
    <row r="569" s="74" customFormat="1" ht="12.95" customHeight="1" x14ac:dyDescent="0.2"/>
    <row r="570" s="74" customFormat="1" ht="12.95" customHeight="1" x14ac:dyDescent="0.2"/>
    <row r="571" s="74" customFormat="1" ht="12.95" customHeight="1" x14ac:dyDescent="0.2"/>
    <row r="572" s="74" customFormat="1" ht="12.95" customHeight="1" x14ac:dyDescent="0.2"/>
    <row r="573" s="74" customFormat="1" ht="12.95" customHeight="1" x14ac:dyDescent="0.2"/>
    <row r="574" s="74" customFormat="1" ht="12.95" customHeight="1" x14ac:dyDescent="0.2"/>
    <row r="575" s="74" customFormat="1" ht="12.95" customHeight="1" x14ac:dyDescent="0.2"/>
    <row r="576" s="74" customFormat="1" ht="12.95" customHeight="1" x14ac:dyDescent="0.2"/>
    <row r="577" s="74" customFormat="1" ht="12.95" customHeight="1" x14ac:dyDescent="0.2"/>
    <row r="578" s="74" customFormat="1" ht="12.95" customHeight="1" x14ac:dyDescent="0.2"/>
    <row r="579" s="74" customFormat="1" ht="12.95" customHeight="1" x14ac:dyDescent="0.2"/>
    <row r="580" s="74" customFormat="1" ht="12.95" customHeight="1" x14ac:dyDescent="0.2"/>
    <row r="581" s="74" customFormat="1" ht="12.95" customHeight="1" x14ac:dyDescent="0.2"/>
    <row r="582" s="74" customFormat="1" ht="12.95" customHeight="1" x14ac:dyDescent="0.2"/>
    <row r="583" s="74" customFormat="1" ht="12.95" customHeight="1" x14ac:dyDescent="0.2"/>
    <row r="584" s="74" customFormat="1" ht="12.95" customHeight="1" x14ac:dyDescent="0.2"/>
    <row r="585" s="74" customFormat="1" ht="12.95" customHeight="1" x14ac:dyDescent="0.2"/>
    <row r="586" s="74" customFormat="1" ht="12.95" customHeight="1" x14ac:dyDescent="0.2"/>
    <row r="587" s="74" customFormat="1" ht="12.95" customHeight="1" x14ac:dyDescent="0.2"/>
    <row r="588" s="74" customFormat="1" ht="12.95" customHeight="1" x14ac:dyDescent="0.2"/>
    <row r="589" s="74" customFormat="1" ht="12.95" customHeight="1" x14ac:dyDescent="0.2"/>
    <row r="590" s="74" customFormat="1" ht="12.95" customHeight="1" x14ac:dyDescent="0.2"/>
    <row r="591" s="74" customFormat="1" ht="12.95" customHeight="1" x14ac:dyDescent="0.2"/>
    <row r="592" s="74" customFormat="1" ht="12.95" customHeight="1" x14ac:dyDescent="0.2"/>
    <row r="593" s="74" customFormat="1" ht="12.95" customHeight="1" x14ac:dyDescent="0.2"/>
    <row r="594" s="74" customFormat="1" ht="12.95" customHeight="1" x14ac:dyDescent="0.2"/>
    <row r="595" s="74" customFormat="1" ht="12.95" customHeight="1" x14ac:dyDescent="0.2"/>
    <row r="596" s="74" customFormat="1" ht="12.95" customHeight="1" x14ac:dyDescent="0.2"/>
    <row r="597" s="74" customFormat="1" ht="12.95" customHeight="1" x14ac:dyDescent="0.2"/>
    <row r="598" s="74" customFormat="1" ht="12.95" customHeight="1" x14ac:dyDescent="0.2"/>
    <row r="599" s="74" customFormat="1" ht="12.95" customHeight="1" x14ac:dyDescent="0.2"/>
    <row r="600" s="74" customFormat="1" ht="12.95" customHeight="1" x14ac:dyDescent="0.2"/>
    <row r="601" s="74" customFormat="1" ht="12.95" customHeight="1" x14ac:dyDescent="0.2"/>
    <row r="602" s="74" customFormat="1" ht="12.95" customHeight="1" x14ac:dyDescent="0.2"/>
    <row r="603" s="74" customFormat="1" ht="12.95" customHeight="1" x14ac:dyDescent="0.2"/>
    <row r="604" s="74" customFormat="1" ht="12.95" customHeight="1" x14ac:dyDescent="0.2"/>
    <row r="605" s="74" customFormat="1" ht="12.95" customHeight="1" x14ac:dyDescent="0.2"/>
    <row r="606" s="74" customFormat="1" ht="12.95" customHeight="1" x14ac:dyDescent="0.2"/>
    <row r="607" s="74" customFormat="1" ht="12.95" customHeight="1" x14ac:dyDescent="0.2"/>
    <row r="608" s="74" customFormat="1" ht="12.95" customHeight="1" x14ac:dyDescent="0.2"/>
    <row r="609" s="74" customFormat="1" ht="12.95" customHeight="1" x14ac:dyDescent="0.2"/>
    <row r="610" s="74" customFormat="1" ht="12.95" customHeight="1" x14ac:dyDescent="0.2"/>
    <row r="611" s="74" customFormat="1" ht="12.95" customHeight="1" x14ac:dyDescent="0.2"/>
    <row r="612" s="74" customFormat="1" ht="12.95" customHeight="1" x14ac:dyDescent="0.2"/>
    <row r="613" s="74" customFormat="1" ht="12.95" customHeight="1" x14ac:dyDescent="0.2"/>
    <row r="614" s="74" customFormat="1" ht="12.95" customHeight="1" x14ac:dyDescent="0.2"/>
    <row r="615" s="74" customFormat="1" ht="12.95" customHeight="1" x14ac:dyDescent="0.2"/>
    <row r="616" s="74" customFormat="1" ht="12.95" customHeight="1" x14ac:dyDescent="0.2"/>
    <row r="617" s="74" customFormat="1" ht="12.95" customHeight="1" x14ac:dyDescent="0.2"/>
    <row r="618" s="74" customFormat="1" ht="12.95" customHeight="1" x14ac:dyDescent="0.2"/>
    <row r="619" s="74" customFormat="1" ht="12.95" customHeight="1" x14ac:dyDescent="0.2"/>
    <row r="620" s="74" customFormat="1" ht="12.95" customHeight="1" x14ac:dyDescent="0.2"/>
    <row r="621" s="74" customFormat="1" ht="12.95" customHeight="1" x14ac:dyDescent="0.2"/>
    <row r="622" s="74" customFormat="1" ht="12.95" customHeight="1" x14ac:dyDescent="0.2"/>
    <row r="623" s="74" customFormat="1" ht="12.95" customHeight="1" x14ac:dyDescent="0.2"/>
    <row r="624" s="74" customFormat="1" ht="12.95" customHeight="1" x14ac:dyDescent="0.2"/>
    <row r="625" s="74" customFormat="1" ht="12.95" customHeight="1" x14ac:dyDescent="0.2"/>
    <row r="626" s="74" customFormat="1" ht="12.95" customHeight="1" x14ac:dyDescent="0.2"/>
    <row r="627" s="74" customFormat="1" ht="12.95" customHeight="1" x14ac:dyDescent="0.2"/>
    <row r="628" s="74" customFormat="1" ht="12.95" customHeight="1" x14ac:dyDescent="0.2"/>
    <row r="629" s="74" customFormat="1" ht="12.95" customHeight="1" x14ac:dyDescent="0.2"/>
    <row r="630" s="74" customFormat="1" ht="12.95" customHeight="1" x14ac:dyDescent="0.2"/>
    <row r="631" s="74" customFormat="1" ht="12.95" customHeight="1" x14ac:dyDescent="0.2"/>
    <row r="632" s="74" customFormat="1" ht="12.95" customHeight="1" x14ac:dyDescent="0.2"/>
    <row r="633" s="74" customFormat="1" ht="12.95" customHeight="1" x14ac:dyDescent="0.2"/>
    <row r="634" s="74" customFormat="1" ht="12.95" customHeight="1" x14ac:dyDescent="0.2"/>
    <row r="635" s="74" customFormat="1" ht="12.95" customHeight="1" x14ac:dyDescent="0.2"/>
    <row r="636" s="74" customFormat="1" ht="12.95" customHeight="1" x14ac:dyDescent="0.2"/>
    <row r="637" s="74" customFormat="1" ht="12.95" customHeight="1" x14ac:dyDescent="0.2"/>
    <row r="638" s="74" customFormat="1" ht="12.95" customHeight="1" x14ac:dyDescent="0.2"/>
    <row r="639" s="74" customFormat="1" ht="12.95" customHeight="1" x14ac:dyDescent="0.2"/>
    <row r="640" s="74" customFormat="1" ht="12.95" customHeight="1" x14ac:dyDescent="0.2"/>
    <row r="641" s="74" customFormat="1" ht="12.95" customHeight="1" x14ac:dyDescent="0.2"/>
    <row r="642" s="74" customFormat="1" ht="12.95" customHeight="1" x14ac:dyDescent="0.2"/>
    <row r="643" s="74" customFormat="1" ht="12.95" customHeight="1" x14ac:dyDescent="0.2"/>
    <row r="644" s="74" customFormat="1" ht="12.95" customHeight="1" x14ac:dyDescent="0.2"/>
    <row r="645" s="74" customFormat="1" ht="12.95" customHeight="1" x14ac:dyDescent="0.2"/>
    <row r="646" s="74" customFormat="1" ht="12.95" customHeight="1" x14ac:dyDescent="0.2"/>
    <row r="647" s="74" customFormat="1" ht="12.95" customHeight="1" x14ac:dyDescent="0.2"/>
    <row r="648" s="74" customFormat="1" ht="12.95" customHeight="1" x14ac:dyDescent="0.2"/>
    <row r="649" s="74" customFormat="1" ht="12.95" customHeight="1" x14ac:dyDescent="0.2"/>
    <row r="650" s="74" customFormat="1" ht="12.95" customHeight="1" x14ac:dyDescent="0.2"/>
    <row r="651" s="74" customFormat="1" ht="12.95" customHeight="1" x14ac:dyDescent="0.2"/>
    <row r="652" s="74" customFormat="1" ht="12.95" customHeight="1" x14ac:dyDescent="0.2"/>
    <row r="653" s="74" customFormat="1" ht="12.95" customHeight="1" x14ac:dyDescent="0.2"/>
    <row r="654" s="74" customFormat="1" ht="12.95" customHeight="1" x14ac:dyDescent="0.2"/>
    <row r="655" s="74" customFormat="1" ht="12.95" customHeight="1" x14ac:dyDescent="0.2"/>
    <row r="656" s="74" customFormat="1" ht="12.95" customHeight="1" x14ac:dyDescent="0.2"/>
    <row r="657" s="74" customFormat="1" ht="12.95" customHeight="1" x14ac:dyDescent="0.2"/>
    <row r="658" s="74" customFormat="1" ht="12.95" customHeight="1" x14ac:dyDescent="0.2"/>
    <row r="659" s="74" customFormat="1" ht="12.95" customHeight="1" x14ac:dyDescent="0.2"/>
    <row r="660" s="74" customFormat="1" ht="12.95" customHeight="1" x14ac:dyDescent="0.2"/>
    <row r="661" s="74" customFormat="1" ht="12.95" customHeight="1" x14ac:dyDescent="0.2"/>
    <row r="662" s="74" customFormat="1" ht="12.95" customHeight="1" x14ac:dyDescent="0.2"/>
    <row r="663" s="74" customFormat="1" ht="12.95" customHeight="1" x14ac:dyDescent="0.2"/>
    <row r="664" s="74" customFormat="1" ht="12.95" customHeight="1" x14ac:dyDescent="0.2"/>
    <row r="665" s="74" customFormat="1" ht="12.95" customHeight="1" x14ac:dyDescent="0.2"/>
    <row r="666" s="74" customFormat="1" ht="12.95" customHeight="1" x14ac:dyDescent="0.2"/>
    <row r="667" s="74" customFormat="1" ht="12.95" customHeight="1" x14ac:dyDescent="0.2"/>
    <row r="668" s="74" customFormat="1" ht="12.95" customHeight="1" x14ac:dyDescent="0.2"/>
    <row r="669" s="74" customFormat="1" ht="12.95" customHeight="1" x14ac:dyDescent="0.2"/>
    <row r="670" s="74" customFormat="1" ht="12.95" customHeight="1" x14ac:dyDescent="0.2"/>
    <row r="671" s="74" customFormat="1" ht="12.95" customHeight="1" x14ac:dyDescent="0.2"/>
    <row r="672" s="74" customFormat="1" ht="12.95" customHeight="1" x14ac:dyDescent="0.2"/>
    <row r="673" s="74" customFormat="1" ht="12.95" customHeight="1" x14ac:dyDescent="0.2"/>
    <row r="674" s="74" customFormat="1" ht="12.95" customHeight="1" x14ac:dyDescent="0.2"/>
    <row r="675" s="74" customFormat="1" ht="12.95" customHeight="1" x14ac:dyDescent="0.2"/>
    <row r="676" s="74" customFormat="1" ht="12.95" customHeight="1" x14ac:dyDescent="0.2"/>
    <row r="677" s="74" customFormat="1" ht="12.95" customHeight="1" x14ac:dyDescent="0.2"/>
    <row r="678" s="74" customFormat="1" ht="12.95" customHeight="1" x14ac:dyDescent="0.2"/>
    <row r="679" s="74" customFormat="1" ht="12.95" customHeight="1" x14ac:dyDescent="0.2"/>
    <row r="680" s="74" customFormat="1" ht="12.95" customHeight="1" x14ac:dyDescent="0.2"/>
    <row r="681" s="74" customFormat="1" ht="12.95" customHeight="1" x14ac:dyDescent="0.2"/>
    <row r="682" s="74" customFormat="1" ht="12.95" customHeight="1" x14ac:dyDescent="0.2"/>
    <row r="683" s="74" customFormat="1" ht="12.95" customHeight="1" x14ac:dyDescent="0.2"/>
    <row r="684" s="74" customFormat="1" ht="12.95" customHeight="1" x14ac:dyDescent="0.2"/>
    <row r="685" s="74" customFormat="1" ht="12.95" customHeight="1" x14ac:dyDescent="0.2"/>
    <row r="686" s="74" customFormat="1" ht="12.95" customHeight="1" x14ac:dyDescent="0.2"/>
    <row r="687" s="74" customFormat="1" ht="12.95" customHeight="1" x14ac:dyDescent="0.2"/>
    <row r="688" s="74" customFormat="1" ht="12.95" customHeight="1" x14ac:dyDescent="0.2"/>
    <row r="689" s="74" customFormat="1" ht="12.95" customHeight="1" x14ac:dyDescent="0.2"/>
    <row r="690" s="74" customFormat="1" ht="12.95" customHeight="1" x14ac:dyDescent="0.2"/>
    <row r="691" s="74" customFormat="1" ht="12.95" customHeight="1" x14ac:dyDescent="0.2"/>
    <row r="692" s="74" customFormat="1" ht="12.95" customHeight="1" x14ac:dyDescent="0.2"/>
    <row r="693" s="74" customFormat="1" ht="12.95" customHeight="1" x14ac:dyDescent="0.2"/>
    <row r="694" s="74" customFormat="1" ht="12.95" customHeight="1" x14ac:dyDescent="0.2"/>
    <row r="695" s="74" customFormat="1" ht="12.95" customHeight="1" x14ac:dyDescent="0.2"/>
    <row r="696" s="74" customFormat="1" ht="12.95" customHeight="1" x14ac:dyDescent="0.2"/>
    <row r="697" s="74" customFormat="1" ht="12.95" customHeight="1" x14ac:dyDescent="0.2"/>
    <row r="698" s="74" customFormat="1" ht="12.95" customHeight="1" x14ac:dyDescent="0.2"/>
    <row r="699" s="74" customFormat="1" ht="12.95" customHeight="1" x14ac:dyDescent="0.2"/>
    <row r="700" s="74" customFormat="1" ht="12.95" customHeight="1" x14ac:dyDescent="0.2"/>
    <row r="701" s="74" customFormat="1" ht="12.95" customHeight="1" x14ac:dyDescent="0.2"/>
    <row r="702" s="74" customFormat="1" ht="12.95" customHeight="1" x14ac:dyDescent="0.2"/>
    <row r="703" s="74" customFormat="1" ht="12.95" customHeight="1" x14ac:dyDescent="0.2"/>
    <row r="704" s="74" customFormat="1" ht="12.95" customHeight="1" x14ac:dyDescent="0.2"/>
    <row r="705" s="74" customFormat="1" ht="12.95" customHeight="1" x14ac:dyDescent="0.2"/>
    <row r="706" s="74" customFormat="1" ht="12.95" customHeight="1" x14ac:dyDescent="0.2"/>
    <row r="707" s="74" customFormat="1" ht="12.95" customHeight="1" x14ac:dyDescent="0.2"/>
    <row r="708" s="74" customFormat="1" ht="12.95" customHeight="1" x14ac:dyDescent="0.2"/>
    <row r="709" s="74" customFormat="1" ht="12.95" customHeight="1" x14ac:dyDescent="0.2"/>
    <row r="710" s="74" customFormat="1" ht="12.95" customHeight="1" x14ac:dyDescent="0.2"/>
    <row r="711" s="74" customFormat="1" ht="12.95" customHeight="1" x14ac:dyDescent="0.2"/>
    <row r="712" s="74" customFormat="1" ht="12.95" customHeight="1" x14ac:dyDescent="0.2"/>
    <row r="713" s="74" customFormat="1" ht="12.95" customHeight="1" x14ac:dyDescent="0.2"/>
    <row r="714" s="74" customFormat="1" ht="12.95" customHeight="1" x14ac:dyDescent="0.2"/>
    <row r="715" s="74" customFormat="1" ht="12.95" customHeight="1" x14ac:dyDescent="0.2"/>
    <row r="716" s="74" customFormat="1" ht="12.95" customHeight="1" x14ac:dyDescent="0.2"/>
    <row r="717" s="74" customFormat="1" ht="12.95" customHeight="1" x14ac:dyDescent="0.2"/>
    <row r="718" s="74" customFormat="1" ht="12.95" customHeight="1" x14ac:dyDescent="0.2"/>
    <row r="719" s="74" customFormat="1" ht="12.95" customHeight="1" x14ac:dyDescent="0.2"/>
    <row r="720" s="74" customFormat="1" ht="12.95" customHeight="1" x14ac:dyDescent="0.2"/>
    <row r="721" s="74" customFormat="1" ht="12.95" customHeight="1" x14ac:dyDescent="0.2"/>
    <row r="722" s="74" customFormat="1" ht="12.95" customHeight="1" x14ac:dyDescent="0.2"/>
    <row r="723" s="74" customFormat="1" ht="12.95" customHeight="1" x14ac:dyDescent="0.2"/>
    <row r="724" s="74" customFormat="1" ht="12.95" customHeight="1" x14ac:dyDescent="0.2"/>
    <row r="725" s="74" customFormat="1" ht="12.95" customHeight="1" x14ac:dyDescent="0.2"/>
    <row r="726" s="74" customFormat="1" ht="12.95" customHeight="1" x14ac:dyDescent="0.2"/>
    <row r="727" s="74" customFormat="1" ht="12.95" customHeight="1" x14ac:dyDescent="0.2"/>
    <row r="728" s="74" customFormat="1" ht="12.95" customHeight="1" x14ac:dyDescent="0.2"/>
    <row r="729" s="74" customFormat="1" ht="12.95" customHeight="1" x14ac:dyDescent="0.2"/>
    <row r="730" s="74" customFormat="1" ht="12.95" customHeight="1" x14ac:dyDescent="0.2"/>
    <row r="731" s="74" customFormat="1" ht="12.95" customHeight="1" x14ac:dyDescent="0.2"/>
    <row r="732" s="74" customFormat="1" ht="12.95" customHeight="1" x14ac:dyDescent="0.2"/>
    <row r="733" s="74" customFormat="1" ht="12.95" customHeight="1" x14ac:dyDescent="0.2"/>
    <row r="734" s="74" customFormat="1" ht="12.95" customHeight="1" x14ac:dyDescent="0.2"/>
    <row r="735" s="74" customFormat="1" ht="12.95" customHeight="1" x14ac:dyDescent="0.2"/>
    <row r="736" s="74" customFormat="1" ht="12.95" customHeight="1" x14ac:dyDescent="0.2"/>
    <row r="737" s="74" customFormat="1" ht="12.95" customHeight="1" x14ac:dyDescent="0.2"/>
    <row r="738" s="74" customFormat="1" ht="12.95" customHeight="1" x14ac:dyDescent="0.2"/>
    <row r="739" s="74" customFormat="1" ht="12.95" customHeight="1" x14ac:dyDescent="0.2"/>
    <row r="740" s="74" customFormat="1" ht="12.95" customHeight="1" x14ac:dyDescent="0.2"/>
    <row r="741" s="74" customFormat="1" ht="12.95" customHeight="1" x14ac:dyDescent="0.2"/>
    <row r="742" s="74" customFormat="1" ht="12.95" customHeight="1" x14ac:dyDescent="0.2"/>
    <row r="743" s="74" customFormat="1" ht="12.95" customHeight="1" x14ac:dyDescent="0.2"/>
    <row r="744" s="74" customFormat="1" ht="12.95" customHeight="1" x14ac:dyDescent="0.2"/>
    <row r="745" s="74" customFormat="1" ht="12.95" customHeight="1" x14ac:dyDescent="0.2"/>
    <row r="746" s="74" customFormat="1" ht="12.95" customHeight="1" x14ac:dyDescent="0.2"/>
    <row r="747" s="74" customFormat="1" ht="12.95" customHeight="1" x14ac:dyDescent="0.2"/>
    <row r="748" s="74" customFormat="1" ht="12.95" customHeight="1" x14ac:dyDescent="0.2"/>
    <row r="749" s="74" customFormat="1" ht="12.95" customHeight="1" x14ac:dyDescent="0.2"/>
    <row r="750" s="74" customFormat="1" ht="12.95" customHeight="1" x14ac:dyDescent="0.2"/>
    <row r="751" s="74" customFormat="1" ht="12.95" customHeight="1" x14ac:dyDescent="0.2"/>
    <row r="752" s="74" customFormat="1" ht="12.95" customHeight="1" x14ac:dyDescent="0.2"/>
    <row r="753" s="74" customFormat="1" ht="12.95" customHeight="1" x14ac:dyDescent="0.2"/>
    <row r="754" s="74" customFormat="1" ht="12.95" customHeight="1" x14ac:dyDescent="0.2"/>
    <row r="755" s="74" customFormat="1" ht="12.95" customHeight="1" x14ac:dyDescent="0.2"/>
    <row r="756" s="74" customFormat="1" ht="12.95" customHeight="1" x14ac:dyDescent="0.2"/>
    <row r="757" s="74" customFormat="1" ht="12.95" customHeight="1" x14ac:dyDescent="0.2"/>
    <row r="758" s="74" customFormat="1" ht="12.95" customHeight="1" x14ac:dyDescent="0.2"/>
    <row r="759" s="74" customFormat="1" ht="12.95" customHeight="1" x14ac:dyDescent="0.2"/>
    <row r="760" s="74" customFormat="1" ht="12.95" customHeight="1" x14ac:dyDescent="0.2"/>
    <row r="761" s="74" customFormat="1" ht="12.95" customHeight="1" x14ac:dyDescent="0.2"/>
    <row r="762" s="74" customFormat="1" ht="12.95" customHeight="1" x14ac:dyDescent="0.2"/>
    <row r="763" s="74" customFormat="1" ht="12.95" customHeight="1" x14ac:dyDescent="0.2"/>
    <row r="764" s="74" customFormat="1" ht="12.95" customHeight="1" x14ac:dyDescent="0.2"/>
    <row r="765" s="74" customFormat="1" ht="12.95" customHeight="1" x14ac:dyDescent="0.2"/>
    <row r="766" s="74" customFormat="1" ht="12.95" customHeight="1" x14ac:dyDescent="0.2"/>
    <row r="767" s="74" customFormat="1" ht="12.95" customHeight="1" x14ac:dyDescent="0.2"/>
    <row r="768" s="74" customFormat="1" ht="12.95" customHeight="1" x14ac:dyDescent="0.2"/>
    <row r="769" s="74" customFormat="1" ht="12.95" customHeight="1" x14ac:dyDescent="0.2"/>
    <row r="770" s="74" customFormat="1" ht="12.95" customHeight="1" x14ac:dyDescent="0.2"/>
    <row r="771" s="74" customFormat="1" ht="12.95" customHeight="1" x14ac:dyDescent="0.2"/>
    <row r="772" s="74" customFormat="1" ht="12.95" customHeight="1" x14ac:dyDescent="0.2"/>
    <row r="773" s="74" customFormat="1" ht="12.95" customHeight="1" x14ac:dyDescent="0.2"/>
    <row r="774" s="74" customFormat="1" ht="12.95" customHeight="1" x14ac:dyDescent="0.2"/>
    <row r="775" s="74" customFormat="1" ht="12.95" customHeight="1" x14ac:dyDescent="0.2"/>
    <row r="776" s="74" customFormat="1" ht="12.95" customHeight="1" x14ac:dyDescent="0.2"/>
    <row r="777" s="74" customFormat="1" ht="12.95" customHeight="1" x14ac:dyDescent="0.2"/>
    <row r="778" s="74" customFormat="1" ht="12.95" customHeight="1" x14ac:dyDescent="0.2"/>
    <row r="779" s="74" customFormat="1" ht="12.95" customHeight="1" x14ac:dyDescent="0.2"/>
    <row r="780" s="74" customFormat="1" ht="12.95" customHeight="1" x14ac:dyDescent="0.2"/>
    <row r="781" s="74" customFormat="1" ht="12.95" customHeight="1" x14ac:dyDescent="0.2"/>
    <row r="782" s="74" customFormat="1" ht="12.95" customHeight="1" x14ac:dyDescent="0.2"/>
    <row r="783" s="74" customFormat="1" ht="12.95" customHeight="1" x14ac:dyDescent="0.2"/>
    <row r="784" s="74" customFormat="1" ht="12.95" customHeight="1" x14ac:dyDescent="0.2"/>
    <row r="785" s="74" customFormat="1" ht="12.95" customHeight="1" x14ac:dyDescent="0.2"/>
    <row r="786" s="74" customFormat="1" ht="12.95" customHeight="1" x14ac:dyDescent="0.2"/>
    <row r="787" s="74" customFormat="1" ht="12.95" customHeight="1" x14ac:dyDescent="0.2"/>
    <row r="788" s="74" customFormat="1" ht="12.95" customHeight="1" x14ac:dyDescent="0.2"/>
    <row r="789" s="74" customFormat="1" ht="12.95" customHeight="1" x14ac:dyDescent="0.2"/>
    <row r="790" s="74" customFormat="1" ht="12.95" customHeight="1" x14ac:dyDescent="0.2"/>
    <row r="791" s="74" customFormat="1" ht="12.95" customHeight="1" x14ac:dyDescent="0.2"/>
    <row r="792" s="74" customFormat="1" ht="12.95" customHeight="1" x14ac:dyDescent="0.2"/>
    <row r="793" s="74" customFormat="1" ht="12.95" customHeight="1" x14ac:dyDescent="0.2"/>
    <row r="794" s="74" customFormat="1" ht="12.95" customHeight="1" x14ac:dyDescent="0.2"/>
    <row r="795" s="74" customFormat="1" ht="12.95" customHeight="1" x14ac:dyDescent="0.2"/>
    <row r="796" s="74" customFormat="1" ht="12.95" customHeight="1" x14ac:dyDescent="0.2"/>
    <row r="797" s="74" customFormat="1" ht="12.95" customHeight="1" x14ac:dyDescent="0.2"/>
    <row r="798" s="74" customFormat="1" ht="12.95" customHeight="1" x14ac:dyDescent="0.2"/>
    <row r="799" s="74" customFormat="1" ht="12.95" customHeight="1" x14ac:dyDescent="0.2"/>
    <row r="800" s="74" customFormat="1" ht="12.95" customHeight="1" x14ac:dyDescent="0.2"/>
    <row r="801" s="74" customFormat="1" ht="12.95" customHeight="1" x14ac:dyDescent="0.2"/>
    <row r="802" s="74" customFormat="1" ht="12.95" customHeight="1" x14ac:dyDescent="0.2"/>
    <row r="803" s="74" customFormat="1" ht="12.95" customHeight="1" x14ac:dyDescent="0.2"/>
    <row r="804" s="74" customFormat="1" ht="12.95" customHeight="1" x14ac:dyDescent="0.2"/>
    <row r="805" s="74" customFormat="1" ht="12.95" customHeight="1" x14ac:dyDescent="0.2"/>
    <row r="806" s="74" customFormat="1" ht="12.95" customHeight="1" x14ac:dyDescent="0.2"/>
    <row r="807" s="74" customFormat="1" ht="12.95" customHeight="1" x14ac:dyDescent="0.2"/>
    <row r="808" s="74" customFormat="1" ht="12.95" customHeight="1" x14ac:dyDescent="0.2"/>
    <row r="809" s="74" customFormat="1" ht="12.95" customHeight="1" x14ac:dyDescent="0.2"/>
    <row r="810" s="74" customFormat="1" ht="12.95" customHeight="1" x14ac:dyDescent="0.2"/>
    <row r="811" s="74" customFormat="1" ht="12.95" customHeight="1" x14ac:dyDescent="0.2"/>
    <row r="812" s="74" customFormat="1" ht="12.95" customHeight="1" x14ac:dyDescent="0.2"/>
    <row r="813" s="74" customFormat="1" ht="12.95" customHeight="1" x14ac:dyDescent="0.2"/>
    <row r="814" s="74" customFormat="1" ht="12.95" customHeight="1" x14ac:dyDescent="0.2"/>
    <row r="815" s="74" customFormat="1" ht="12.95" customHeight="1" x14ac:dyDescent="0.2"/>
    <row r="816" s="74" customFormat="1" ht="12.95" customHeight="1" x14ac:dyDescent="0.2"/>
    <row r="817" s="74" customFormat="1" ht="12.95" customHeight="1" x14ac:dyDescent="0.2"/>
    <row r="818" s="74" customFormat="1" ht="12.95" customHeight="1" x14ac:dyDescent="0.2"/>
    <row r="819" s="74" customFormat="1" ht="12.95" customHeight="1" x14ac:dyDescent="0.2"/>
    <row r="820" s="74" customFormat="1" ht="12.95" customHeight="1" x14ac:dyDescent="0.2"/>
    <row r="821" s="74" customFormat="1" ht="12.95" customHeight="1" x14ac:dyDescent="0.2"/>
    <row r="822" s="74" customFormat="1" ht="12.95" customHeight="1" x14ac:dyDescent="0.2"/>
    <row r="823" s="74" customFormat="1" ht="12.95" customHeight="1" x14ac:dyDescent="0.2"/>
    <row r="824" s="74" customFormat="1" ht="12.95" customHeight="1" x14ac:dyDescent="0.2"/>
    <row r="825" s="74" customFormat="1" ht="12.95" customHeight="1" x14ac:dyDescent="0.2"/>
    <row r="826" s="74" customFormat="1" ht="12.95" customHeight="1" x14ac:dyDescent="0.2"/>
    <row r="827" s="74" customFormat="1" ht="12.95" customHeight="1" x14ac:dyDescent="0.2"/>
    <row r="828" s="74" customFormat="1" ht="12.95" customHeight="1" x14ac:dyDescent="0.2"/>
    <row r="829" s="74" customFormat="1" ht="12.95" customHeight="1" x14ac:dyDescent="0.2"/>
    <row r="830" s="74" customFormat="1" ht="12.95" customHeight="1" x14ac:dyDescent="0.2"/>
    <row r="831" s="74" customFormat="1" ht="12.95" customHeight="1" x14ac:dyDescent="0.2"/>
    <row r="832" s="74" customFormat="1" ht="12.95" customHeight="1" x14ac:dyDescent="0.2"/>
    <row r="833" s="74" customFormat="1" ht="12.95" customHeight="1" x14ac:dyDescent="0.2"/>
    <row r="834" s="74" customFormat="1" ht="12.95" customHeight="1" x14ac:dyDescent="0.2"/>
    <row r="835" s="74" customFormat="1" ht="12.95" customHeight="1" x14ac:dyDescent="0.2"/>
    <row r="836" s="74" customFormat="1" ht="12.95" customHeight="1" x14ac:dyDescent="0.2"/>
    <row r="837" s="74" customFormat="1" ht="12.95" customHeight="1" x14ac:dyDescent="0.2"/>
    <row r="838" s="74" customFormat="1" ht="12.95" customHeight="1" x14ac:dyDescent="0.2"/>
    <row r="839" s="74" customFormat="1" ht="12.95" customHeight="1" x14ac:dyDescent="0.2"/>
    <row r="840" s="74" customFormat="1" ht="12.95" customHeight="1" x14ac:dyDescent="0.2"/>
    <row r="841" s="74" customFormat="1" ht="12.95" customHeight="1" x14ac:dyDescent="0.2"/>
    <row r="842" s="74" customFormat="1" ht="12.95" customHeight="1" x14ac:dyDescent="0.2"/>
    <row r="843" s="74" customFormat="1" ht="12.95" customHeight="1" x14ac:dyDescent="0.2"/>
    <row r="844" s="74" customFormat="1" ht="12.95" customHeight="1" x14ac:dyDescent="0.2"/>
    <row r="845" s="74" customFormat="1" ht="12.95" customHeight="1" x14ac:dyDescent="0.2"/>
    <row r="846" s="74" customFormat="1" ht="12.95" customHeight="1" x14ac:dyDescent="0.2"/>
    <row r="847" s="74" customFormat="1" ht="12.95" customHeight="1" x14ac:dyDescent="0.2"/>
    <row r="848" s="74" customFormat="1" ht="12.95" customHeight="1" x14ac:dyDescent="0.2"/>
    <row r="849" s="74" customFormat="1" ht="12.95" customHeight="1" x14ac:dyDescent="0.2"/>
    <row r="850" s="74" customFormat="1" ht="12.95" customHeight="1" x14ac:dyDescent="0.2"/>
    <row r="851" s="74" customFormat="1" ht="12.95" customHeight="1" x14ac:dyDescent="0.2"/>
    <row r="852" s="74" customFormat="1" ht="12.95" customHeight="1" x14ac:dyDescent="0.2"/>
    <row r="853" s="74" customFormat="1" ht="12.95" customHeight="1" x14ac:dyDescent="0.2"/>
    <row r="854" s="74" customFormat="1" ht="12.95" customHeight="1" x14ac:dyDescent="0.2"/>
    <row r="855" s="74" customFormat="1" ht="12.95" customHeight="1" x14ac:dyDescent="0.2"/>
    <row r="856" s="74" customFormat="1" ht="12.95" customHeight="1" x14ac:dyDescent="0.2"/>
    <row r="857" s="74" customFormat="1" ht="12.95" customHeight="1" x14ac:dyDescent="0.2"/>
    <row r="858" s="74" customFormat="1" ht="12.95" customHeight="1" x14ac:dyDescent="0.2"/>
    <row r="859" s="74" customFormat="1" ht="12.95" customHeight="1" x14ac:dyDescent="0.2"/>
    <row r="860" s="74" customFormat="1" ht="12.95" customHeight="1" x14ac:dyDescent="0.2"/>
    <row r="861" s="74" customFormat="1" ht="12.95" customHeight="1" x14ac:dyDescent="0.2"/>
    <row r="862" s="74" customFormat="1" ht="12.95" customHeight="1" x14ac:dyDescent="0.2"/>
    <row r="863" s="74" customFormat="1" ht="12.95" customHeight="1" x14ac:dyDescent="0.2"/>
    <row r="864" s="74" customFormat="1" ht="12.95" customHeight="1" x14ac:dyDescent="0.2"/>
    <row r="865" s="74" customFormat="1" ht="12.95" customHeight="1" x14ac:dyDescent="0.2"/>
    <row r="866" s="74" customFormat="1" ht="12.95" customHeight="1" x14ac:dyDescent="0.2"/>
    <row r="867" s="74" customFormat="1" ht="12.95" customHeight="1" x14ac:dyDescent="0.2"/>
    <row r="868" s="74" customFormat="1" ht="12.95" customHeight="1" x14ac:dyDescent="0.2"/>
    <row r="869" s="74" customFormat="1" ht="12.95" customHeight="1" x14ac:dyDescent="0.2"/>
    <row r="870" s="74" customFormat="1" ht="12.95" customHeight="1" x14ac:dyDescent="0.2"/>
    <row r="871" s="74" customFormat="1" ht="12.95" customHeight="1" x14ac:dyDescent="0.2"/>
    <row r="872" s="74" customFormat="1" ht="12.95" customHeight="1" x14ac:dyDescent="0.2"/>
    <row r="873" s="74" customFormat="1" ht="12.95" customHeight="1" x14ac:dyDescent="0.2"/>
    <row r="874" s="74" customFormat="1" ht="12.95" customHeight="1" x14ac:dyDescent="0.2"/>
    <row r="875" s="74" customFormat="1" ht="12.95" customHeight="1" x14ac:dyDescent="0.2"/>
    <row r="876" s="74" customFormat="1" ht="12.95" customHeight="1" x14ac:dyDescent="0.2"/>
    <row r="877" s="74" customFormat="1" ht="12.95" customHeight="1" x14ac:dyDescent="0.2"/>
    <row r="878" s="74" customFormat="1" ht="12.95" customHeight="1" x14ac:dyDescent="0.2"/>
    <row r="879" s="74" customFormat="1" ht="12.95" customHeight="1" x14ac:dyDescent="0.2"/>
    <row r="880" s="74" customFormat="1" ht="12.95" customHeight="1" x14ac:dyDescent="0.2"/>
    <row r="881" s="74" customFormat="1" ht="12.95" customHeight="1" x14ac:dyDescent="0.2"/>
    <row r="882" s="74" customFormat="1" ht="12.95" customHeight="1" x14ac:dyDescent="0.2"/>
    <row r="883" s="74" customFormat="1" ht="12.95" customHeight="1" x14ac:dyDescent="0.2"/>
    <row r="884" s="74" customFormat="1" ht="12.95" customHeight="1" x14ac:dyDescent="0.2"/>
    <row r="885" s="74" customFormat="1" ht="12.95" customHeight="1" x14ac:dyDescent="0.2"/>
    <row r="886" s="74" customFormat="1" ht="12.95" customHeight="1" x14ac:dyDescent="0.2"/>
    <row r="887" s="74" customFormat="1" ht="12.95" customHeight="1" x14ac:dyDescent="0.2"/>
    <row r="888" s="74" customFormat="1" ht="12.95" customHeight="1" x14ac:dyDescent="0.2"/>
    <row r="889" s="74" customFormat="1" ht="12.95" customHeight="1" x14ac:dyDescent="0.2"/>
    <row r="890" s="74" customFormat="1" ht="12.95" customHeight="1" x14ac:dyDescent="0.2"/>
    <row r="891" s="74" customFormat="1" ht="12.95" customHeight="1" x14ac:dyDescent="0.2"/>
    <row r="892" s="74" customFormat="1" ht="12.95" customHeight="1" x14ac:dyDescent="0.2"/>
    <row r="893" s="74" customFormat="1" ht="12.95" customHeight="1" x14ac:dyDescent="0.2"/>
    <row r="894" s="74" customFormat="1" ht="12.95" customHeight="1" x14ac:dyDescent="0.2"/>
    <row r="895" s="74" customFormat="1" ht="12.95" customHeight="1" x14ac:dyDescent="0.2"/>
    <row r="896" s="74" customFormat="1" ht="12.95" customHeight="1" x14ac:dyDescent="0.2"/>
    <row r="897" s="74" customFormat="1" ht="12.95" customHeight="1" x14ac:dyDescent="0.2"/>
    <row r="898" s="74" customFormat="1" ht="12.95" customHeight="1" x14ac:dyDescent="0.2"/>
    <row r="899" s="74" customFormat="1" ht="12.95" customHeight="1" x14ac:dyDescent="0.2"/>
    <row r="900" s="74" customFormat="1" ht="12.95" customHeight="1" x14ac:dyDescent="0.2"/>
    <row r="901" s="74" customFormat="1" ht="12.95" customHeight="1" x14ac:dyDescent="0.2"/>
    <row r="902" s="74" customFormat="1" ht="12.95" customHeight="1" x14ac:dyDescent="0.2"/>
    <row r="903" s="74" customFormat="1" ht="12.95" customHeight="1" x14ac:dyDescent="0.2"/>
    <row r="904" s="74" customFormat="1" ht="12.95" customHeight="1" x14ac:dyDescent="0.2"/>
    <row r="905" s="74" customFormat="1" ht="12.95" customHeight="1" x14ac:dyDescent="0.2"/>
    <row r="906" s="74" customFormat="1" ht="12.95" customHeight="1" x14ac:dyDescent="0.2"/>
    <row r="907" s="74" customFormat="1" ht="12.95" customHeight="1" x14ac:dyDescent="0.2"/>
    <row r="908" s="74" customFormat="1" ht="12.95" customHeight="1" x14ac:dyDescent="0.2"/>
    <row r="909" s="74" customFormat="1" ht="12.95" customHeight="1" x14ac:dyDescent="0.2"/>
    <row r="910" s="74" customFormat="1" ht="12.95" customHeight="1" x14ac:dyDescent="0.2"/>
    <row r="911" s="74" customFormat="1" ht="12.95" customHeight="1" x14ac:dyDescent="0.2"/>
    <row r="912" s="74" customFormat="1" ht="12.95" customHeight="1" x14ac:dyDescent="0.2"/>
    <row r="913" s="74" customFormat="1" ht="12.95" customHeight="1" x14ac:dyDescent="0.2"/>
    <row r="914" s="74" customFormat="1" ht="12.95" customHeight="1" x14ac:dyDescent="0.2"/>
    <row r="915" s="74" customFormat="1" ht="12.95" customHeight="1" x14ac:dyDescent="0.2"/>
    <row r="916" s="74" customFormat="1" ht="12.95" customHeight="1" x14ac:dyDescent="0.2"/>
    <row r="917" s="74" customFormat="1" ht="12.95" customHeight="1" x14ac:dyDescent="0.2"/>
    <row r="918" s="74" customFormat="1" ht="12.95" customHeight="1" x14ac:dyDescent="0.2"/>
    <row r="919" s="74" customFormat="1" ht="12.95" customHeight="1" x14ac:dyDescent="0.2"/>
    <row r="920" s="74" customFormat="1" ht="12.95" customHeight="1" x14ac:dyDescent="0.2"/>
    <row r="921" s="74" customFormat="1" ht="12.95" customHeight="1" x14ac:dyDescent="0.2"/>
    <row r="922" s="74" customFormat="1" ht="12.95" customHeight="1" x14ac:dyDescent="0.2"/>
    <row r="923" s="74" customFormat="1" ht="12.95" customHeight="1" x14ac:dyDescent="0.2"/>
    <row r="924" s="74" customFormat="1" ht="12.95" customHeight="1" x14ac:dyDescent="0.2"/>
    <row r="925" s="74" customFormat="1" ht="12.95" customHeight="1" x14ac:dyDescent="0.2"/>
    <row r="926" s="74" customFormat="1" ht="12.95" customHeight="1" x14ac:dyDescent="0.2"/>
    <row r="927" s="74" customFormat="1" ht="12.95" customHeight="1" x14ac:dyDescent="0.2"/>
    <row r="928" s="74" customFormat="1" ht="12.95" customHeight="1" x14ac:dyDescent="0.2"/>
    <row r="929" s="74" customFormat="1" ht="12.95" customHeight="1" x14ac:dyDescent="0.2"/>
    <row r="930" s="74" customFormat="1" ht="12.95" customHeight="1" x14ac:dyDescent="0.2"/>
    <row r="931" s="74" customFormat="1" ht="12.95" customHeight="1" x14ac:dyDescent="0.2"/>
    <row r="932" s="74" customFormat="1" ht="12.95" customHeight="1" x14ac:dyDescent="0.2"/>
    <row r="933" s="74" customFormat="1" ht="12.95" customHeight="1" x14ac:dyDescent="0.2"/>
    <row r="934" s="74" customFormat="1" ht="12.95" customHeight="1" x14ac:dyDescent="0.2"/>
    <row r="935" s="74" customFormat="1" ht="12.95" customHeight="1" x14ac:dyDescent="0.2"/>
    <row r="936" s="74" customFormat="1" ht="12.95" customHeight="1" x14ac:dyDescent="0.2"/>
    <row r="937" s="74" customFormat="1" ht="12.95" customHeight="1" x14ac:dyDescent="0.2"/>
    <row r="938" s="74" customFormat="1" ht="12.95" customHeight="1" x14ac:dyDescent="0.2"/>
    <row r="939" s="74" customFormat="1" ht="12.95" customHeight="1" x14ac:dyDescent="0.2"/>
    <row r="940" s="74" customFormat="1" ht="12.95" customHeight="1" x14ac:dyDescent="0.2"/>
    <row r="941" s="74" customFormat="1" ht="12.95" customHeight="1" x14ac:dyDescent="0.2"/>
    <row r="942" s="74" customFormat="1" ht="12.95" customHeight="1" x14ac:dyDescent="0.2"/>
    <row r="943" s="74" customFormat="1" ht="12.95" customHeight="1" x14ac:dyDescent="0.2"/>
    <row r="944" s="74" customFormat="1" ht="12.95" customHeight="1" x14ac:dyDescent="0.2"/>
    <row r="945" s="74" customFormat="1" ht="12.95" customHeight="1" x14ac:dyDescent="0.2"/>
    <row r="946" s="74" customFormat="1" ht="12.95" customHeight="1" x14ac:dyDescent="0.2"/>
    <row r="947" s="74" customFormat="1" ht="12.95" customHeight="1" x14ac:dyDescent="0.2"/>
    <row r="948" s="74" customFormat="1" ht="12.95" customHeight="1" x14ac:dyDescent="0.2"/>
    <row r="949" s="74" customFormat="1" ht="12.95" customHeight="1" x14ac:dyDescent="0.2"/>
    <row r="950" s="74" customFormat="1" ht="12.95" customHeight="1" x14ac:dyDescent="0.2"/>
    <row r="951" s="74" customFormat="1" ht="12.95" customHeight="1" x14ac:dyDescent="0.2"/>
    <row r="952" s="74" customFormat="1" ht="12.95" customHeight="1" x14ac:dyDescent="0.2"/>
    <row r="953" s="74" customFormat="1" ht="12.95" customHeight="1" x14ac:dyDescent="0.2"/>
    <row r="954" s="74" customFormat="1" ht="12.95" customHeight="1" x14ac:dyDescent="0.2"/>
    <row r="955" s="74" customFormat="1" ht="12.95" customHeight="1" x14ac:dyDescent="0.2"/>
    <row r="956" s="74" customFormat="1" ht="12.95" customHeight="1" x14ac:dyDescent="0.2"/>
    <row r="957" s="74" customFormat="1" ht="12.95" customHeight="1" x14ac:dyDescent="0.2"/>
    <row r="958" s="74" customFormat="1" ht="12.95" customHeight="1" x14ac:dyDescent="0.2"/>
    <row r="959" s="74" customFormat="1" ht="12.95" customHeight="1" x14ac:dyDescent="0.2"/>
    <row r="960" s="74" customFormat="1" ht="12.95" customHeight="1" x14ac:dyDescent="0.2"/>
    <row r="961" s="74" customFormat="1" ht="12.95" customHeight="1" x14ac:dyDescent="0.2"/>
    <row r="962" s="74" customFormat="1" ht="12.95" customHeight="1" x14ac:dyDescent="0.2"/>
  </sheetData>
  <mergeCells count="9">
    <mergeCell ref="A50:F51"/>
    <mergeCell ref="A1:E1"/>
    <mergeCell ref="A2:F2"/>
    <mergeCell ref="A3:A4"/>
    <mergeCell ref="B3:B4"/>
    <mergeCell ref="E3:E4"/>
    <mergeCell ref="F3:F4"/>
    <mergeCell ref="C3:C4"/>
    <mergeCell ref="D3:D4"/>
  </mergeCells>
  <hyperlinks>
    <hyperlink ref="F1" location="Menu!A1" display="VOLTAR" xr:uid="{00000000-0004-0000-0700-000000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E235"/>
  <sheetViews>
    <sheetView showGridLines="0" tabSelected="1" zoomScaleNormal="100" workbookViewId="0">
      <pane ySplit="4" topLeftCell="A78" activePane="bottomLeft" state="frozen"/>
      <selection sqref="A1:O1"/>
      <selection pane="bottomLeft" activeCell="M121" sqref="M121"/>
    </sheetView>
  </sheetViews>
  <sheetFormatPr defaultColWidth="9.28515625" defaultRowHeight="11.25" x14ac:dyDescent="0.2"/>
  <cols>
    <col min="1" max="1" width="12.7109375" style="71" customWidth="1"/>
    <col min="2" max="2" width="14.28515625" style="34" customWidth="1"/>
    <col min="3" max="5" width="11.7109375" style="34" customWidth="1"/>
    <col min="6" max="6" width="12.7109375" style="34" customWidth="1"/>
    <col min="7" max="12" width="11.7109375" style="34" customWidth="1"/>
    <col min="13" max="15" width="12.7109375" style="34" customWidth="1"/>
    <col min="16" max="16" width="9.7109375" style="34" bestFit="1" customWidth="1"/>
    <col min="17" max="17" width="10.85546875" style="34" bestFit="1" customWidth="1"/>
    <col min="18" max="19" width="9.28515625" style="34"/>
    <col min="20" max="20" width="10.140625" style="35" bestFit="1" customWidth="1"/>
    <col min="21" max="28" width="9.28515625" style="35"/>
    <col min="29" max="16384" width="9.28515625" style="34"/>
  </cols>
  <sheetData>
    <row r="1" spans="1:28" s="1" customFormat="1" ht="30" customHeight="1" x14ac:dyDescent="0.2">
      <c r="A1" s="214" t="s">
        <v>99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3" t="s">
        <v>110</v>
      </c>
      <c r="T1" s="32"/>
      <c r="U1" s="32"/>
      <c r="V1" s="32"/>
      <c r="W1" s="32"/>
      <c r="X1" s="32"/>
      <c r="Y1" s="32"/>
      <c r="Z1" s="32"/>
      <c r="AA1" s="32"/>
      <c r="AB1" s="32"/>
    </row>
    <row r="2" spans="1:28" s="1" customFormat="1" ht="12.75" customHeight="1" x14ac:dyDescent="0.2">
      <c r="A2" s="216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  <c r="T2" s="32"/>
      <c r="U2" s="32"/>
      <c r="V2" s="32"/>
      <c r="W2" s="32"/>
      <c r="X2" s="32"/>
      <c r="Y2" s="32"/>
      <c r="Z2" s="32"/>
      <c r="AA2" s="32"/>
      <c r="AB2" s="32"/>
    </row>
    <row r="3" spans="1:28" s="1" customFormat="1" ht="12.75" customHeight="1" x14ac:dyDescent="0.2">
      <c r="A3" s="219" t="s">
        <v>9</v>
      </c>
      <c r="B3" s="219" t="s">
        <v>17</v>
      </c>
      <c r="C3" s="221" t="s">
        <v>10</v>
      </c>
      <c r="D3" s="222"/>
      <c r="E3" s="222"/>
      <c r="F3" s="222"/>
      <c r="G3" s="223"/>
      <c r="H3" s="221" t="s">
        <v>11</v>
      </c>
      <c r="I3" s="222"/>
      <c r="J3" s="222"/>
      <c r="K3" s="222"/>
      <c r="L3" s="223"/>
      <c r="M3" s="219" t="s">
        <v>0</v>
      </c>
      <c r="N3" s="219" t="s">
        <v>3</v>
      </c>
      <c r="O3" s="219" t="s">
        <v>1</v>
      </c>
      <c r="T3" s="32"/>
      <c r="U3" s="32"/>
      <c r="V3" s="32"/>
      <c r="W3" s="32"/>
      <c r="X3" s="32"/>
      <c r="Y3" s="32"/>
      <c r="Z3" s="32"/>
      <c r="AA3" s="32"/>
      <c r="AB3" s="32"/>
    </row>
    <row r="4" spans="1:28" s="1" customFormat="1" ht="30" customHeight="1" x14ac:dyDescent="0.2">
      <c r="A4" s="220"/>
      <c r="B4" s="220"/>
      <c r="C4" s="33" t="s">
        <v>18</v>
      </c>
      <c r="D4" s="33" t="s">
        <v>19</v>
      </c>
      <c r="E4" s="33" t="s">
        <v>21</v>
      </c>
      <c r="F4" s="33" t="s">
        <v>20</v>
      </c>
      <c r="G4" s="3" t="s">
        <v>2</v>
      </c>
      <c r="H4" s="33" t="s">
        <v>89</v>
      </c>
      <c r="I4" s="33" t="s">
        <v>22</v>
      </c>
      <c r="J4" s="33" t="s">
        <v>90</v>
      </c>
      <c r="K4" s="33" t="s">
        <v>23</v>
      </c>
      <c r="L4" s="3" t="s">
        <v>2</v>
      </c>
      <c r="M4" s="220"/>
      <c r="N4" s="220"/>
      <c r="O4" s="220"/>
      <c r="T4" s="32"/>
      <c r="U4" s="32"/>
      <c r="V4" s="32"/>
      <c r="W4" s="32"/>
      <c r="X4" s="32"/>
      <c r="Y4" s="32"/>
      <c r="Z4" s="32"/>
      <c r="AA4" s="32"/>
      <c r="AB4" s="32"/>
    </row>
    <row r="5" spans="1:28" ht="12.95" customHeight="1" x14ac:dyDescent="0.2">
      <c r="A5" s="229" t="s">
        <v>8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1"/>
    </row>
    <row r="6" spans="1:28" ht="12.95" customHeight="1" x14ac:dyDescent="0.2">
      <c r="A6" s="36">
        <v>2002</v>
      </c>
      <c r="B6" s="37">
        <v>6.7087094196545696</v>
      </c>
      <c r="C6" s="38">
        <v>2.0437750138018198</v>
      </c>
      <c r="D6" s="38">
        <v>16.744868437620795</v>
      </c>
      <c r="E6" s="38">
        <v>5.4766450587460493</v>
      </c>
      <c r="F6" s="38">
        <v>6.0256893666799209</v>
      </c>
      <c r="G6" s="37">
        <v>30.290977876848586</v>
      </c>
      <c r="H6" s="38">
        <v>8.2861473112039885</v>
      </c>
      <c r="I6" s="38">
        <v>4.2251289286091893</v>
      </c>
      <c r="J6" s="38">
        <v>37.933455482277218</v>
      </c>
      <c r="K6" s="38">
        <v>18.731755296538466</v>
      </c>
      <c r="L6" s="37">
        <v>69.176487018628862</v>
      </c>
      <c r="M6" s="37">
        <v>106.17617431513206</v>
      </c>
      <c r="N6" s="38">
        <v>17.894892085722699</v>
      </c>
      <c r="O6" s="37">
        <v>124.07106640085476</v>
      </c>
      <c r="Q6" s="39"/>
    </row>
    <row r="7" spans="1:28" ht="12.95" customHeight="1" x14ac:dyDescent="0.2">
      <c r="A7" s="40">
        <v>2003</v>
      </c>
      <c r="B7" s="41">
        <v>8.1903017979393322</v>
      </c>
      <c r="C7" s="42">
        <v>2.8604009170676798</v>
      </c>
      <c r="D7" s="42">
        <v>22.229425974262792</v>
      </c>
      <c r="E7" s="42">
        <v>6.9226719839463691</v>
      </c>
      <c r="F7" s="42">
        <v>5.2064812732438712</v>
      </c>
      <c r="G7" s="41">
        <v>37.218980148520714</v>
      </c>
      <c r="H7" s="42">
        <v>11.95143876313932</v>
      </c>
      <c r="I7" s="42">
        <v>4.9448295267934999</v>
      </c>
      <c r="J7" s="42">
        <v>41.062207114070482</v>
      </c>
      <c r="K7" s="42">
        <v>20.421118141629218</v>
      </c>
      <c r="L7" s="41">
        <v>78.379593545632503</v>
      </c>
      <c r="M7" s="41">
        <v>123.78887549209254</v>
      </c>
      <c r="N7" s="42">
        <v>20.400218334397699</v>
      </c>
      <c r="O7" s="41">
        <v>144.18909382649025</v>
      </c>
      <c r="Q7" s="39"/>
    </row>
    <row r="8" spans="1:28" ht="12.95" customHeight="1" x14ac:dyDescent="0.2">
      <c r="A8" s="36">
        <v>2004</v>
      </c>
      <c r="B8" s="37">
        <v>10.970385424987001</v>
      </c>
      <c r="C8" s="38">
        <v>4.22815911402036</v>
      </c>
      <c r="D8" s="38">
        <v>29.640805983978499</v>
      </c>
      <c r="E8" s="38">
        <v>8.6278492695157318</v>
      </c>
      <c r="F8" s="38">
        <v>5.8414133158066885</v>
      </c>
      <c r="G8" s="37">
        <v>48.338227683321279</v>
      </c>
      <c r="H8" s="38">
        <v>14.318956542554499</v>
      </c>
      <c r="I8" s="38">
        <v>4.8671479802544999</v>
      </c>
      <c r="J8" s="38">
        <v>48.234019848976097</v>
      </c>
      <c r="K8" s="38">
        <v>22.404680524815287</v>
      </c>
      <c r="L8" s="37">
        <v>89.824804896600369</v>
      </c>
      <c r="M8" s="37">
        <v>149.13341800490863</v>
      </c>
      <c r="N8" s="38">
        <v>22.737515844093199</v>
      </c>
      <c r="O8" s="37">
        <v>171.87093384900183</v>
      </c>
      <c r="Q8" s="39"/>
    </row>
    <row r="9" spans="1:28" ht="12.95" customHeight="1" x14ac:dyDescent="0.2">
      <c r="A9" s="40">
        <v>2005</v>
      </c>
      <c r="B9" s="41">
        <v>10.658169758336401</v>
      </c>
      <c r="C9" s="42">
        <v>4.6862194261843291</v>
      </c>
      <c r="D9" s="42">
        <v>31.004397969141397</v>
      </c>
      <c r="E9" s="42">
        <v>9.8265988573253704</v>
      </c>
      <c r="F9" s="42">
        <v>6.5172889765372002</v>
      </c>
      <c r="G9" s="41">
        <v>52.034505229188298</v>
      </c>
      <c r="H9" s="42">
        <v>16.731547912907001</v>
      </c>
      <c r="I9" s="42">
        <v>5.9990380619588981</v>
      </c>
      <c r="J9" s="42">
        <v>50.385415871008263</v>
      </c>
      <c r="K9" s="42">
        <v>25.695742859912592</v>
      </c>
      <c r="L9" s="41">
        <v>98.811744705786751</v>
      </c>
      <c r="M9" s="41">
        <v>161.50441969331135</v>
      </c>
      <c r="N9" s="42">
        <v>26.860015872531999</v>
      </c>
      <c r="O9" s="41">
        <v>188.36443556584337</v>
      </c>
      <c r="Q9" s="39"/>
    </row>
    <row r="10" spans="1:28" ht="12.95" customHeight="1" x14ac:dyDescent="0.2">
      <c r="A10" s="36">
        <v>2006</v>
      </c>
      <c r="B10" s="37">
        <v>11.8579083085456</v>
      </c>
      <c r="C10" s="38">
        <v>4.084844060580421</v>
      </c>
      <c r="D10" s="38">
        <v>34.185905588372989</v>
      </c>
      <c r="E10" s="38">
        <v>10.981479356661069</v>
      </c>
      <c r="F10" s="38">
        <v>6.8596535663904996</v>
      </c>
      <c r="G10" s="37">
        <v>56.11188257200498</v>
      </c>
      <c r="H10" s="38">
        <v>21.519080779543899</v>
      </c>
      <c r="I10" s="38">
        <v>7.8839682853581978</v>
      </c>
      <c r="J10" s="38">
        <v>57.6779389827282</v>
      </c>
      <c r="K10" s="38">
        <v>28.854518892774017</v>
      </c>
      <c r="L10" s="37">
        <v>115.93550694040434</v>
      </c>
      <c r="M10" s="37">
        <v>183.90529782095484</v>
      </c>
      <c r="N10" s="38">
        <v>28.754249378011799</v>
      </c>
      <c r="O10" s="37">
        <v>212.65954719896664</v>
      </c>
      <c r="Q10" s="39"/>
    </row>
    <row r="11" spans="1:28" ht="12.95" customHeight="1" x14ac:dyDescent="0.2">
      <c r="A11" s="40">
        <v>2007</v>
      </c>
      <c r="B11" s="41">
        <v>12.428624349203899</v>
      </c>
      <c r="C11" s="42">
        <v>3.8357370268720987</v>
      </c>
      <c r="D11" s="42">
        <v>39.41346107931399</v>
      </c>
      <c r="E11" s="42">
        <v>11.667917686895541</v>
      </c>
      <c r="F11" s="42">
        <v>9.3915633653623996</v>
      </c>
      <c r="G11" s="41">
        <v>64.308679158444022</v>
      </c>
      <c r="H11" s="42">
        <v>23.699972769286695</v>
      </c>
      <c r="I11" s="42">
        <v>8.8234893160420977</v>
      </c>
      <c r="J11" s="42">
        <v>65.468197589788105</v>
      </c>
      <c r="K11" s="42">
        <v>32.809765895562201</v>
      </c>
      <c r="L11" s="41">
        <v>130.8014255706791</v>
      </c>
      <c r="M11" s="41">
        <v>207.53872907832704</v>
      </c>
      <c r="N11" s="42">
        <v>32.816509573480396</v>
      </c>
      <c r="O11" s="41">
        <v>240.35523865180744</v>
      </c>
      <c r="Q11" s="39"/>
    </row>
    <row r="12" spans="1:28" ht="12.95" customHeight="1" x14ac:dyDescent="0.2">
      <c r="A12" s="36">
        <v>2008</v>
      </c>
      <c r="B12" s="37">
        <v>14.388149015810297</v>
      </c>
      <c r="C12" s="38">
        <v>7.5773321800519007</v>
      </c>
      <c r="D12" s="38">
        <v>47.422273009505993</v>
      </c>
      <c r="E12" s="38">
        <v>12.169286665963028</v>
      </c>
      <c r="F12" s="38">
        <v>9.2099576307003002</v>
      </c>
      <c r="G12" s="37">
        <v>76.378849486221227</v>
      </c>
      <c r="H12" s="38">
        <v>28.3128813775152</v>
      </c>
      <c r="I12" s="38">
        <v>11.538584506462302</v>
      </c>
      <c r="J12" s="38">
        <v>70.22848463045483</v>
      </c>
      <c r="K12" s="38">
        <v>38.521558346546001</v>
      </c>
      <c r="L12" s="37">
        <v>148.60150886097833</v>
      </c>
      <c r="M12" s="37">
        <v>239.36850736300991</v>
      </c>
      <c r="N12" s="38">
        <v>39.239112010043399</v>
      </c>
      <c r="O12" s="37">
        <v>278.6076193730533</v>
      </c>
      <c r="Q12" s="39"/>
    </row>
    <row r="13" spans="1:28" ht="12.95" customHeight="1" x14ac:dyDescent="0.2">
      <c r="A13" s="40">
        <v>2009</v>
      </c>
      <c r="B13" s="41">
        <v>14.571454720686303</v>
      </c>
      <c r="C13" s="42">
        <v>4.6557483937273005</v>
      </c>
      <c r="D13" s="42">
        <v>42.555987928203017</v>
      </c>
      <c r="E13" s="42">
        <v>10.831847740305811</v>
      </c>
      <c r="F13" s="42">
        <v>16.794871747478297</v>
      </c>
      <c r="G13" s="41">
        <v>74.838455809714418</v>
      </c>
      <c r="H13" s="42">
        <v>29.571198901420598</v>
      </c>
      <c r="I13" s="42">
        <v>11.2392353830798</v>
      </c>
      <c r="J13" s="42">
        <v>78.734960633028848</v>
      </c>
      <c r="K13" s="42">
        <v>41.3921600613427</v>
      </c>
      <c r="L13" s="41">
        <v>160.93755497887196</v>
      </c>
      <c r="M13" s="41">
        <v>250.34746550927281</v>
      </c>
      <c r="N13" s="42">
        <v>37.096382554582597</v>
      </c>
      <c r="O13" s="41">
        <v>287.44384806385546</v>
      </c>
      <c r="Q13" s="39"/>
    </row>
    <row r="14" spans="1:28" ht="12.95" customHeight="1" x14ac:dyDescent="0.2">
      <c r="A14" s="36">
        <v>2010</v>
      </c>
      <c r="B14" s="43">
        <v>17.085912942869705</v>
      </c>
      <c r="C14" s="44">
        <v>17.259251523047997</v>
      </c>
      <c r="D14" s="44">
        <v>52.197580790229985</v>
      </c>
      <c r="E14" s="44">
        <v>11.666671041944999</v>
      </c>
      <c r="F14" s="44">
        <v>20.147050997606001</v>
      </c>
      <c r="G14" s="43">
        <v>101.27055435282898</v>
      </c>
      <c r="H14" s="44">
        <v>36.047053453992994</v>
      </c>
      <c r="I14" s="44">
        <v>14.499724291121002</v>
      </c>
      <c r="J14" s="44">
        <v>90.223294399173199</v>
      </c>
      <c r="K14" s="44">
        <v>46.047430672017001</v>
      </c>
      <c r="L14" s="43">
        <v>186.8175028163042</v>
      </c>
      <c r="M14" s="43">
        <v>305.17397011200279</v>
      </c>
      <c r="N14" s="44">
        <v>45.94944764094258</v>
      </c>
      <c r="O14" s="43">
        <v>351.12341775294539</v>
      </c>
      <c r="P14" s="39"/>
      <c r="Q14" s="39"/>
      <c r="T14" s="45"/>
      <c r="U14" s="46"/>
      <c r="V14" s="46"/>
      <c r="W14" s="46"/>
      <c r="X14" s="46"/>
      <c r="Y14" s="47"/>
      <c r="Z14" s="47"/>
      <c r="AA14" s="47"/>
      <c r="AB14" s="47"/>
    </row>
    <row r="15" spans="1:28" ht="12.95" customHeight="1" x14ac:dyDescent="0.2">
      <c r="A15" s="40">
        <v>2011</v>
      </c>
      <c r="B15" s="41">
        <v>23.795245694768017</v>
      </c>
      <c r="C15" s="42">
        <v>26.077134961855002</v>
      </c>
      <c r="D15" s="42">
        <v>52.57010193819</v>
      </c>
      <c r="E15" s="42">
        <v>13.336335238090998</v>
      </c>
      <c r="F15" s="42">
        <v>23.966240903244998</v>
      </c>
      <c r="G15" s="41">
        <v>115.94981304138099</v>
      </c>
      <c r="H15" s="42">
        <v>41.273894904603004</v>
      </c>
      <c r="I15" s="42">
        <v>16.298922349124002</v>
      </c>
      <c r="J15" s="42">
        <v>100.81809467359601</v>
      </c>
      <c r="K15" s="42">
        <v>51.496111292977005</v>
      </c>
      <c r="L15" s="41">
        <v>209.88702322029999</v>
      </c>
      <c r="M15" s="41">
        <v>349.63208195644893</v>
      </c>
      <c r="N15" s="42">
        <v>50.49260507966919</v>
      </c>
      <c r="O15" s="41">
        <v>400.12468703611813</v>
      </c>
      <c r="P15" s="39"/>
      <c r="Q15" s="39"/>
      <c r="T15" s="48"/>
      <c r="U15" s="49"/>
      <c r="V15" s="49"/>
      <c r="W15" s="49"/>
      <c r="X15" s="49"/>
      <c r="Y15" s="47"/>
      <c r="Z15" s="47"/>
      <c r="AA15" s="47"/>
      <c r="AB15" s="47"/>
    </row>
    <row r="16" spans="1:28" ht="12.95" customHeight="1" x14ac:dyDescent="0.2">
      <c r="A16" s="50">
        <v>2012</v>
      </c>
      <c r="B16" s="37">
        <v>25.557441975029697</v>
      </c>
      <c r="C16" s="38">
        <v>27.016531994058003</v>
      </c>
      <c r="D16" s="38">
        <v>52.678447683970006</v>
      </c>
      <c r="E16" s="38">
        <v>11.992615680929999</v>
      </c>
      <c r="F16" s="38">
        <v>28.442550724187996</v>
      </c>
      <c r="G16" s="37">
        <v>120.130146083146</v>
      </c>
      <c r="H16" s="38">
        <v>47.677760368863005</v>
      </c>
      <c r="I16" s="38">
        <v>17.957381076537001</v>
      </c>
      <c r="J16" s="38">
        <v>118.3501710224669</v>
      </c>
      <c r="K16" s="38">
        <v>57.423022428462993</v>
      </c>
      <c r="L16" s="37">
        <v>241.40833489632988</v>
      </c>
      <c r="M16" s="37">
        <v>387.09592295450545</v>
      </c>
      <c r="N16" s="38">
        <v>55.186906913447416</v>
      </c>
      <c r="O16" s="37">
        <v>442.28282986795284</v>
      </c>
      <c r="P16" s="39"/>
      <c r="Q16" s="39"/>
      <c r="T16" s="48"/>
      <c r="U16" s="49"/>
      <c r="V16" s="49"/>
      <c r="W16" s="49"/>
      <c r="X16" s="49"/>
      <c r="Y16" s="47"/>
      <c r="Z16" s="47"/>
      <c r="AA16" s="47"/>
      <c r="AB16" s="47"/>
    </row>
    <row r="17" spans="1:28" ht="12.95" customHeight="1" x14ac:dyDescent="0.2">
      <c r="A17" s="40">
        <v>2013</v>
      </c>
      <c r="B17" s="41">
        <v>24.063866418875623</v>
      </c>
      <c r="C17" s="42">
        <v>32.058516136260003</v>
      </c>
      <c r="D17" s="42">
        <v>57.743842997150004</v>
      </c>
      <c r="E17" s="42">
        <v>10.244193209557999</v>
      </c>
      <c r="F17" s="42">
        <v>31.123152566426004</v>
      </c>
      <c r="G17" s="41">
        <v>131.169704909394</v>
      </c>
      <c r="H17" s="42">
        <v>52.77293150725</v>
      </c>
      <c r="I17" s="42">
        <v>18.920457163315</v>
      </c>
      <c r="J17" s="42">
        <v>136.50891028423672</v>
      </c>
      <c r="K17" s="42">
        <v>65.374557483016005</v>
      </c>
      <c r="L17" s="41">
        <v>273.5768564378177</v>
      </c>
      <c r="M17" s="41">
        <v>428.8104277660874</v>
      </c>
      <c r="N17" s="42">
        <v>59.194475251088164</v>
      </c>
      <c r="O17" s="41">
        <v>488.00490301717554</v>
      </c>
      <c r="P17" s="39"/>
      <c r="Q17" s="39"/>
      <c r="T17" s="51"/>
      <c r="U17" s="52"/>
      <c r="V17" s="52"/>
      <c r="W17" s="52"/>
      <c r="X17" s="52"/>
      <c r="Y17" s="47"/>
      <c r="Z17" s="47"/>
      <c r="AA17" s="47"/>
      <c r="AB17" s="47"/>
    </row>
    <row r="18" spans="1:28" ht="12.95" customHeight="1" x14ac:dyDescent="0.2">
      <c r="A18" s="50">
        <v>2014</v>
      </c>
      <c r="B18" s="37">
        <v>25.586133688931351</v>
      </c>
      <c r="C18" s="38">
        <v>27.804821910102</v>
      </c>
      <c r="D18" s="38">
        <v>59.828472565520002</v>
      </c>
      <c r="E18" s="38">
        <v>10.640171366783999</v>
      </c>
      <c r="F18" s="38">
        <v>32.623904775624005</v>
      </c>
      <c r="G18" s="37">
        <v>130.89737061803001</v>
      </c>
      <c r="H18" s="38">
        <v>57.843965458809997</v>
      </c>
      <c r="I18" s="38">
        <v>20.457720947572</v>
      </c>
      <c r="J18" s="38">
        <v>147.47619229217568</v>
      </c>
      <c r="K18" s="38">
        <v>71.892049491663997</v>
      </c>
      <c r="L18" s="37">
        <v>297.66992819022164</v>
      </c>
      <c r="M18" s="37">
        <v>454.15343249718313</v>
      </c>
      <c r="N18" s="38">
        <v>62.480551603664409</v>
      </c>
      <c r="O18" s="37">
        <v>516.63398410084756</v>
      </c>
      <c r="P18" s="39"/>
      <c r="Q18" s="39"/>
      <c r="T18" s="51"/>
      <c r="U18" s="52"/>
      <c r="V18" s="52"/>
      <c r="W18" s="52"/>
      <c r="X18" s="52"/>
      <c r="Y18" s="47"/>
      <c r="Z18" s="47"/>
      <c r="AA18" s="47"/>
      <c r="AB18" s="47"/>
    </row>
    <row r="19" spans="1:28" ht="12.95" customHeight="1" x14ac:dyDescent="0.2">
      <c r="A19" s="50">
        <v>2015</v>
      </c>
      <c r="B19" s="37">
        <v>24.438676082863683</v>
      </c>
      <c r="C19" s="38">
        <v>16.596023802927654</v>
      </c>
      <c r="D19" s="38">
        <v>61.026704960450267</v>
      </c>
      <c r="E19" s="38">
        <v>12.808859590937482</v>
      </c>
      <c r="F19" s="38">
        <v>28.869062186695302</v>
      </c>
      <c r="G19" s="37">
        <v>119.30065054101073</v>
      </c>
      <c r="H19" s="38">
        <v>57.72799622293045</v>
      </c>
      <c r="I19" s="38">
        <v>20.8753539502436</v>
      </c>
      <c r="J19" s="38">
        <v>156.20515963391543</v>
      </c>
      <c r="K19" s="38">
        <v>78.895176802070466</v>
      </c>
      <c r="L19" s="37">
        <v>313.70368660915994</v>
      </c>
      <c r="M19" s="37">
        <v>457.44301323303426</v>
      </c>
      <c r="N19" s="38">
        <v>61.888199915599003</v>
      </c>
      <c r="O19" s="37">
        <v>519.33121314863331</v>
      </c>
      <c r="P19" s="39"/>
      <c r="Q19" s="39"/>
      <c r="T19" s="51"/>
      <c r="U19" s="52"/>
      <c r="V19" s="52"/>
      <c r="W19" s="52"/>
      <c r="X19" s="52"/>
      <c r="Y19" s="47"/>
      <c r="Z19" s="47"/>
      <c r="AA19" s="47"/>
      <c r="AB19" s="47"/>
    </row>
    <row r="20" spans="1:28" ht="12.95" customHeight="1" x14ac:dyDescent="0.2">
      <c r="A20" s="50">
        <v>2016</v>
      </c>
      <c r="B20" s="37">
        <v>33.215807207706007</v>
      </c>
      <c r="C20" s="38">
        <v>13.891971637735129</v>
      </c>
      <c r="D20" s="38">
        <v>63.959653288083018</v>
      </c>
      <c r="E20" s="38">
        <v>13.949573885861316</v>
      </c>
      <c r="F20" s="38">
        <v>26.630600984193901</v>
      </c>
      <c r="G20" s="37">
        <v>118.43179979587337</v>
      </c>
      <c r="H20" s="38">
        <v>57.986874313491867</v>
      </c>
      <c r="I20" s="38">
        <v>19.800553449415329</v>
      </c>
      <c r="J20" s="38">
        <v>164.93111975507063</v>
      </c>
      <c r="K20" s="38">
        <v>84.106587617301997</v>
      </c>
      <c r="L20" s="37">
        <v>326.82513513527977</v>
      </c>
      <c r="M20" s="37">
        <v>478.47274213885919</v>
      </c>
      <c r="N20" s="38">
        <v>66.337726253446007</v>
      </c>
      <c r="O20" s="37">
        <v>544.81046839230521</v>
      </c>
      <c r="P20" s="39"/>
      <c r="Q20" s="39"/>
      <c r="T20" s="51"/>
      <c r="U20" s="52"/>
      <c r="V20" s="52"/>
      <c r="W20" s="52"/>
      <c r="X20" s="52"/>
      <c r="Y20" s="47"/>
      <c r="Z20" s="47"/>
      <c r="AA20" s="47"/>
      <c r="AB20" s="47"/>
    </row>
    <row r="21" spans="1:28" ht="12.95" customHeight="1" x14ac:dyDescent="0.2">
      <c r="A21" s="40">
        <v>2017</v>
      </c>
      <c r="B21" s="37">
        <v>28.711502200974675</v>
      </c>
      <c r="C21" s="38">
        <v>21.558801584069041</v>
      </c>
      <c r="D21" s="38">
        <v>70.048227728944383</v>
      </c>
      <c r="E21" s="38">
        <v>13.814717363986851</v>
      </c>
      <c r="F21" s="38">
        <v>23.043160125836003</v>
      </c>
      <c r="G21" s="37">
        <v>128.46490680283628</v>
      </c>
      <c r="H21" s="38">
        <v>63.0045608842969</v>
      </c>
      <c r="I21" s="38">
        <v>21.848682781722079</v>
      </c>
      <c r="J21" s="38">
        <v>172.96643144910229</v>
      </c>
      <c r="K21" s="38">
        <v>90.07952774406499</v>
      </c>
      <c r="L21" s="37">
        <v>347.89920285918635</v>
      </c>
      <c r="M21" s="37">
        <v>505.07561186299728</v>
      </c>
      <c r="N21" s="38">
        <v>71.299932819757998</v>
      </c>
      <c r="O21" s="37">
        <v>576.37554468276005</v>
      </c>
      <c r="P21" s="39"/>
      <c r="Q21" s="39"/>
      <c r="T21" s="51"/>
      <c r="U21" s="52"/>
      <c r="V21" s="52"/>
      <c r="W21" s="52"/>
      <c r="X21" s="52"/>
      <c r="Y21" s="47"/>
      <c r="Z21" s="47"/>
      <c r="AA21" s="47"/>
      <c r="AB21" s="47"/>
    </row>
    <row r="22" spans="1:28" ht="12.95" customHeight="1" x14ac:dyDescent="0.2">
      <c r="A22" s="50">
        <v>2018</v>
      </c>
      <c r="B22" s="37">
        <v>28.048257590788939</v>
      </c>
      <c r="C22" s="38">
        <v>27.147281073083633</v>
      </c>
      <c r="D22" s="38">
        <v>75.68418880919495</v>
      </c>
      <c r="E22" s="38">
        <v>15.68657888670187</v>
      </c>
      <c r="F22" s="38">
        <v>24.300926170363201</v>
      </c>
      <c r="G22" s="37">
        <v>142.81897493934366</v>
      </c>
      <c r="H22" s="38">
        <v>64.661452230220632</v>
      </c>
      <c r="I22" s="38">
        <v>25.028631329052271</v>
      </c>
      <c r="J22" s="38">
        <v>184.969268336938</v>
      </c>
      <c r="K22" s="38">
        <v>93.258068856131999</v>
      </c>
      <c r="L22" s="37">
        <v>367.91742075234293</v>
      </c>
      <c r="M22" s="37">
        <v>538.78465328247557</v>
      </c>
      <c r="N22" s="38">
        <v>76.091166513371988</v>
      </c>
      <c r="O22" s="37">
        <v>614.87581979585002</v>
      </c>
      <c r="P22" s="39"/>
      <c r="Q22" s="39"/>
      <c r="T22" s="51"/>
      <c r="U22" s="52"/>
      <c r="V22" s="52"/>
      <c r="W22" s="52"/>
      <c r="X22" s="52"/>
      <c r="Y22" s="47"/>
      <c r="Z22" s="47"/>
      <c r="AA22" s="47"/>
      <c r="AB22" s="47"/>
    </row>
    <row r="23" spans="1:28" ht="12.95" customHeight="1" x14ac:dyDescent="0.2">
      <c r="A23" s="50">
        <v>2019</v>
      </c>
      <c r="B23" s="37">
        <f>SUM('Valores Correntes'!B41:B44)/1000</f>
        <v>28.943227695209423</v>
      </c>
      <c r="C23" s="38" t="s">
        <v>128</v>
      </c>
      <c r="D23" s="38" t="s">
        <v>128</v>
      </c>
      <c r="E23" s="38" t="s">
        <v>128</v>
      </c>
      <c r="F23" s="38" t="s">
        <v>128</v>
      </c>
      <c r="G23" s="37">
        <f>SUM('Valores Correntes'!C41:C44)/1000</f>
        <v>148.49707484949823</v>
      </c>
      <c r="H23" s="38" t="s">
        <v>128</v>
      </c>
      <c r="I23" s="38" t="s">
        <v>128</v>
      </c>
      <c r="J23" s="38" t="s">
        <v>128</v>
      </c>
      <c r="K23" s="38" t="s">
        <v>128</v>
      </c>
      <c r="L23" s="37">
        <f>SUM('Valores Correntes'!D41:D44)/1000</f>
        <v>387.43437244735344</v>
      </c>
      <c r="M23" s="37">
        <f>SUM('Valores Correntes'!E41:E44)/1000</f>
        <v>564.87467499206116</v>
      </c>
      <c r="N23" s="38">
        <f>O23-M23</f>
        <v>79.011293721025254</v>
      </c>
      <c r="O23" s="37">
        <f>SUM('Valores Correntes'!F41:F44)/1000</f>
        <v>643.88596871308641</v>
      </c>
      <c r="P23" s="39"/>
      <c r="Q23" s="39"/>
      <c r="T23" s="51"/>
      <c r="U23" s="52"/>
      <c r="V23" s="52"/>
      <c r="W23" s="52"/>
      <c r="X23" s="52"/>
      <c r="Y23" s="47"/>
      <c r="Z23" s="47"/>
      <c r="AA23" s="47"/>
      <c r="AB23" s="47"/>
    </row>
    <row r="24" spans="1:28" ht="12.95" customHeight="1" x14ac:dyDescent="0.2">
      <c r="A24" s="50">
        <v>2020</v>
      </c>
      <c r="B24" s="37">
        <f>SUM('Valores Correntes'!B45:B48)/1000</f>
        <v>47.222355496814373</v>
      </c>
      <c r="C24" s="38" t="s">
        <v>128</v>
      </c>
      <c r="D24" s="38" t="s">
        <v>128</v>
      </c>
      <c r="E24" s="38" t="s">
        <v>128</v>
      </c>
      <c r="F24" s="38" t="s">
        <v>128</v>
      </c>
      <c r="G24" s="37">
        <f>SUM('Valores Correntes'!C45:C48)/1000</f>
        <v>155.47382662730212</v>
      </c>
      <c r="H24" s="38" t="s">
        <v>128</v>
      </c>
      <c r="I24" s="38" t="s">
        <v>128</v>
      </c>
      <c r="J24" s="38" t="s">
        <v>128</v>
      </c>
      <c r="K24" s="38" t="s">
        <v>128</v>
      </c>
      <c r="L24" s="37">
        <f>SUM('Valores Correntes'!D45:D48)/1000</f>
        <v>385.75792545182804</v>
      </c>
      <c r="M24" s="37">
        <f>SUM('Valores Correntes'!E45:E48)/1000</f>
        <v>588.45410757594459</v>
      </c>
      <c r="N24" s="38">
        <f>O24-M24</f>
        <v>78.361567185837544</v>
      </c>
      <c r="O24" s="37">
        <f>SUM('Valores Correntes'!F45:F48)/1000</f>
        <v>666.81567476178213</v>
      </c>
      <c r="P24" s="39"/>
      <c r="Q24" s="39"/>
      <c r="T24" s="51"/>
      <c r="U24" s="52"/>
      <c r="V24" s="52"/>
      <c r="W24" s="52"/>
      <c r="X24" s="52"/>
      <c r="Y24" s="47"/>
      <c r="Z24" s="47"/>
      <c r="AA24" s="47"/>
      <c r="AB24" s="47"/>
    </row>
    <row r="25" spans="1:28" ht="12.95" customHeight="1" x14ac:dyDescent="0.2">
      <c r="A25" s="229" t="s">
        <v>87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1"/>
      <c r="T25" s="48"/>
      <c r="U25" s="53"/>
      <c r="V25" s="53"/>
      <c r="W25" s="53"/>
      <c r="X25" s="53"/>
      <c r="Y25" s="47"/>
      <c r="Z25" s="47"/>
      <c r="AA25" s="47"/>
      <c r="AB25" s="47"/>
    </row>
    <row r="26" spans="1:28" ht="12.95" customHeight="1" x14ac:dyDescent="0.2">
      <c r="A26" s="36">
        <v>2002</v>
      </c>
      <c r="B26" s="37">
        <v>8.2300104789716251</v>
      </c>
      <c r="C26" s="38">
        <v>7.9398113675488879</v>
      </c>
      <c r="D26" s="38">
        <v>9.1020110083074144</v>
      </c>
      <c r="E26" s="38">
        <v>12.672065463144364</v>
      </c>
      <c r="F26" s="38">
        <v>7.3502320537381634</v>
      </c>
      <c r="G26" s="37">
        <v>9.0445784420007342</v>
      </c>
      <c r="H26" s="38">
        <v>8.4345669272503692</v>
      </c>
      <c r="I26" s="38">
        <v>9.050941705379298</v>
      </c>
      <c r="J26" s="38">
        <v>7.59457112720842</v>
      </c>
      <c r="K26" s="38">
        <v>8.9459253187428569</v>
      </c>
      <c r="L26" s="37">
        <v>8.1022655729392046</v>
      </c>
      <c r="M26" s="37">
        <v>8.3589157857381515</v>
      </c>
      <c r="N26" s="38">
        <v>8.1871613133934371</v>
      </c>
      <c r="O26" s="37">
        <v>8.333700079147814</v>
      </c>
      <c r="T26" s="48"/>
      <c r="U26" s="53"/>
      <c r="V26" s="53"/>
      <c r="W26" s="53"/>
      <c r="X26" s="53"/>
      <c r="Y26" s="47"/>
      <c r="Z26" s="47"/>
      <c r="AA26" s="47"/>
      <c r="AB26" s="47"/>
    </row>
    <row r="27" spans="1:28" ht="12.95" customHeight="1" x14ac:dyDescent="0.2">
      <c r="A27" s="40">
        <v>2003</v>
      </c>
      <c r="B27" s="41">
        <v>7.7304071230191687</v>
      </c>
      <c r="C27" s="42">
        <v>8.8488762127801923</v>
      </c>
      <c r="D27" s="42">
        <v>8.9542002558432774</v>
      </c>
      <c r="E27" s="42">
        <v>14.389733786345699</v>
      </c>
      <c r="F27" s="42">
        <v>7.6703348966502007</v>
      </c>
      <c r="G27" s="41">
        <v>9.3852578086408318</v>
      </c>
      <c r="H27" s="42">
        <v>8.5311231931261702</v>
      </c>
      <c r="I27" s="42">
        <v>9.9162246193422448</v>
      </c>
      <c r="J27" s="42">
        <v>7.5678785692346358</v>
      </c>
      <c r="K27" s="42">
        <v>8.6656532544731988</v>
      </c>
      <c r="L27" s="41">
        <v>8.0953968100996434</v>
      </c>
      <c r="M27" s="41">
        <v>8.4169052097724606</v>
      </c>
      <c r="N27" s="42">
        <v>8.2514089107263846</v>
      </c>
      <c r="O27" s="41">
        <v>8.3930883568585379</v>
      </c>
      <c r="T27" s="48"/>
      <c r="U27" s="53"/>
      <c r="V27" s="53"/>
      <c r="W27" s="53"/>
      <c r="X27" s="53"/>
      <c r="Y27" s="47"/>
      <c r="Z27" s="47"/>
      <c r="AA27" s="47"/>
      <c r="AB27" s="47"/>
    </row>
    <row r="28" spans="1:28" ht="12.95" customHeight="1" x14ac:dyDescent="0.2">
      <c r="A28" s="36">
        <v>2004</v>
      </c>
      <c r="B28" s="37">
        <v>9.8910089901848295</v>
      </c>
      <c r="C28" s="38">
        <v>10.356084062325202</v>
      </c>
      <c r="D28" s="38">
        <v>10.02695512696226</v>
      </c>
      <c r="E28" s="38">
        <v>15.039617515547299</v>
      </c>
      <c r="F28" s="38">
        <v>7.1187502496677686</v>
      </c>
      <c r="G28" s="37">
        <v>10.158008825830557</v>
      </c>
      <c r="H28" s="38">
        <v>8.6976259858680276</v>
      </c>
      <c r="I28" s="38">
        <v>8.463837402601019</v>
      </c>
      <c r="J28" s="38">
        <v>8.1285291549942649</v>
      </c>
      <c r="K28" s="38">
        <v>8.6278495361280747</v>
      </c>
      <c r="L28" s="37">
        <v>8.3541933375513864</v>
      </c>
      <c r="M28" s="37">
        <v>8.9732263624608244</v>
      </c>
      <c r="N28" s="38">
        <v>7.6875900042354992</v>
      </c>
      <c r="O28" s="37">
        <v>8.7789976447289622</v>
      </c>
      <c r="T28" s="48"/>
      <c r="U28" s="53"/>
      <c r="V28" s="53"/>
      <c r="W28" s="53"/>
      <c r="X28" s="53"/>
      <c r="Y28" s="47"/>
      <c r="Z28" s="47"/>
      <c r="AA28" s="47"/>
      <c r="AB28" s="47"/>
    </row>
    <row r="29" spans="1:28" ht="12.95" customHeight="1" x14ac:dyDescent="0.2">
      <c r="A29" s="40">
        <v>2005</v>
      </c>
      <c r="B29" s="41">
        <v>10.557080748343065</v>
      </c>
      <c r="C29" s="42">
        <v>8.0764706100454298</v>
      </c>
      <c r="D29" s="42">
        <v>9.6916954361788772</v>
      </c>
      <c r="E29" s="42">
        <v>15.802064298783955</v>
      </c>
      <c r="F29" s="42">
        <v>7.7063165102658875</v>
      </c>
      <c r="G29" s="41">
        <v>9.9172611868948337</v>
      </c>
      <c r="H29" s="42">
        <v>8.4397964146789164</v>
      </c>
      <c r="I29" s="42">
        <v>9.3332032002943102</v>
      </c>
      <c r="J29" s="42">
        <v>7.6396807658728845</v>
      </c>
      <c r="K29" s="42">
        <v>8.7065872815724052</v>
      </c>
      <c r="L29" s="41">
        <v>8.1181240401166015</v>
      </c>
      <c r="M29" s="41">
        <v>8.7639899578836236</v>
      </c>
      <c r="N29" s="42">
        <v>8.194873048366901</v>
      </c>
      <c r="O29" s="41">
        <v>8.6780512486614523</v>
      </c>
      <c r="T29" s="48"/>
      <c r="U29" s="53"/>
      <c r="V29" s="53"/>
      <c r="W29" s="53"/>
      <c r="X29" s="53"/>
      <c r="Y29" s="47"/>
      <c r="Z29" s="47"/>
      <c r="AA29" s="47"/>
      <c r="AB29" s="47"/>
    </row>
    <row r="30" spans="1:28" ht="12.95" customHeight="1" x14ac:dyDescent="0.2">
      <c r="A30" s="36">
        <v>2006</v>
      </c>
      <c r="B30" s="37">
        <v>11.261712034643249</v>
      </c>
      <c r="C30" s="38">
        <v>5.6723976834743466</v>
      </c>
      <c r="D30" s="38">
        <v>10.056216981619547</v>
      </c>
      <c r="E30" s="38">
        <v>16.583646128777254</v>
      </c>
      <c r="F30" s="38">
        <v>7.6986479900946234</v>
      </c>
      <c r="G30" s="37">
        <v>9.8913664326951523</v>
      </c>
      <c r="H30" s="38">
        <v>9.4124068798045197</v>
      </c>
      <c r="I30" s="38">
        <v>11.162408206886692</v>
      </c>
      <c r="J30" s="38">
        <v>7.7540733809628284</v>
      </c>
      <c r="K30" s="38">
        <v>8.6489231465348393</v>
      </c>
      <c r="L30" s="37">
        <v>8.4211724219864852</v>
      </c>
      <c r="M30" s="37">
        <v>8.9740983362655644</v>
      </c>
      <c r="N30" s="38">
        <v>7.9837445379646184</v>
      </c>
      <c r="O30" s="37">
        <v>8.8260621557973362</v>
      </c>
      <c r="T30" s="48"/>
      <c r="U30" s="53"/>
      <c r="V30" s="53"/>
      <c r="W30" s="53"/>
      <c r="X30" s="53"/>
      <c r="Y30" s="47"/>
      <c r="Z30" s="47"/>
      <c r="AA30" s="47"/>
      <c r="AB30" s="47"/>
    </row>
    <row r="31" spans="1:28" ht="12.95" customHeight="1" x14ac:dyDescent="0.2">
      <c r="A31" s="40">
        <v>2007</v>
      </c>
      <c r="B31" s="41">
        <v>10.344108986878723</v>
      </c>
      <c r="C31" s="42">
        <v>5.592485800690814</v>
      </c>
      <c r="D31" s="42">
        <v>10.236378753227291</v>
      </c>
      <c r="E31" s="42">
        <v>16.769225625091813</v>
      </c>
      <c r="F31" s="42">
        <v>8.8707404596615476</v>
      </c>
      <c r="G31" s="41">
        <v>10.222798647125423</v>
      </c>
      <c r="H31" s="42">
        <v>8.7518835752675486</v>
      </c>
      <c r="I31" s="42">
        <v>10.272807150951353</v>
      </c>
      <c r="J31" s="42">
        <v>7.8263965394621406</v>
      </c>
      <c r="K31" s="42">
        <v>8.7003131067904409</v>
      </c>
      <c r="L31" s="41">
        <v>8.3296807098582288</v>
      </c>
      <c r="M31" s="41">
        <v>8.9474541345767449</v>
      </c>
      <c r="N31" s="42">
        <v>8.189086702550691</v>
      </c>
      <c r="O31" s="41">
        <v>8.8357354779287398</v>
      </c>
      <c r="T31" s="48"/>
      <c r="U31" s="53"/>
      <c r="V31" s="53"/>
      <c r="W31" s="53"/>
      <c r="X31" s="53"/>
      <c r="Y31" s="47"/>
      <c r="Z31" s="47"/>
      <c r="AA31" s="47"/>
      <c r="AB31" s="47"/>
    </row>
    <row r="32" spans="1:28" ht="12.95" customHeight="1" x14ac:dyDescent="0.2">
      <c r="A32" s="36">
        <v>2008</v>
      </c>
      <c r="B32" s="37">
        <v>10.128848498994063</v>
      </c>
      <c r="C32" s="38">
        <v>7.5555627903179223</v>
      </c>
      <c r="D32" s="38">
        <v>10.927331767868619</v>
      </c>
      <c r="E32" s="38">
        <v>17.678004135941077</v>
      </c>
      <c r="F32" s="38">
        <v>8.0224741376153812</v>
      </c>
      <c r="G32" s="37">
        <v>10.639098058313802</v>
      </c>
      <c r="H32" s="38">
        <v>8.7898461690425922</v>
      </c>
      <c r="I32" s="38">
        <v>11.040367075869902</v>
      </c>
      <c r="J32" s="38">
        <v>7.7542698075579963</v>
      </c>
      <c r="K32" s="38">
        <v>8.8713831226230546</v>
      </c>
      <c r="L32" s="37">
        <v>8.4121076301383599</v>
      </c>
      <c r="M32" s="37">
        <v>9.1136698364057231</v>
      </c>
      <c r="N32" s="38">
        <v>8.118570543276185</v>
      </c>
      <c r="O32" s="37">
        <v>8.9590115734923454</v>
      </c>
      <c r="T32" s="48"/>
      <c r="U32" s="53"/>
      <c r="V32" s="53"/>
      <c r="W32" s="53"/>
      <c r="X32" s="53"/>
      <c r="Y32" s="47"/>
      <c r="Z32" s="47"/>
      <c r="AA32" s="47"/>
      <c r="AB32" s="47"/>
    </row>
    <row r="33" spans="1:28" ht="12.95" customHeight="1" x14ac:dyDescent="0.2">
      <c r="A33" s="40">
        <v>2009</v>
      </c>
      <c r="B33" s="41">
        <v>9.7655635668429124</v>
      </c>
      <c r="C33" s="42">
        <v>7.4248888191626188</v>
      </c>
      <c r="D33" s="42">
        <v>9.7767604514486894</v>
      </c>
      <c r="E33" s="42">
        <v>14.13781946926203</v>
      </c>
      <c r="F33" s="42">
        <v>10.861724481648825</v>
      </c>
      <c r="G33" s="41">
        <v>10.262779799927811</v>
      </c>
      <c r="H33" s="42">
        <v>8.1707832642409048</v>
      </c>
      <c r="I33" s="42">
        <v>10.273283060240983</v>
      </c>
      <c r="J33" s="42">
        <v>7.7737368641853193</v>
      </c>
      <c r="K33" s="42">
        <v>8.4962973658880205</v>
      </c>
      <c r="L33" s="41">
        <v>8.1639151798645226</v>
      </c>
      <c r="M33" s="41">
        <v>8.784852675400284</v>
      </c>
      <c r="N33" s="42">
        <v>7.6760159555988974</v>
      </c>
      <c r="O33" s="41">
        <v>8.624076070815919</v>
      </c>
      <c r="T33" s="48"/>
      <c r="U33" s="53"/>
      <c r="V33" s="53"/>
      <c r="W33" s="53"/>
      <c r="X33" s="53"/>
      <c r="Y33" s="47"/>
      <c r="Z33" s="47"/>
      <c r="AA33" s="47"/>
      <c r="AB33" s="47"/>
    </row>
    <row r="34" spans="1:28" ht="12.95" customHeight="1" x14ac:dyDescent="0.2">
      <c r="A34" s="36">
        <v>2010</v>
      </c>
      <c r="B34" s="43">
        <v>10.683235964578849</v>
      </c>
      <c r="C34" s="44">
        <v>15.695222591777396</v>
      </c>
      <c r="D34" s="44">
        <v>10.558788229890867</v>
      </c>
      <c r="E34" s="44">
        <v>12.556418884070226</v>
      </c>
      <c r="F34" s="44">
        <v>9.7363084554485297</v>
      </c>
      <c r="G34" s="43">
        <v>11.200537334495641</v>
      </c>
      <c r="H34" s="44">
        <v>8.6603897023016199</v>
      </c>
      <c r="I34" s="44">
        <v>10.235581174023006</v>
      </c>
      <c r="J34" s="44">
        <v>7.8934410716187164</v>
      </c>
      <c r="K34" s="44">
        <v>8.5614685777532387</v>
      </c>
      <c r="L34" s="43">
        <v>8.3447237438885207</v>
      </c>
      <c r="M34" s="43">
        <v>9.2397442840707882</v>
      </c>
      <c r="N34" s="44">
        <v>7.8814572794053044</v>
      </c>
      <c r="O34" s="43">
        <v>9.0359558097101118</v>
      </c>
      <c r="Q34" s="54"/>
      <c r="T34" s="45"/>
      <c r="U34" s="55"/>
      <c r="V34" s="55"/>
      <c r="W34" s="55"/>
      <c r="X34" s="55"/>
    </row>
    <row r="35" spans="1:28" ht="12.95" customHeight="1" x14ac:dyDescent="0.2">
      <c r="A35" s="40">
        <v>2011</v>
      </c>
      <c r="B35" s="41">
        <v>12.522231767970771</v>
      </c>
      <c r="C35" s="42">
        <v>16.040853901379123</v>
      </c>
      <c r="D35" s="42">
        <v>10.193851887553732</v>
      </c>
      <c r="E35" s="42">
        <v>13.4413118839043</v>
      </c>
      <c r="F35" s="42">
        <v>10.261980998546296</v>
      </c>
      <c r="G35" s="41">
        <v>11.468438553142729</v>
      </c>
      <c r="H35" s="42">
        <v>8.6303367133382292</v>
      </c>
      <c r="I35" s="42">
        <v>9.8449007587259967</v>
      </c>
      <c r="J35" s="42">
        <v>7.891549391496687</v>
      </c>
      <c r="K35" s="42">
        <v>8.6105403134100484</v>
      </c>
      <c r="L35" s="41">
        <v>8.3308237396041989</v>
      </c>
      <c r="M35" s="41">
        <v>9.3975472920277934</v>
      </c>
      <c r="N35" s="42">
        <v>7.6979704994456801</v>
      </c>
      <c r="O35" s="41">
        <v>9.1428190463291212</v>
      </c>
      <c r="Q35" s="54"/>
      <c r="S35" s="39"/>
      <c r="T35" s="45"/>
      <c r="U35" s="55"/>
      <c r="V35" s="55"/>
      <c r="W35" s="55"/>
      <c r="X35" s="55"/>
    </row>
    <row r="36" spans="1:28" ht="12.95" customHeight="1" x14ac:dyDescent="0.2">
      <c r="A36" s="50">
        <v>2012</v>
      </c>
      <c r="B36" s="37">
        <v>12.734468708752352</v>
      </c>
      <c r="C36" s="38">
        <v>14.510117027169949</v>
      </c>
      <c r="D36" s="38">
        <v>10.248306525213946</v>
      </c>
      <c r="E36" s="38">
        <v>11.964737841758719</v>
      </c>
      <c r="F36" s="38">
        <v>10.723447605043043</v>
      </c>
      <c r="G36" s="37">
        <v>11.27260722083567</v>
      </c>
      <c r="H36" s="38">
        <v>8.6949424295669342</v>
      </c>
      <c r="I36" s="38">
        <v>9.8093995381573649</v>
      </c>
      <c r="J36" s="38">
        <v>8.193844622669479</v>
      </c>
      <c r="K36" s="38">
        <v>8.8058479328298827</v>
      </c>
      <c r="L36" s="37">
        <v>8.5367188198209938</v>
      </c>
      <c r="M36" s="37">
        <v>9.4546027243148725</v>
      </c>
      <c r="N36" s="38">
        <v>7.6595184341794562</v>
      </c>
      <c r="O36" s="37">
        <v>9.185978737630828</v>
      </c>
      <c r="Q36" s="54"/>
      <c r="S36" s="39"/>
      <c r="T36" s="48"/>
      <c r="U36" s="56"/>
      <c r="V36" s="56"/>
      <c r="W36" s="56"/>
      <c r="X36" s="56"/>
    </row>
    <row r="37" spans="1:28" ht="12.95" customHeight="1" x14ac:dyDescent="0.2">
      <c r="A37" s="40">
        <v>2013</v>
      </c>
      <c r="B37" s="41">
        <v>10.014510141444264</v>
      </c>
      <c r="C37" s="42">
        <v>16.9233168999546</v>
      </c>
      <c r="D37" s="42">
        <v>10.33478298170145</v>
      </c>
      <c r="E37" s="42">
        <v>11.036860533041006</v>
      </c>
      <c r="F37" s="42">
        <v>10.708452202691982</v>
      </c>
      <c r="G37" s="41">
        <v>11.591259383346969</v>
      </c>
      <c r="H37" s="42">
        <v>8.5937223076290667</v>
      </c>
      <c r="I37" s="42">
        <v>9.3011327067092253</v>
      </c>
      <c r="J37" s="42">
        <v>8.4361149859646396</v>
      </c>
      <c r="K37" s="42">
        <v>8.7611493476857483</v>
      </c>
      <c r="L37" s="41">
        <v>8.5980600066445092</v>
      </c>
      <c r="M37" s="41">
        <v>9.4166233566566575</v>
      </c>
      <c r="N37" s="42">
        <v>7.6099235531231297</v>
      </c>
      <c r="O37" s="41">
        <v>9.1530340599577027</v>
      </c>
      <c r="Q37" s="54"/>
      <c r="S37" s="39"/>
      <c r="T37" s="48"/>
      <c r="U37" s="56"/>
      <c r="V37" s="56"/>
      <c r="W37" s="56"/>
      <c r="X37" s="56"/>
    </row>
    <row r="38" spans="1:28" ht="12.95" customHeight="1" x14ac:dyDescent="0.2">
      <c r="A38" s="50">
        <v>2014</v>
      </c>
      <c r="B38" s="37">
        <v>10.235477023275198</v>
      </c>
      <c r="C38" s="38">
        <v>15.046143557580463</v>
      </c>
      <c r="D38" s="38">
        <v>10.015211954534491</v>
      </c>
      <c r="E38" s="38">
        <v>11.322342502563467</v>
      </c>
      <c r="F38" s="38">
        <v>10.628548596699089</v>
      </c>
      <c r="G38" s="37">
        <v>11.063987360093954</v>
      </c>
      <c r="H38" s="38">
        <v>8.549691744261434</v>
      </c>
      <c r="I38" s="38">
        <v>8.9822578219646303</v>
      </c>
      <c r="J38" s="38">
        <v>8.1096019050564827</v>
      </c>
      <c r="K38" s="38">
        <v>8.8015848879619281</v>
      </c>
      <c r="L38" s="37">
        <v>8.4095508526999634</v>
      </c>
      <c r="M38" s="37">
        <v>9.1328720276850603</v>
      </c>
      <c r="N38" s="38">
        <v>7.7498237580191365</v>
      </c>
      <c r="O38" s="37">
        <v>8.9399236176665333</v>
      </c>
      <c r="Q38" s="54"/>
      <c r="S38" s="39"/>
      <c r="T38" s="48"/>
      <c r="U38" s="56"/>
      <c r="V38" s="56"/>
      <c r="W38" s="56"/>
      <c r="X38" s="56"/>
    </row>
    <row r="39" spans="1:28" ht="12.95" customHeight="1" x14ac:dyDescent="0.2">
      <c r="A39" s="50">
        <v>2015</v>
      </c>
      <c r="B39" s="37">
        <v>9.4369846671057722</v>
      </c>
      <c r="C39" s="38">
        <v>14.982011684189922</v>
      </c>
      <c r="D39" s="38">
        <v>9.6742941189301135</v>
      </c>
      <c r="E39" s="38">
        <v>10.398236437607487</v>
      </c>
      <c r="F39" s="38">
        <v>9.7524684940427075</v>
      </c>
      <c r="G39" s="37">
        <v>10.27756604278026</v>
      </c>
      <c r="H39" s="38">
        <v>8.4187432876575894</v>
      </c>
      <c r="I39" s="38">
        <v>9.2164918102618181</v>
      </c>
      <c r="J39" s="38">
        <v>8.0599054944818871</v>
      </c>
      <c r="K39" s="38">
        <v>8.9088002423330348</v>
      </c>
      <c r="L39" s="37">
        <v>8.3971235066414689</v>
      </c>
      <c r="M39" s="37">
        <v>8.8727388568865511</v>
      </c>
      <c r="N39" s="38">
        <v>7.3660118016246017</v>
      </c>
      <c r="O39" s="37">
        <v>8.6616021074235849</v>
      </c>
      <c r="Q39" s="54"/>
      <c r="S39" s="39"/>
      <c r="T39" s="48"/>
      <c r="U39" s="56"/>
      <c r="V39" s="56"/>
      <c r="W39" s="56"/>
      <c r="X39" s="56"/>
    </row>
    <row r="40" spans="1:28" ht="12.95" customHeight="1" x14ac:dyDescent="0.2">
      <c r="A40" s="50">
        <v>2016</v>
      </c>
      <c r="B40" s="37">
        <v>10.831653554550345</v>
      </c>
      <c r="C40" s="38">
        <v>24.996800067898835</v>
      </c>
      <c r="D40" s="38">
        <v>9.4581572298627545</v>
      </c>
      <c r="E40" s="38">
        <v>9.7060770149329603</v>
      </c>
      <c r="F40" s="38">
        <v>9.6772743567808845</v>
      </c>
      <c r="G40" s="37">
        <v>10.29197370306159</v>
      </c>
      <c r="H40" s="38">
        <v>8.2865974407900449</v>
      </c>
      <c r="I40" s="38">
        <v>8.3908116609589847</v>
      </c>
      <c r="J40" s="38">
        <v>7.9233620497444788</v>
      </c>
      <c r="K40" s="38">
        <v>8.8990285494979702</v>
      </c>
      <c r="L40" s="37">
        <v>8.2480632582664075</v>
      </c>
      <c r="M40" s="37">
        <v>8.8282003013910071</v>
      </c>
      <c r="N40" s="38">
        <v>7.8089767763196578</v>
      </c>
      <c r="O40" s="37">
        <v>8.6900935537636297</v>
      </c>
      <c r="Q40" s="54"/>
      <c r="S40" s="39"/>
      <c r="T40" s="48"/>
      <c r="U40" s="56"/>
      <c r="V40" s="56"/>
      <c r="W40" s="56"/>
      <c r="X40" s="56"/>
    </row>
    <row r="41" spans="1:28" ht="12.95" customHeight="1" x14ac:dyDescent="0.2">
      <c r="A41" s="50">
        <v>2017</v>
      </c>
      <c r="B41" s="37">
        <v>9.476650306786782</v>
      </c>
      <c r="C41" s="38">
        <v>23.770399559041724</v>
      </c>
      <c r="D41" s="38">
        <v>9.920974040373288</v>
      </c>
      <c r="E41" s="38">
        <v>8.8418718167888333</v>
      </c>
      <c r="F41" s="38">
        <v>9.4130556069594284</v>
      </c>
      <c r="G41" s="37">
        <v>10.725071531376926</v>
      </c>
      <c r="H41" s="38">
        <v>8.4438518980939143</v>
      </c>
      <c r="I41" s="38">
        <v>8.8788713935674579</v>
      </c>
      <c r="J41" s="38">
        <v>7.941722680410952</v>
      </c>
      <c r="K41" s="38">
        <v>8.9991785752954847</v>
      </c>
      <c r="L41" s="37">
        <v>8.3405963782018837</v>
      </c>
      <c r="M41" s="37">
        <v>8.9048342990193206</v>
      </c>
      <c r="N41" s="38">
        <v>7.804684875399297</v>
      </c>
      <c r="O41" s="37">
        <v>8.7522190061307761</v>
      </c>
      <c r="Q41" s="54"/>
      <c r="S41" s="39"/>
      <c r="T41" s="48"/>
      <c r="U41" s="56"/>
      <c r="V41" s="56"/>
      <c r="W41" s="56"/>
      <c r="X41" s="56"/>
    </row>
    <row r="42" spans="1:28" ht="12.95" customHeight="1" x14ac:dyDescent="0.2">
      <c r="A42" s="50">
        <v>2018</v>
      </c>
      <c r="B42" s="37">
        <v>9.0591928551599121</v>
      </c>
      <c r="C42" s="38">
        <v>16.854441930528477</v>
      </c>
      <c r="D42" s="38">
        <v>10.26326486235817</v>
      </c>
      <c r="E42" s="38">
        <v>9.1502679686538002</v>
      </c>
      <c r="F42" s="38">
        <v>9.9888713294820253</v>
      </c>
      <c r="G42" s="37">
        <v>10.875562548209325</v>
      </c>
      <c r="H42" s="38">
        <v>8.2576719188276506</v>
      </c>
      <c r="I42" s="38">
        <v>9.4567569934147286</v>
      </c>
      <c r="J42" s="38">
        <v>8.0588449336925123</v>
      </c>
      <c r="K42" s="38">
        <v>8.9209304568298542</v>
      </c>
      <c r="L42" s="37">
        <v>8.3839981175600755</v>
      </c>
      <c r="M42" s="37">
        <v>8.9630878165155039</v>
      </c>
      <c r="N42" s="38">
        <v>7.6628253945273572</v>
      </c>
      <c r="O42" s="37">
        <v>8.7787470268779977</v>
      </c>
      <c r="Q42" s="54"/>
      <c r="S42" s="39"/>
      <c r="T42" s="48"/>
      <c r="U42" s="56"/>
      <c r="V42" s="56"/>
      <c r="W42" s="56"/>
      <c r="X42" s="56"/>
    </row>
    <row r="43" spans="1:28" ht="12.95" customHeight="1" x14ac:dyDescent="0.2">
      <c r="A43" s="50">
        <v>2019</v>
      </c>
      <c r="B43" s="37">
        <v>8.8772112651159318</v>
      </c>
      <c r="C43" s="38" t="s">
        <v>128</v>
      </c>
      <c r="D43" s="38" t="s">
        <v>128</v>
      </c>
      <c r="E43" s="38" t="s">
        <v>128</v>
      </c>
      <c r="F43" s="38" t="s">
        <v>128</v>
      </c>
      <c r="G43" s="37">
        <v>10.890496643839294</v>
      </c>
      <c r="H43" s="38" t="s">
        <v>128</v>
      </c>
      <c r="I43" s="38" t="s">
        <v>128</v>
      </c>
      <c r="J43" s="38" t="s">
        <v>128</v>
      </c>
      <c r="K43" s="38" t="s">
        <v>128</v>
      </c>
      <c r="L43" s="37">
        <v>8.2782119882845233</v>
      </c>
      <c r="M43" s="37">
        <v>8.8680730178244183</v>
      </c>
      <c r="N43" s="38">
        <v>7.6172579640946161</v>
      </c>
      <c r="O43" s="37">
        <v>8.6929110232173166</v>
      </c>
      <c r="Q43" s="54"/>
      <c r="S43" s="39"/>
      <c r="T43" s="48"/>
      <c r="U43" s="56"/>
      <c r="V43" s="56"/>
      <c r="W43" s="56"/>
      <c r="X43" s="56"/>
    </row>
    <row r="44" spans="1:28" ht="12.95" customHeight="1" x14ac:dyDescent="0.2">
      <c r="A44" s="50">
        <v>2020</v>
      </c>
      <c r="B44" s="37">
        <v>10.736295848008604</v>
      </c>
      <c r="C44" s="38" t="s">
        <v>128</v>
      </c>
      <c r="D44" s="38" t="s">
        <v>128</v>
      </c>
      <c r="E44" s="38" t="s">
        <v>128</v>
      </c>
      <c r="F44" s="38" t="s">
        <v>128</v>
      </c>
      <c r="G44" s="37">
        <v>11.827106244607304</v>
      </c>
      <c r="H44" s="38" t="s">
        <v>128</v>
      </c>
      <c r="I44" s="38" t="s">
        <v>128</v>
      </c>
      <c r="J44" s="38" t="s">
        <v>128</v>
      </c>
      <c r="K44" s="38" t="s">
        <v>128</v>
      </c>
      <c r="L44" s="37">
        <v>8.2314868506030709</v>
      </c>
      <c r="M44" s="37">
        <v>9.1364030243928909</v>
      </c>
      <c r="N44" s="38">
        <v>7.7809524946343496</v>
      </c>
      <c r="O44" s="37">
        <v>8.9531198413949582</v>
      </c>
      <c r="Q44" s="54"/>
      <c r="S44" s="39"/>
      <c r="T44" s="48"/>
      <c r="U44" s="56"/>
      <c r="V44" s="56"/>
      <c r="W44" s="56"/>
      <c r="X44" s="56"/>
    </row>
    <row r="45" spans="1:28" ht="12.95" customHeight="1" x14ac:dyDescent="0.2">
      <c r="A45" s="229" t="s">
        <v>100</v>
      </c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1"/>
      <c r="T45" s="48"/>
      <c r="U45" s="56"/>
      <c r="V45" s="56"/>
      <c r="W45" s="56"/>
      <c r="X45" s="56"/>
    </row>
    <row r="46" spans="1:28" s="57" customFormat="1" ht="12.95" customHeight="1" x14ac:dyDescent="0.2">
      <c r="A46" s="40">
        <v>2002</v>
      </c>
      <c r="B46" s="41">
        <f>AVERAGE('Série Encadeada'!B5:B8)</f>
        <v>100</v>
      </c>
      <c r="C46" s="41">
        <f>AVERAGE('Série Encadeada'!C5:C8)</f>
        <v>100</v>
      </c>
      <c r="D46" s="41">
        <f>AVERAGE('Série Encadeada'!D5:D8)</f>
        <v>99.999999999999986</v>
      </c>
      <c r="E46" s="41">
        <f>AVERAGE('Série Encadeada'!E5:E8)</f>
        <v>100</v>
      </c>
      <c r="F46" s="41">
        <f>AVERAGE('Série Encadeada'!F5:F8)</f>
        <v>100</v>
      </c>
      <c r="G46" s="41">
        <f>AVERAGE('Série Encadeada'!G5:G8)</f>
        <v>100.00000000000001</v>
      </c>
      <c r="H46" s="41">
        <f>AVERAGE('Série Encadeada'!H5:H8)</f>
        <v>100</v>
      </c>
      <c r="I46" s="41">
        <f>AVERAGE('Série Encadeada'!I5:I8)</f>
        <v>100</v>
      </c>
      <c r="J46" s="41">
        <f>AVERAGE('Série Encadeada'!J5:J8)</f>
        <v>100</v>
      </c>
      <c r="K46" s="41">
        <f>AVERAGE('Série Encadeada'!K5:K8)</f>
        <v>100</v>
      </c>
      <c r="L46" s="41">
        <f>AVERAGE('Série Encadeada'!L5:L8)</f>
        <v>100</v>
      </c>
      <c r="M46" s="41">
        <f>AVERAGE('Série Encadeada'!M5:M8)</f>
        <v>100</v>
      </c>
      <c r="N46" s="41">
        <f>AVERAGE('Série Encadeada'!N5:N8)</f>
        <v>100</v>
      </c>
      <c r="O46" s="41">
        <f>AVERAGE('Série Encadeada'!O5:O8)</f>
        <v>100</v>
      </c>
      <c r="T46" s="58"/>
      <c r="U46" s="59"/>
      <c r="V46" s="59"/>
      <c r="W46" s="59"/>
      <c r="X46" s="59"/>
    </row>
    <row r="47" spans="1:28" s="57" customFormat="1" ht="12.95" customHeight="1" x14ac:dyDescent="0.2">
      <c r="A47" s="40">
        <v>2003</v>
      </c>
      <c r="B47" s="37">
        <f>AVERAGE('Série Encadeada'!B9:B12)</f>
        <v>96.576319247492108</v>
      </c>
      <c r="C47" s="37">
        <f>AVERAGE('Série Encadeada'!C9:C12)</f>
        <v>111.44567066513287</v>
      </c>
      <c r="D47" s="37">
        <f>AVERAGE('Série Encadeada'!D9:D12)</f>
        <v>102.29280043570262</v>
      </c>
      <c r="E47" s="37">
        <f>AVERAGE('Série Encadeada'!E9:E12)</f>
        <v>114.27106263003928</v>
      </c>
      <c r="F47" s="37">
        <f>AVERAGE('Série Encadeada'!F9:F12)</f>
        <v>96.949286448489545</v>
      </c>
      <c r="G47" s="37">
        <f>AVERAGE('Série Encadeada'!G9:G12)</f>
        <v>104.01307314320178</v>
      </c>
      <c r="H47" s="37">
        <f>AVERAGE('Série Encadeada'!H9:H12)</f>
        <v>102.14435470517532</v>
      </c>
      <c r="I47" s="37">
        <f>AVERAGE('Série Encadeada'!I9:I12)</f>
        <v>99.418189666281961</v>
      </c>
      <c r="J47" s="37">
        <f>AVERAGE('Série Encadeada'!J9:J12)</f>
        <v>102.06177415130693</v>
      </c>
      <c r="K47" s="37">
        <f>AVERAGE('Série Encadeada'!K9:K12)</f>
        <v>101.54591442491416</v>
      </c>
      <c r="L47" s="37">
        <f>AVERAGE('Série Encadeada'!L9:L12)</f>
        <v>101.77051667815407</v>
      </c>
      <c r="M47" s="37">
        <f>AVERAGE('Série Encadeada'!M9:M12)</f>
        <v>102.08210133688857</v>
      </c>
      <c r="N47" s="37">
        <f>AVERAGE('Série Encadeada'!N9:N12)</f>
        <v>102.39257266094884</v>
      </c>
      <c r="O47" s="37">
        <f>AVERAGE('Série Encadeada'!O9:O12)</f>
        <v>102.1268809216938</v>
      </c>
      <c r="T47" s="58"/>
      <c r="U47" s="59"/>
      <c r="V47" s="59"/>
      <c r="W47" s="59"/>
      <c r="X47" s="59"/>
    </row>
    <row r="48" spans="1:28" s="57" customFormat="1" ht="12.95" customHeight="1" x14ac:dyDescent="0.2">
      <c r="A48" s="40">
        <v>2004</v>
      </c>
      <c r="B48" s="41">
        <f>AVERAGE('Série Encadeada'!B13:B16)</f>
        <v>109.79527054812141</v>
      </c>
      <c r="C48" s="41">
        <f>AVERAGE('Série Encadeada'!C13:C16)</f>
        <v>123.88723817212092</v>
      </c>
      <c r="D48" s="41">
        <f>AVERAGE('Série Encadeada'!D13:D16)</f>
        <v>107.31648322414601</v>
      </c>
      <c r="E48" s="41">
        <f>AVERAGE('Série Encadeada'!E13:E16)</f>
        <v>117.98209078462286</v>
      </c>
      <c r="F48" s="41">
        <f>AVERAGE('Série Encadeada'!F13:F16)</f>
        <v>102.89642622173355</v>
      </c>
      <c r="G48" s="41">
        <f>AVERAGE('Série Encadeada'!G13:G16)</f>
        <v>109.47721510647736</v>
      </c>
      <c r="H48" s="41">
        <f>AVERAGE('Série Encadeada'!H13:H16)</f>
        <v>113.12263631710788</v>
      </c>
      <c r="I48" s="41">
        <f>AVERAGE('Série Encadeada'!I13:I16)</f>
        <v>108.55368527106009</v>
      </c>
      <c r="J48" s="41">
        <f>AVERAGE('Série Encadeada'!J13:J16)</f>
        <v>106.28511811206913</v>
      </c>
      <c r="K48" s="41">
        <f>AVERAGE('Série Encadeada'!K13:K16)</f>
        <v>105.93754227940384</v>
      </c>
      <c r="L48" s="41">
        <f>AVERAGE('Série Encadeada'!L13:L16)</f>
        <v>107.38133444199435</v>
      </c>
      <c r="M48" s="41">
        <f>AVERAGE('Série Encadeada'!M13:M16)</f>
        <v>108.18243796570387</v>
      </c>
      <c r="N48" s="41">
        <f>AVERAGE('Série Encadeada'!N13:N16)</f>
        <v>107.86792090419885</v>
      </c>
      <c r="O48" s="41">
        <f>AVERAGE('Série Encadeada'!O13:O16)</f>
        <v>108.13907995202899</v>
      </c>
      <c r="T48" s="58"/>
      <c r="U48" s="59"/>
      <c r="V48" s="59"/>
      <c r="W48" s="59"/>
      <c r="X48" s="59"/>
    </row>
    <row r="49" spans="1:28" s="57" customFormat="1" ht="12.95" customHeight="1" x14ac:dyDescent="0.2">
      <c r="A49" s="40">
        <v>2005</v>
      </c>
      <c r="B49" s="37">
        <f>AVERAGE('Série Encadeada'!B17:B20)</f>
        <v>110.89613323726635</v>
      </c>
      <c r="C49" s="37">
        <f>AVERAGE('Série Encadeada'!C17:C20)</f>
        <v>135.08854244463089</v>
      </c>
      <c r="D49" s="37">
        <f>AVERAGE('Série Encadeada'!D17:D20)</f>
        <v>112.13354870955934</v>
      </c>
      <c r="E49" s="37">
        <f>AVERAGE('Série Encadeada'!E17:E20)</f>
        <v>121.91454752006702</v>
      </c>
      <c r="F49" s="37">
        <f>AVERAGE('Série Encadeada'!F17:F20)</f>
        <v>104.75550983152732</v>
      </c>
      <c r="G49" s="37">
        <f>AVERAGE('Série Encadeada'!G17:G20)</f>
        <v>114.24664220287833</v>
      </c>
      <c r="H49" s="37">
        <f>AVERAGE('Série Encadeada'!H17:H20)</f>
        <v>117.43409890367512</v>
      </c>
      <c r="I49" s="37">
        <f>AVERAGE('Série Encadeada'!I17:I20)</f>
        <v>110.99894501906307</v>
      </c>
      <c r="J49" s="37">
        <f>AVERAGE('Série Encadeada'!J17:J20)</f>
        <v>112.29762320286999</v>
      </c>
      <c r="K49" s="37">
        <f>AVERAGE('Série Encadeada'!K17:K20)</f>
        <v>106.73169211386231</v>
      </c>
      <c r="L49" s="37">
        <f>AVERAGE('Série Encadeada'!L17:L20)</f>
        <v>111.62747623110623</v>
      </c>
      <c r="M49" s="37">
        <f>AVERAGE('Série Encadeada'!M17:M20)</f>
        <v>112.36642844407677</v>
      </c>
      <c r="N49" s="37">
        <f>AVERAGE('Série Encadeada'!N17:N20)</f>
        <v>113.29438350687801</v>
      </c>
      <c r="O49" s="37">
        <f>AVERAGE('Série Encadeada'!O17:O20)</f>
        <v>112.48779179160185</v>
      </c>
      <c r="T49" s="58"/>
      <c r="U49" s="59"/>
      <c r="V49" s="59"/>
      <c r="W49" s="59"/>
      <c r="X49" s="59"/>
    </row>
    <row r="50" spans="1:28" s="57" customFormat="1" ht="12.95" customHeight="1" x14ac:dyDescent="0.2">
      <c r="A50" s="40">
        <v>2006</v>
      </c>
      <c r="B50" s="41">
        <f>AVERAGE('Série Encadeada'!B21:B24)</f>
        <v>119.15714844847804</v>
      </c>
      <c r="C50" s="41">
        <f>AVERAGE('Série Encadeada'!C21:C24)</f>
        <v>149.72445971498786</v>
      </c>
      <c r="D50" s="41">
        <f>AVERAGE('Série Encadeada'!D21:D24)</f>
        <v>113.54130570766046</v>
      </c>
      <c r="E50" s="41">
        <f>AVERAGE('Série Encadeada'!E21:E24)</f>
        <v>123.51864737861807</v>
      </c>
      <c r="F50" s="41">
        <f>AVERAGE('Série Encadeada'!F21:F24)</f>
        <v>105.62941260072171</v>
      </c>
      <c r="G50" s="41">
        <f>AVERAGE('Série Encadeada'!G21:G24)</f>
        <v>116.61924788981619</v>
      </c>
      <c r="H50" s="41">
        <f>AVERAGE('Série Encadeada'!H21:H24)</f>
        <v>124.43366577030039</v>
      </c>
      <c r="I50" s="41">
        <f>AVERAGE('Série Encadeada'!I21:I24)</f>
        <v>116.04354445177292</v>
      </c>
      <c r="J50" s="41">
        <f>AVERAGE('Série Encadeada'!J21:J24)</f>
        <v>116.36082977986761</v>
      </c>
      <c r="K50" s="41">
        <f>AVERAGE('Série Encadeada'!K21:K24)</f>
        <v>109.90614974675566</v>
      </c>
      <c r="L50" s="41">
        <f>AVERAGE('Série Encadeada'!L21:L24)</f>
        <v>115.98498673305225</v>
      </c>
      <c r="M50" s="41">
        <f>AVERAGE('Série Encadeada'!M21:M24)</f>
        <v>116.35433015138659</v>
      </c>
      <c r="N50" s="41">
        <f>AVERAGE('Série Encadeada'!N21:N24)</f>
        <v>120.18038624030329</v>
      </c>
      <c r="O50" s="41">
        <f>AVERAGE('Série Encadeada'!O21:O24)</f>
        <v>116.88565345105937</v>
      </c>
      <c r="Q50" s="60"/>
      <c r="T50" s="58"/>
      <c r="U50" s="59"/>
      <c r="V50" s="59"/>
      <c r="W50" s="59"/>
      <c r="X50" s="59"/>
    </row>
    <row r="51" spans="1:28" s="57" customFormat="1" ht="12.95" customHeight="1" x14ac:dyDescent="0.2">
      <c r="A51" s="40">
        <v>2007</v>
      </c>
      <c r="B51" s="37">
        <f>AVERAGE('Série Encadeada'!B25:B28)</f>
        <v>109.81511531117035</v>
      </c>
      <c r="C51" s="37">
        <f>AVERAGE('Série Encadeada'!C25:C28)</f>
        <v>169.074324787564</v>
      </c>
      <c r="D51" s="37">
        <f>AVERAGE('Série Encadeada'!D25:D28)</f>
        <v>122.40606877714146</v>
      </c>
      <c r="E51" s="37">
        <f>AVERAGE('Série Encadeada'!E25:E28)</f>
        <v>129.01966036640732</v>
      </c>
      <c r="F51" s="37">
        <f>AVERAGE('Série Encadeada'!F25:F28)</f>
        <v>125.96546698414961</v>
      </c>
      <c r="G51" s="37">
        <f>AVERAGE('Série Encadeada'!G25:G28)</f>
        <v>127.02482716295637</v>
      </c>
      <c r="H51" s="37">
        <f>AVERAGE('Série Encadeada'!H25:H28)</f>
        <v>132.87391422071005</v>
      </c>
      <c r="I51" s="37">
        <f>AVERAGE('Série Encadeada'!I25:I28)</f>
        <v>120.57678100107157</v>
      </c>
      <c r="J51" s="37">
        <f>AVERAGE('Série Encadeada'!J25:J28)</f>
        <v>122.35581703689823</v>
      </c>
      <c r="K51" s="37">
        <f>AVERAGE('Série Encadeada'!K25:K28)</f>
        <v>112.45871048320734</v>
      </c>
      <c r="L51" s="37">
        <f>AVERAGE('Série Encadeada'!L25:L28)</f>
        <v>121.39665589919395</v>
      </c>
      <c r="M51" s="37">
        <f>AVERAGE('Série Encadeada'!M25:M28)</f>
        <v>122.35623189591175</v>
      </c>
      <c r="N51" s="37">
        <f>AVERAGE('Série Encadeada'!N25:N28)</f>
        <v>129.63824137426957</v>
      </c>
      <c r="O51" s="37">
        <f>AVERAGE('Série Encadeada'!O25:O28)</f>
        <v>123.34348630528946</v>
      </c>
      <c r="T51" s="58"/>
      <c r="U51" s="59"/>
      <c r="V51" s="59"/>
      <c r="W51" s="59"/>
      <c r="X51" s="59"/>
    </row>
    <row r="52" spans="1:28" s="57" customFormat="1" ht="12.95" customHeight="1" x14ac:dyDescent="0.2">
      <c r="A52" s="40">
        <v>2008</v>
      </c>
      <c r="B52" s="41">
        <f>AVERAGE('Série Encadeada'!B29:B32)</f>
        <v>130.47509983424604</v>
      </c>
      <c r="C52" s="41">
        <f>AVERAGE('Série Encadeada'!C29:C32)</f>
        <v>169.76198587823347</v>
      </c>
      <c r="D52" s="41">
        <f>AVERAGE('Série Encadeada'!D29:D32)</f>
        <v>125.17230180752665</v>
      </c>
      <c r="E52" s="41">
        <f>AVERAGE('Série Encadeada'!E29:E32)</f>
        <v>132.91941069414992</v>
      </c>
      <c r="F52" s="41">
        <f>AVERAGE('Série Encadeada'!F29:F32)</f>
        <v>123.02789530869983</v>
      </c>
      <c r="G52" s="41">
        <f>AVERAGE('Série Encadeada'!G29:G32)</f>
        <v>129.07898925516429</v>
      </c>
      <c r="H52" s="41">
        <f>AVERAGE('Série Encadeada'!H29:H32)</f>
        <v>137.77037268411826</v>
      </c>
      <c r="I52" s="41">
        <f>AVERAGE('Série Encadeada'!I29:I32)</f>
        <v>126.16117357575273</v>
      </c>
      <c r="J52" s="41">
        <f>AVERAGE('Série Encadeada'!J29:J32)</f>
        <v>129.75059014936198</v>
      </c>
      <c r="K52" s="41">
        <f>AVERAGE('Série Encadeada'!K29:K32)</f>
        <v>114.52288907388247</v>
      </c>
      <c r="L52" s="41">
        <f>AVERAGE('Série Encadeada'!L29:L32)</f>
        <v>126.8175931856029</v>
      </c>
      <c r="M52" s="41">
        <f>AVERAGE('Série Encadeada'!M29:M32)</f>
        <v>127.79143853490001</v>
      </c>
      <c r="N52" s="41">
        <f>AVERAGE('Série Encadeada'!N29:N32)</f>
        <v>137.64476515192371</v>
      </c>
      <c r="O52" s="41">
        <f>AVERAGE('Série Encadeada'!O29:O32)</f>
        <v>129.11455114495271</v>
      </c>
      <c r="T52" s="58"/>
      <c r="U52" s="59"/>
      <c r="V52" s="59"/>
      <c r="W52" s="59"/>
      <c r="X52" s="59"/>
    </row>
    <row r="53" spans="1:28" s="57" customFormat="1" ht="12.95" customHeight="1" x14ac:dyDescent="0.2">
      <c r="A53" s="40">
        <v>2009</v>
      </c>
      <c r="B53" s="37">
        <f>AVERAGE('Série Encadeada'!B33:B36)</f>
        <v>121.51468584597652</v>
      </c>
      <c r="C53" s="37">
        <f>AVERAGE('Série Encadeada'!C33:C36)</f>
        <v>126.33658528085229</v>
      </c>
      <c r="D53" s="37">
        <f>AVERAGE('Série Encadeada'!D33:D36)</f>
        <v>104.6106152439377</v>
      </c>
      <c r="E53" s="37">
        <f>AVERAGE('Série Encadeada'!E33:E36)</f>
        <v>131.65796698635299</v>
      </c>
      <c r="F53" s="37">
        <f>AVERAGE('Série Encadeada'!F33:F36)</f>
        <v>134.2134665513924</v>
      </c>
      <c r="G53" s="37">
        <f>AVERAGE('Série Encadeada'!G33:G36)</f>
        <v>113.85842074532476</v>
      </c>
      <c r="H53" s="37">
        <f>AVERAGE('Série Encadeada'!H33:H36)</f>
        <v>135.03575570829153</v>
      </c>
      <c r="I53" s="37">
        <f>AVERAGE('Série Encadeada'!I33:I36)</f>
        <v>117.5090932013581</v>
      </c>
      <c r="J53" s="37">
        <f>AVERAGE('Série Encadeada'!J33:J36)</f>
        <v>131.33971897975147</v>
      </c>
      <c r="K53" s="37">
        <f>AVERAGE('Série Encadeada'!K33:K36)</f>
        <v>119.16586993539639</v>
      </c>
      <c r="L53" s="37">
        <f>AVERAGE('Série Encadeada'!L33:L36)</f>
        <v>127.72951900526951</v>
      </c>
      <c r="M53" s="37">
        <f>AVERAGE('Série Encadeada'!M33:M36)</f>
        <v>123.02618664242601</v>
      </c>
      <c r="N53" s="37">
        <f>AVERAGE('Série Encadeada'!N33:N36)</f>
        <v>130.62329246831666</v>
      </c>
      <c r="O53" s="37">
        <f>AVERAGE('Série Encadeada'!O33:O36)</f>
        <v>124.05042888409488</v>
      </c>
      <c r="T53" s="58"/>
      <c r="U53" s="59"/>
      <c r="V53" s="59"/>
      <c r="W53" s="59"/>
      <c r="X53" s="59"/>
    </row>
    <row r="54" spans="1:28" ht="12.95" customHeight="1" x14ac:dyDescent="0.2">
      <c r="A54" s="40">
        <v>2010</v>
      </c>
      <c r="B54" s="41">
        <f>AVERAGE('Série Encadeada'!B37:B40)</f>
        <v>135.23966220094309</v>
      </c>
      <c r="C54" s="41">
        <f>AVERAGE('Série Encadeada'!C37:C40)</f>
        <v>175.76473130368862</v>
      </c>
      <c r="D54" s="41">
        <f>AVERAGE('Série Encadeada'!D37:D40)</f>
        <v>120.46393674603431</v>
      </c>
      <c r="E54" s="41">
        <f>AVERAGE('Série Encadeada'!E37:E40)</f>
        <v>134.86646994515664</v>
      </c>
      <c r="F54" s="41">
        <f>AVERAGE('Série Encadeada'!F37:F40)</f>
        <v>148.46976273751653</v>
      </c>
      <c r="G54" s="41">
        <f>AVERAGE('Série Encadeada'!G37:G40)</f>
        <v>129.55711037982562</v>
      </c>
      <c r="H54" s="41">
        <f>AVERAGE('Série Encadeada'!H37:H40)</f>
        <v>150.2472482364837</v>
      </c>
      <c r="I54" s="41">
        <f>AVERAGE('Série Encadeada'!I37:I40)</f>
        <v>133.2120545251646</v>
      </c>
      <c r="J54" s="41">
        <f>AVERAGE('Série Encadeada'!J37:J40)</f>
        <v>137.20558950808675</v>
      </c>
      <c r="K54" s="41">
        <f>AVERAGE('Série Encadeada'!K37:K40)</f>
        <v>122.34757949107417</v>
      </c>
      <c r="L54" s="41">
        <f>AVERAGE('Série Encadeada'!L37:L40)</f>
        <v>135.2332967607955</v>
      </c>
      <c r="M54" s="41">
        <f>AVERAGE('Série Encadeada'!M37:M40)</f>
        <v>133.55202304903554</v>
      </c>
      <c r="N54" s="41">
        <f>AVERAGE('Série Encadeada'!N37:N40)</f>
        <v>147.14645491296955</v>
      </c>
      <c r="O54" s="41">
        <f>AVERAGE('Série Encadeada'!O37:O40)</f>
        <v>135.31927771424813</v>
      </c>
      <c r="T54" s="48"/>
      <c r="U54" s="56"/>
      <c r="V54" s="56"/>
      <c r="W54" s="56"/>
      <c r="X54" s="56"/>
    </row>
    <row r="55" spans="1:28" ht="12.95" customHeight="1" x14ac:dyDescent="0.2">
      <c r="A55" s="40">
        <v>2011</v>
      </c>
      <c r="B55" s="41">
        <f>AVERAGE('Série Encadeada'!B41:B44)</f>
        <v>134.1109304948298</v>
      </c>
      <c r="C55" s="41">
        <f>AVERAGE('Série Encadeada'!C41:C44)</f>
        <v>179.27626622626019</v>
      </c>
      <c r="D55" s="41">
        <f>AVERAGE('Série Encadeada'!D41:D44)</f>
        <v>121.53369494711556</v>
      </c>
      <c r="E55" s="41">
        <f>AVERAGE('Série Encadeada'!E41:E44)</f>
        <v>141.25669746631516</v>
      </c>
      <c r="F55" s="41">
        <f>AVERAGE('Série Encadeada'!F41:F44)</f>
        <v>157.7975469529589</v>
      </c>
      <c r="G55" s="41">
        <f>AVERAGE('Série Encadeada'!G41:G44)</f>
        <v>132.91774434223478</v>
      </c>
      <c r="H55" s="41">
        <f>AVERAGE('Série Encadeada'!H41:H44)</f>
        <v>156.76841630324176</v>
      </c>
      <c r="I55" s="41">
        <f>AVERAGE('Série Encadeada'!I41:I44)</f>
        <v>138.76814948553471</v>
      </c>
      <c r="J55" s="41">
        <f>AVERAGE('Série Encadeada'!J41:J44)</f>
        <v>139.47433223292145</v>
      </c>
      <c r="K55" s="41">
        <f>AVERAGE('Série Encadeada'!K41:K44)</f>
        <v>124.63454419590613</v>
      </c>
      <c r="L55" s="41">
        <f>AVERAGE('Série Encadeada'!L41:L44)</f>
        <v>138.50662039394194</v>
      </c>
      <c r="M55" s="41">
        <f>AVERAGE('Série Encadeada'!M41:M44)</f>
        <v>136.61812433234931</v>
      </c>
      <c r="N55" s="41">
        <f>AVERAGE('Série Encadeada'!N41:N44)</f>
        <v>152.59993786433316</v>
      </c>
      <c r="O55" s="41">
        <f>AVERAGE('Série Encadeada'!O41:O44)</f>
        <v>138.67570263186064</v>
      </c>
      <c r="T55" s="45"/>
      <c r="U55" s="55"/>
      <c r="V55" s="55"/>
      <c r="W55" s="55"/>
      <c r="X55" s="55"/>
    </row>
    <row r="56" spans="1:28" s="57" customFormat="1" ht="12.95" customHeight="1" x14ac:dyDescent="0.2">
      <c r="A56" s="40">
        <v>2012</v>
      </c>
      <c r="B56" s="41">
        <f>AVERAGE('Série Encadeada'!B45:B48)</f>
        <v>157.91433398589268</v>
      </c>
      <c r="C56" s="41">
        <f>AVERAGE('Série Encadeada'!C45:C48)</f>
        <v>178.55540385718604</v>
      </c>
      <c r="D56" s="41">
        <f>AVERAGE('Série Encadeada'!D45:D48)</f>
        <v>119.27169276900142</v>
      </c>
      <c r="E56" s="41">
        <f>AVERAGE('Série Encadeada'!E45:E48)</f>
        <v>142.56492382651174</v>
      </c>
      <c r="F56" s="41">
        <f>AVERAGE('Série Encadeada'!F45:F48)</f>
        <v>163.82397246486386</v>
      </c>
      <c r="G56" s="41">
        <f>AVERAGE('Série Encadeada'!G45:G48)</f>
        <v>132.86673999816398</v>
      </c>
      <c r="H56" s="41">
        <f>AVERAGE('Série Encadeada'!H45:H48)</f>
        <v>156.79141341418878</v>
      </c>
      <c r="I56" s="41">
        <f>AVERAGE('Série Encadeada'!I45:I48)</f>
        <v>137.6618118052113</v>
      </c>
      <c r="J56" s="41">
        <f>AVERAGE('Série Encadeada'!J45:J48)</f>
        <v>148.07880590251199</v>
      </c>
      <c r="K56" s="41">
        <f>AVERAGE('Série Encadeada'!K45:K48)</f>
        <v>125.84200812297502</v>
      </c>
      <c r="L56" s="41">
        <f>AVERAGE('Série Encadeada'!L45:L48)</f>
        <v>142.8585268081296</v>
      </c>
      <c r="M56" s="41">
        <f>AVERAGE('Série Encadeada'!M45:M48)</f>
        <v>140.8279005706458</v>
      </c>
      <c r="N56" s="41">
        <f>AVERAGE('Série Encadeada'!N45:N48)</f>
        <v>160.25843964758545</v>
      </c>
      <c r="O56" s="41">
        <f>AVERAGE('Série Encadeada'!O45:O48)</f>
        <v>143.28789803970855</v>
      </c>
      <c r="T56" s="45"/>
      <c r="U56" s="55"/>
      <c r="V56" s="55"/>
      <c r="W56" s="55"/>
      <c r="X56" s="55"/>
      <c r="Y56" s="35"/>
      <c r="Z56" s="35"/>
      <c r="AA56" s="35"/>
      <c r="AB56" s="35"/>
    </row>
    <row r="57" spans="1:28" ht="12.95" customHeight="1" x14ac:dyDescent="0.2">
      <c r="A57" s="40">
        <v>2013</v>
      </c>
      <c r="B57" s="41">
        <f>AVERAGE('Série Encadeada'!B49:B52)</f>
        <v>157.5829736142818</v>
      </c>
      <c r="C57" s="41">
        <f>AVERAGE('Série Encadeada'!C49:C52)</f>
        <v>168.81500503222134</v>
      </c>
      <c r="D57" s="41">
        <f>AVERAGE('Série Encadeada'!D49:D52)</f>
        <v>118.99749171550121</v>
      </c>
      <c r="E57" s="41">
        <f>AVERAGE('Série Encadeada'!E49:E52)</f>
        <v>126.01291729705261</v>
      </c>
      <c r="F57" s="41">
        <f>AVERAGE('Série Encadeada'!F49:F52)</f>
        <v>170.14485347209242</v>
      </c>
      <c r="G57" s="41">
        <f>AVERAGE('Série Encadeada'!G49:G52)</f>
        <v>130.77653329731589</v>
      </c>
      <c r="H57" s="41">
        <f>AVERAGE('Série Encadeada'!H49:H52)</f>
        <v>156.77032808763926</v>
      </c>
      <c r="I57" s="41">
        <f>AVERAGE('Série Encadeada'!I49:I52)</f>
        <v>140.24825544464233</v>
      </c>
      <c r="J57" s="41">
        <f>AVERAGE('Série Encadeada'!J49:J52)</f>
        <v>150.53502432437358</v>
      </c>
      <c r="K57" s="41">
        <f>AVERAGE('Série Encadeada'!K49:K52)</f>
        <v>128.34997300431257</v>
      </c>
      <c r="L57" s="41">
        <f>AVERAGE('Série Encadeada'!L49:L52)</f>
        <v>144.893327481683</v>
      </c>
      <c r="M57" s="41">
        <f>AVERAGE('Série Encadeada'!M49:M52)</f>
        <v>141.37179933897571</v>
      </c>
      <c r="N57" s="41">
        <f>AVERAGE('Série Encadeada'!N49:N52)</f>
        <v>161.90538153238296</v>
      </c>
      <c r="O57" s="41">
        <f>AVERAGE('Série Encadeada'!O49:O52)</f>
        <v>143.95598555136175</v>
      </c>
      <c r="Q57" s="57"/>
      <c r="T57" s="45"/>
      <c r="U57" s="55"/>
      <c r="V57" s="55"/>
      <c r="W57" s="55"/>
      <c r="X57" s="55"/>
    </row>
    <row r="58" spans="1:28" ht="12.95" customHeight="1" x14ac:dyDescent="0.2">
      <c r="A58" s="40">
        <v>2014</v>
      </c>
      <c r="B58" s="41">
        <f>AVERAGE('Série Encadeada'!B53:B56)</f>
        <v>148.62596858451846</v>
      </c>
      <c r="C58" s="41">
        <f>AVERAGE('Série Encadeada'!C53:C56)</f>
        <v>171.74072148115198</v>
      </c>
      <c r="D58" s="41">
        <f>AVERAGE('Série Encadeada'!D53:D56)</f>
        <v>113.08029511082695</v>
      </c>
      <c r="E58" s="41">
        <f>AVERAGE('Série Encadeada'!E53:E56)</f>
        <v>116.35258859579746</v>
      </c>
      <c r="F58" s="41">
        <f>AVERAGE('Série Encadeada'!F53:F56)</f>
        <v>166.39631568344711</v>
      </c>
      <c r="G58" s="41">
        <f>AVERAGE('Série Encadeada'!G53:G56)</f>
        <v>127.00112924031379</v>
      </c>
      <c r="H58" s="41">
        <f>AVERAGE('Série Encadeada'!H53:H56)</f>
        <v>159.98288253534304</v>
      </c>
      <c r="I58" s="41">
        <f>AVERAGE('Série Encadeada'!I53:I56)</f>
        <v>142.0090691477192</v>
      </c>
      <c r="J58" s="41">
        <f>AVERAGE('Série Encadeada'!J53:J56)</f>
        <v>151.02775810257435</v>
      </c>
      <c r="K58" s="41">
        <f>AVERAGE('Série Encadeada'!K53:K56)</f>
        <v>128.00873234028091</v>
      </c>
      <c r="L58" s="41">
        <f>AVERAGE('Série Encadeada'!L53:L56)</f>
        <v>145.73648529615787</v>
      </c>
      <c r="M58" s="41">
        <f>AVERAGE('Série Encadeada'!M53:M56)</f>
        <v>140.19728314738114</v>
      </c>
      <c r="N58" s="41">
        <f>AVERAGE('Série Encadeada'!N53:N56)</f>
        <v>162.29896165162904</v>
      </c>
      <c r="O58" s="41">
        <f>AVERAGE('Série Encadeada'!O53:O56)</f>
        <v>142.94751986587832</v>
      </c>
      <c r="Q58" s="57"/>
    </row>
    <row r="59" spans="1:28" ht="12.95" customHeight="1" x14ac:dyDescent="0.2">
      <c r="A59" s="50">
        <v>2015</v>
      </c>
      <c r="B59" s="37">
        <f>AVERAGE('Série Encadeada'!B57:B60)</f>
        <v>145.11739621771287</v>
      </c>
      <c r="C59" s="37">
        <f>AVERAGE('Série Encadeada'!C57:C60)</f>
        <v>178.91292736847814</v>
      </c>
      <c r="D59" s="37">
        <f>AVERAGE('Série Encadeada'!D57:D60)</f>
        <v>103.5734993076435</v>
      </c>
      <c r="E59" s="37">
        <f>AVERAGE('Série Encadeada'!E57:E60)</f>
        <v>108.35239380174529</v>
      </c>
      <c r="F59" s="37">
        <f>AVERAGE('Série Encadeada'!F57:F60)</f>
        <v>148.16505904844371</v>
      </c>
      <c r="G59" s="37">
        <f>AVERAGE('Série Encadeada'!G57:G60)</f>
        <v>119.06973766907046</v>
      </c>
      <c r="H59" s="37">
        <f>AVERAGE('Série Encadeada'!H57:H60)</f>
        <v>151.93738310797141</v>
      </c>
      <c r="I59" s="37">
        <f>AVERAGE('Série Encadeada'!I57:I60)</f>
        <v>132.69614061972317</v>
      </c>
      <c r="J59" s="37">
        <f>AVERAGE('Série Encadeada'!J57:J60)</f>
        <v>146.42859175487138</v>
      </c>
      <c r="K59" s="37">
        <f>AVERAGE('Série Encadeada'!K57:K60)</f>
        <v>126.69903836067162</v>
      </c>
      <c r="L59" s="37">
        <f>AVERAGE('Série Encadeada'!L57:L60)</f>
        <v>141.0965674092663</v>
      </c>
      <c r="M59" s="37">
        <f>AVERAGE('Série Encadeada'!M57:M60)</f>
        <v>134.56169603379598</v>
      </c>
      <c r="N59" s="37">
        <f>AVERAGE('Série Encadeada'!N57:N60)</f>
        <v>152.50248800476356</v>
      </c>
      <c r="O59" s="37">
        <f>AVERAGE('Série Encadeada'!O57:O60)</f>
        <v>136.85280499326112</v>
      </c>
      <c r="Q59" s="57"/>
    </row>
    <row r="60" spans="1:28" ht="12.95" customHeight="1" x14ac:dyDescent="0.2">
      <c r="A60" s="50">
        <v>2016</v>
      </c>
      <c r="B60" s="37">
        <f>AVERAGE('Série Encadeada'!B61:B64)</f>
        <v>155.55655277856692</v>
      </c>
      <c r="C60" s="37">
        <f>AVERAGE('Série Encadeada'!C61:C64)</f>
        <v>146.43488902864925</v>
      </c>
      <c r="D60" s="37">
        <f>AVERAGE('Série Encadeada'!D61:D64)</f>
        <v>99.321640150233037</v>
      </c>
      <c r="E60" s="37">
        <f>AVERAGE('Série Encadeada'!E61:E64)</f>
        <v>124.92392672847663</v>
      </c>
      <c r="F60" s="37">
        <f>AVERAGE('Série Encadeada'!F61:F64)</f>
        <v>131.12996308609834</v>
      </c>
      <c r="G60" s="37">
        <f>AVERAGE('Série Encadeada'!G61:G64)</f>
        <v>112.20494801018985</v>
      </c>
      <c r="H60" s="37">
        <f>AVERAGE('Série Encadeada'!H61:H64)</f>
        <v>150.52236759022313</v>
      </c>
      <c r="I60" s="37">
        <f>AVERAGE('Série Encadeada'!I61:I64)</f>
        <v>127.5875748607365</v>
      </c>
      <c r="J60" s="37">
        <f>AVERAGE('Série Encadeada'!J61:J64)</f>
        <v>143.93603573676791</v>
      </c>
      <c r="K60" s="37">
        <f>AVERAGE('Série Encadeada'!K61:K64)</f>
        <v>127.16871596089673</v>
      </c>
      <c r="L60" s="37">
        <f>AVERAGE('Série Encadeada'!L61:L64)</f>
        <v>139.42888476486573</v>
      </c>
      <c r="M60" s="37">
        <f>AVERAGE('Série Encadeada'!M61:M64)</f>
        <v>131.96488013273949</v>
      </c>
      <c r="N60" s="37">
        <f>AVERAGE('Série Encadeada'!N61:N64)</f>
        <v>148.72415686319508</v>
      </c>
      <c r="O60" s="37">
        <f>AVERAGE('Série Encadeada'!O61:O64)</f>
        <v>134.12244882186857</v>
      </c>
      <c r="Q60" s="57"/>
    </row>
    <row r="61" spans="1:28" ht="12.95" customHeight="1" x14ac:dyDescent="0.2">
      <c r="A61" s="40">
        <v>2017</v>
      </c>
      <c r="B61" s="37">
        <f>AVERAGE('Série Encadeada'!B65:B68)</f>
        <v>157.82869264206749</v>
      </c>
      <c r="C61" s="37">
        <f>AVERAGE('Série Encadeada'!C65:C68)</f>
        <v>162.69397318683025</v>
      </c>
      <c r="D61" s="37">
        <f>AVERAGE('Série Encadeada'!D65:D68)</f>
        <v>101.36521496872422</v>
      </c>
      <c r="E61" s="37">
        <f>AVERAGE('Série Encadeada'!E65:E68)</f>
        <v>125.01116647582879</v>
      </c>
      <c r="F61" s="37">
        <f>AVERAGE('Série Encadeada'!F65:F68)</f>
        <v>119.91911680157224</v>
      </c>
      <c r="G61" s="37">
        <f>AVERAGE('Série Encadeada'!G65:G68)</f>
        <v>112.76528824155893</v>
      </c>
      <c r="H61" s="37">
        <f>AVERAGE('Série Encadeada'!H65:H68)</f>
        <v>159.18932487931372</v>
      </c>
      <c r="I61" s="37">
        <f>AVERAGE('Série Encadeada'!I65:I68)</f>
        <v>127.30258879197177</v>
      </c>
      <c r="J61" s="37">
        <f>AVERAGE('Série Encadeada'!J65:J68)</f>
        <v>146.51171863218536</v>
      </c>
      <c r="K61" s="37">
        <f>AVERAGE('Série Encadeada'!K65:K68)</f>
        <v>127.25405456084502</v>
      </c>
      <c r="L61" s="37">
        <f>AVERAGE('Série Encadeada'!L65:L68)</f>
        <v>142.11760478590151</v>
      </c>
      <c r="M61" s="37">
        <f>AVERAGE('Série Encadeada'!M65:M68)</f>
        <v>134.00005100627644</v>
      </c>
      <c r="N61" s="37">
        <f>AVERAGE('Série Encadeada'!N65:N68)</f>
        <v>152.5161221848339</v>
      </c>
      <c r="O61" s="37">
        <f>AVERAGE('Série Encadeada'!O65:O68)</f>
        <v>136.35542309976222</v>
      </c>
      <c r="Q61" s="57"/>
    </row>
    <row r="62" spans="1:28" ht="12.95" customHeight="1" x14ac:dyDescent="0.2">
      <c r="A62" s="50">
        <v>2018</v>
      </c>
      <c r="B62" s="37">
        <f>AVERAGE('Série Encadeada'!B69:B72)</f>
        <v>169.82876322100665</v>
      </c>
      <c r="C62" s="37">
        <f>AVERAGE('Série Encadeada'!C69:C72)</f>
        <v>151.52558141048891</v>
      </c>
      <c r="D62" s="37">
        <f>AVERAGE('Série Encadeada'!D69:D72)</f>
        <v>101.873843135229</v>
      </c>
      <c r="E62" s="37">
        <f>AVERAGE('Série Encadeada'!E69:E72)</f>
        <v>129.07963278471587</v>
      </c>
      <c r="F62" s="37">
        <f>AVERAGE('Série Encadeada'!F69:F72)</f>
        <v>121.49170718175633</v>
      </c>
      <c r="G62" s="37">
        <f>AVERAGE('Série Encadeada'!G69:G72)</f>
        <v>112.43464868945679</v>
      </c>
      <c r="H62" s="37">
        <f>AVERAGE('Série Encadeada'!H69:H72)</f>
        <v>160.19422994045834</v>
      </c>
      <c r="I62" s="37">
        <f>AVERAGE('Série Encadeada'!I69:I72)</f>
        <v>129.58600092744209</v>
      </c>
      <c r="J62" s="37">
        <f>AVERAGE('Série Encadeada'!J69:J72)</f>
        <v>151.84625836040374</v>
      </c>
      <c r="K62" s="37">
        <f>AVERAGE('Série Encadeada'!K69:K72)</f>
        <v>124.54335612682542</v>
      </c>
      <c r="L62" s="37">
        <f>AVERAGE('Série Encadeada'!L69:L72)</f>
        <v>144.22897341035946</v>
      </c>
      <c r="M62" s="37">
        <f>AVERAGE('Série Encadeada'!M69:M72)</f>
        <v>135.85053708441518</v>
      </c>
      <c r="N62" s="37">
        <f>AVERAGE('Série Encadeada'!N69:N72)</f>
        <v>153.94513718929676</v>
      </c>
      <c r="O62" s="37">
        <f>AVERAGE('Série Encadeada'!O69:O72)</f>
        <v>138.16354342049115</v>
      </c>
      <c r="Q62" s="57"/>
    </row>
    <row r="63" spans="1:28" ht="12.95" customHeight="1" x14ac:dyDescent="0.2">
      <c r="A63" s="50">
        <v>2019</v>
      </c>
      <c r="B63" s="37">
        <f>AVERAGE('Série Encadeada'!B73:B76)</f>
        <v>163.81392803000298</v>
      </c>
      <c r="C63" s="37">
        <f>AVERAGE('Série Encadeada'!C73:C76)</f>
        <v>113.15362062539705</v>
      </c>
      <c r="D63" s="37">
        <f>AVERAGE('Série Encadeada'!D73:D76)</f>
        <v>101.88307129776072</v>
      </c>
      <c r="E63" s="37">
        <f>AVERAGE('Série Encadeada'!E73:E76)</f>
        <v>140.78984764796104</v>
      </c>
      <c r="F63" s="37">
        <f>AVERAGE('Série Encadeada'!F73:F76)</f>
        <v>127.0809205878702</v>
      </c>
      <c r="G63" s="37">
        <f>AVERAGE('Série Encadeada'!G73:G76)</f>
        <v>109.02836879295745</v>
      </c>
      <c r="H63" s="37">
        <f>AVERAGE('Série Encadeada'!H73:H76)</f>
        <v>163.92771070818122</v>
      </c>
      <c r="I63" s="37">
        <f>AVERAGE('Série Encadeada'!I73:I76)</f>
        <v>126.09139054785973</v>
      </c>
      <c r="J63" s="37">
        <f>AVERAGE('Série Encadeada'!J73:J76)</f>
        <v>154.47564533525497</v>
      </c>
      <c r="K63" s="37">
        <f>AVERAGE('Série Encadeada'!K73:K76)</f>
        <v>124.05719108989327</v>
      </c>
      <c r="L63" s="37">
        <f>AVERAGE('Série Encadeada'!L73:L76)</f>
        <v>144.92731179670159</v>
      </c>
      <c r="M63" s="37">
        <f>AVERAGE('Série Encadeada'!M73:M76)</f>
        <v>134.95826261710621</v>
      </c>
      <c r="N63" s="37">
        <f>AVERAGE('Série Encadeada'!N73:N76)</f>
        <v>154.43442119592271</v>
      </c>
      <c r="O63" s="37">
        <f>AVERAGE('Série Encadeada'!O73:O76)</f>
        <v>137.42271834337481</v>
      </c>
      <c r="Q63" s="57"/>
    </row>
    <row r="64" spans="1:28" ht="12.95" customHeight="1" x14ac:dyDescent="0.2">
      <c r="A64" s="50">
        <v>2020</v>
      </c>
      <c r="B64" s="37">
        <f>AVERAGE('Série Encadeada'!B77:B80)</f>
        <v>181.6829607681133</v>
      </c>
      <c r="C64" s="37">
        <f>AVERAGE('Série Encadeada'!C77:C80)</f>
        <v>103.70144438025044</v>
      </c>
      <c r="D64" s="37">
        <f>AVERAGE('Série Encadeada'!D77:D80)</f>
        <v>99.552930467061017</v>
      </c>
      <c r="E64" s="37">
        <f>AVERAGE('Série Encadeada'!E77:E80)</f>
        <v>138.87125547616182</v>
      </c>
      <c r="F64" s="37">
        <f>AVERAGE('Série Encadeada'!F77:F80)</f>
        <v>123.11353658860793</v>
      </c>
      <c r="G64" s="37">
        <f>AVERAGE('Série Encadeada'!G77:G80)</f>
        <v>105.24928051125553</v>
      </c>
      <c r="H64" s="37">
        <f>AVERAGE('Série Encadeada'!H77:H80)</f>
        <v>159.71607877037187</v>
      </c>
      <c r="I64" s="37">
        <f>AVERAGE('Série Encadeada'!I77:I80)</f>
        <v>122.39668161339932</v>
      </c>
      <c r="J64" s="37">
        <f>AVERAGE('Série Encadeada'!J77:J80)</f>
        <v>146.35274229106139</v>
      </c>
      <c r="K64" s="37">
        <f>AVERAGE('Série Encadeada'!K77:K80)</f>
        <v>118.42470992755636</v>
      </c>
      <c r="L64" s="37">
        <f>AVERAGE('Série Encadeada'!L77:L80)</f>
        <v>137.07668277552051</v>
      </c>
      <c r="M64" s="37">
        <f>AVERAGE('Série Encadeada'!M77:M80)</f>
        <v>129.49939175904726</v>
      </c>
      <c r="N64" s="37">
        <f>AVERAGE('Série Encadeada'!N77:N80)</f>
        <v>149.052864000829</v>
      </c>
      <c r="O64" s="37">
        <f>AVERAGE('Série Encadeada'!O77:O80)</f>
        <v>131.96017108854195</v>
      </c>
      <c r="Q64" s="57"/>
    </row>
    <row r="65" spans="1:31" ht="12.95" customHeight="1" x14ac:dyDescent="0.2">
      <c r="A65" s="229" t="s">
        <v>102</v>
      </c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1"/>
    </row>
    <row r="66" spans="1:31" ht="12.95" customHeight="1" x14ac:dyDescent="0.2">
      <c r="A66" s="36">
        <v>2003</v>
      </c>
      <c r="B66" s="37">
        <f t="shared" ref="B66:B83" si="0">(B47/B46-1)*100</f>
        <v>-3.4236807525078961</v>
      </c>
      <c r="C66" s="37">
        <f t="shared" ref="C66:O66" si="1">(C47/C46-1)*100</f>
        <v>11.445670665132868</v>
      </c>
      <c r="D66" s="37">
        <f t="shared" si="1"/>
        <v>2.2928004357026355</v>
      </c>
      <c r="E66" s="37">
        <f t="shared" si="1"/>
        <v>14.271062630039278</v>
      </c>
      <c r="F66" s="37">
        <f t="shared" si="1"/>
        <v>-3.0507135515104533</v>
      </c>
      <c r="G66" s="37">
        <f t="shared" si="1"/>
        <v>4.0130731432017619</v>
      </c>
      <c r="H66" s="37">
        <f t="shared" si="1"/>
        <v>2.1443547051753109</v>
      </c>
      <c r="I66" s="37">
        <f t="shared" si="1"/>
        <v>-0.58181033371803581</v>
      </c>
      <c r="J66" s="37">
        <f t="shared" si="1"/>
        <v>2.0617741513069276</v>
      </c>
      <c r="K66" s="37">
        <f t="shared" si="1"/>
        <v>1.5459144249141632</v>
      </c>
      <c r="L66" s="37">
        <f t="shared" si="1"/>
        <v>1.770516678154066</v>
      </c>
      <c r="M66" s="37">
        <f t="shared" si="1"/>
        <v>2.0821013368885755</v>
      </c>
      <c r="N66" s="37">
        <f t="shared" si="1"/>
        <v>2.3925726609488329</v>
      </c>
      <c r="O66" s="37">
        <f t="shared" si="1"/>
        <v>2.1268809216937967</v>
      </c>
      <c r="Q66" s="39"/>
    </row>
    <row r="67" spans="1:31" ht="12.95" customHeight="1" x14ac:dyDescent="0.2">
      <c r="A67" s="36">
        <v>2004</v>
      </c>
      <c r="B67" s="37">
        <f t="shared" si="0"/>
        <v>13.687570000212634</v>
      </c>
      <c r="C67" s="37">
        <f t="shared" ref="C67:O67" si="2">(C48/C47-1)*100</f>
        <v>11.163796164295992</v>
      </c>
      <c r="D67" s="37">
        <f t="shared" si="2"/>
        <v>4.9110814906285549</v>
      </c>
      <c r="E67" s="37">
        <f t="shared" si="2"/>
        <v>3.2475659796726397</v>
      </c>
      <c r="F67" s="37">
        <f t="shared" si="2"/>
        <v>6.1342790556832005</v>
      </c>
      <c r="G67" s="37">
        <f t="shared" si="2"/>
        <v>5.2533222970469584</v>
      </c>
      <c r="H67" s="37">
        <f t="shared" si="2"/>
        <v>10.747810433204808</v>
      </c>
      <c r="I67" s="37">
        <f t="shared" si="2"/>
        <v>9.1889579114680551</v>
      </c>
      <c r="J67" s="37">
        <f t="shared" si="2"/>
        <v>4.1380271858698636</v>
      </c>
      <c r="K67" s="37">
        <f t="shared" si="2"/>
        <v>4.3247706019102994</v>
      </c>
      <c r="L67" s="37">
        <f t="shared" si="2"/>
        <v>5.5132055402492552</v>
      </c>
      <c r="M67" s="37">
        <f t="shared" si="2"/>
        <v>5.9759120834348201</v>
      </c>
      <c r="N67" s="37">
        <f t="shared" si="2"/>
        <v>5.3474076302198803</v>
      </c>
      <c r="O67" s="37">
        <f t="shared" si="2"/>
        <v>5.8869897680954963</v>
      </c>
      <c r="Q67" s="39"/>
    </row>
    <row r="68" spans="1:31" ht="12.95" customHeight="1" x14ac:dyDescent="0.2">
      <c r="A68" s="36">
        <v>2005</v>
      </c>
      <c r="B68" s="37">
        <f t="shared" si="0"/>
        <v>1.0026503725062197</v>
      </c>
      <c r="C68" s="37">
        <f t="shared" ref="C68:O68" si="3">(C49/C48-1)*100</f>
        <v>9.0415319913319969</v>
      </c>
      <c r="D68" s="37">
        <f t="shared" si="3"/>
        <v>4.4886538774776996</v>
      </c>
      <c r="E68" s="37">
        <f t="shared" si="3"/>
        <v>3.3330963278340953</v>
      </c>
      <c r="F68" s="37">
        <f t="shared" si="3"/>
        <v>1.8067523606578817</v>
      </c>
      <c r="G68" s="37">
        <f t="shared" si="3"/>
        <v>4.3565476996854979</v>
      </c>
      <c r="H68" s="37">
        <f t="shared" si="3"/>
        <v>3.8113172809032259</v>
      </c>
      <c r="I68" s="37">
        <f t="shared" si="3"/>
        <v>2.2525810541550229</v>
      </c>
      <c r="J68" s="37">
        <f t="shared" si="3"/>
        <v>5.6569585635320552</v>
      </c>
      <c r="K68" s="37">
        <f t="shared" si="3"/>
        <v>0.74963966255130465</v>
      </c>
      <c r="L68" s="37">
        <f t="shared" si="3"/>
        <v>3.9542643152805868</v>
      </c>
      <c r="M68" s="37">
        <f t="shared" si="3"/>
        <v>3.8675320662484136</v>
      </c>
      <c r="N68" s="37">
        <f t="shared" si="3"/>
        <v>5.0306546721138545</v>
      </c>
      <c r="O68" s="37">
        <f t="shared" si="3"/>
        <v>4.0214063606810457</v>
      </c>
      <c r="Q68" s="39"/>
    </row>
    <row r="69" spans="1:31" ht="12.95" customHeight="1" x14ac:dyDescent="0.2">
      <c r="A69" s="36">
        <v>2006</v>
      </c>
      <c r="B69" s="37">
        <f t="shared" si="0"/>
        <v>7.4493266537408731</v>
      </c>
      <c r="C69" s="37">
        <f t="shared" ref="C69:O69" si="4">(C50/C49-1)*100</f>
        <v>10.834314298976055</v>
      </c>
      <c r="D69" s="37">
        <f t="shared" si="4"/>
        <v>1.2554289187327816</v>
      </c>
      <c r="E69" s="37">
        <f t="shared" si="4"/>
        <v>1.315757545904872</v>
      </c>
      <c r="F69" s="37">
        <f t="shared" si="4"/>
        <v>0.83423083959959232</v>
      </c>
      <c r="G69" s="37">
        <f t="shared" si="4"/>
        <v>2.0767399734380021</v>
      </c>
      <c r="H69" s="37">
        <f t="shared" si="4"/>
        <v>5.9604211485172032</v>
      </c>
      <c r="I69" s="37">
        <f t="shared" si="4"/>
        <v>4.5447273682136968</v>
      </c>
      <c r="J69" s="37">
        <f t="shared" si="4"/>
        <v>3.6182480635919445</v>
      </c>
      <c r="K69" s="37">
        <f t="shared" si="4"/>
        <v>2.974240893236102</v>
      </c>
      <c r="L69" s="37">
        <f t="shared" si="4"/>
        <v>3.9036182211309001</v>
      </c>
      <c r="M69" s="37">
        <f t="shared" si="4"/>
        <v>3.5490152730933699</v>
      </c>
      <c r="N69" s="37">
        <f t="shared" si="4"/>
        <v>6.0779736119992656</v>
      </c>
      <c r="O69" s="37">
        <f t="shared" si="4"/>
        <v>3.9096346273781668</v>
      </c>
      <c r="Q69" s="39"/>
    </row>
    <row r="70" spans="1:31" ht="12.95" customHeight="1" x14ac:dyDescent="0.2">
      <c r="A70" s="36">
        <v>2007</v>
      </c>
      <c r="B70" s="37">
        <f t="shared" si="0"/>
        <v>-7.840094580097368</v>
      </c>
      <c r="C70" s="37">
        <f t="shared" ref="C70:O70" si="5">(C51/C50-1)*100</f>
        <v>12.923649956333193</v>
      </c>
      <c r="D70" s="37">
        <f t="shared" si="5"/>
        <v>7.8075225700728446</v>
      </c>
      <c r="E70" s="37">
        <f t="shared" si="5"/>
        <v>4.4535890770623254</v>
      </c>
      <c r="F70" s="37">
        <f t="shared" si="5"/>
        <v>19.252264954173338</v>
      </c>
      <c r="G70" s="37">
        <f t="shared" si="5"/>
        <v>8.9226945477915756</v>
      </c>
      <c r="H70" s="37">
        <f t="shared" si="5"/>
        <v>6.7829300038383611</v>
      </c>
      <c r="I70" s="37">
        <f t="shared" si="5"/>
        <v>3.9064961094691819</v>
      </c>
      <c r="J70" s="37">
        <f t="shared" si="5"/>
        <v>5.1520664371094593</v>
      </c>
      <c r="K70" s="37">
        <f t="shared" si="5"/>
        <v>2.3224912730845926</v>
      </c>
      <c r="L70" s="37">
        <f t="shared" si="5"/>
        <v>4.6658359142610628</v>
      </c>
      <c r="M70" s="37">
        <f t="shared" si="5"/>
        <v>5.1582968478407265</v>
      </c>
      <c r="N70" s="37">
        <f t="shared" si="5"/>
        <v>7.8697160408979672</v>
      </c>
      <c r="O70" s="37">
        <f t="shared" si="5"/>
        <v>5.5249148749756616</v>
      </c>
      <c r="Q70" s="39"/>
    </row>
    <row r="71" spans="1:31" ht="12.95" customHeight="1" x14ac:dyDescent="0.2">
      <c r="A71" s="36">
        <v>2008</v>
      </c>
      <c r="B71" s="37">
        <f t="shared" si="0"/>
        <v>18.813425150566832</v>
      </c>
      <c r="C71" s="37">
        <f t="shared" ref="C71:O71" si="6">(C52/C51-1)*100</f>
        <v>0.40672118107436539</v>
      </c>
      <c r="D71" s="37">
        <f t="shared" si="6"/>
        <v>2.2598822574896538</v>
      </c>
      <c r="E71" s="37">
        <f t="shared" si="6"/>
        <v>3.0226016071252637</v>
      </c>
      <c r="F71" s="37">
        <f t="shared" si="6"/>
        <v>-2.3320452388903012</v>
      </c>
      <c r="G71" s="37">
        <f t="shared" si="6"/>
        <v>1.6171343335682709</v>
      </c>
      <c r="H71" s="37">
        <f t="shared" si="6"/>
        <v>3.6850411851907516</v>
      </c>
      <c r="I71" s="37">
        <f t="shared" si="6"/>
        <v>4.6313996180006978</v>
      </c>
      <c r="J71" s="37">
        <f t="shared" si="6"/>
        <v>6.0436628936356485</v>
      </c>
      <c r="K71" s="37">
        <f t="shared" si="6"/>
        <v>1.8354990749990474</v>
      </c>
      <c r="L71" s="37">
        <f t="shared" si="6"/>
        <v>4.4654749723175513</v>
      </c>
      <c r="M71" s="37">
        <f t="shared" si="6"/>
        <v>4.442116723251166</v>
      </c>
      <c r="N71" s="37">
        <f t="shared" si="6"/>
        <v>6.1760509034822997</v>
      </c>
      <c r="O71" s="37">
        <f t="shared" si="6"/>
        <v>4.6788565918910452</v>
      </c>
      <c r="Q71" s="39"/>
    </row>
    <row r="72" spans="1:31" ht="12.95" customHeight="1" x14ac:dyDescent="0.2">
      <c r="A72" s="36">
        <v>2009</v>
      </c>
      <c r="B72" s="37">
        <f t="shared" si="0"/>
        <v>-6.8675279801684201</v>
      </c>
      <c r="C72" s="37">
        <f t="shared" ref="C72:O72" si="7">(C53/C52-1)*100</f>
        <v>-25.580167652214712</v>
      </c>
      <c r="D72" s="37">
        <f t="shared" si="7"/>
        <v>-16.426706441178961</v>
      </c>
      <c r="E72" s="37">
        <f t="shared" si="7"/>
        <v>-0.94902896515207669</v>
      </c>
      <c r="F72" s="37">
        <f t="shared" si="7"/>
        <v>9.0918983980225789</v>
      </c>
      <c r="G72" s="37">
        <f t="shared" si="7"/>
        <v>-11.791670044573554</v>
      </c>
      <c r="H72" s="37">
        <f t="shared" si="7"/>
        <v>-1.9849093259671213</v>
      </c>
      <c r="I72" s="37">
        <f t="shared" si="7"/>
        <v>-6.857958062033676</v>
      </c>
      <c r="J72" s="37">
        <f t="shared" si="7"/>
        <v>1.224756533716076</v>
      </c>
      <c r="K72" s="37">
        <f t="shared" si="7"/>
        <v>4.0541946671626361</v>
      </c>
      <c r="L72" s="37">
        <f t="shared" si="7"/>
        <v>0.71908462915863947</v>
      </c>
      <c r="M72" s="37">
        <f t="shared" si="7"/>
        <v>-3.7289289072151788</v>
      </c>
      <c r="N72" s="37">
        <f t="shared" si="7"/>
        <v>-5.1011549010652075</v>
      </c>
      <c r="O72" s="37">
        <f t="shared" si="7"/>
        <v>-3.9221932895638578</v>
      </c>
      <c r="Q72" s="39"/>
    </row>
    <row r="73" spans="1:31" ht="12.95" customHeight="1" x14ac:dyDescent="0.2">
      <c r="A73" s="36">
        <v>2010</v>
      </c>
      <c r="B73" s="37">
        <f t="shared" si="0"/>
        <v>11.294911606292079</v>
      </c>
      <c r="C73" s="37">
        <f t="shared" ref="C73:O73" si="8">(C54/C53-1)*100</f>
        <v>39.124174452677508</v>
      </c>
      <c r="D73" s="37">
        <f t="shared" si="8"/>
        <v>15.154601151258706</v>
      </c>
      <c r="E73" s="37">
        <f t="shared" si="8"/>
        <v>2.4369987113170399</v>
      </c>
      <c r="F73" s="37">
        <f t="shared" si="8"/>
        <v>10.622105629516088</v>
      </c>
      <c r="G73" s="37">
        <f t="shared" si="8"/>
        <v>13.787903900068343</v>
      </c>
      <c r="H73" s="37">
        <f t="shared" si="8"/>
        <v>11.264788683859784</v>
      </c>
      <c r="I73" s="37">
        <f t="shared" si="8"/>
        <v>13.363188240163382</v>
      </c>
      <c r="J73" s="37">
        <f t="shared" si="8"/>
        <v>4.466181726214602</v>
      </c>
      <c r="K73" s="37">
        <f t="shared" si="8"/>
        <v>2.6699839118387692</v>
      </c>
      <c r="L73" s="37">
        <f t="shared" si="8"/>
        <v>5.8747404781320789</v>
      </c>
      <c r="M73" s="37">
        <f t="shared" si="8"/>
        <v>8.5557690552522168</v>
      </c>
      <c r="N73" s="37">
        <f t="shared" si="8"/>
        <v>12.649476316531105</v>
      </c>
      <c r="O73" s="37">
        <f t="shared" si="8"/>
        <v>9.0840869568312055</v>
      </c>
      <c r="Q73" s="39"/>
    </row>
    <row r="74" spans="1:31" ht="12.95" customHeight="1" x14ac:dyDescent="0.2">
      <c r="A74" s="36">
        <v>2011</v>
      </c>
      <c r="B74" s="37">
        <f t="shared" si="0"/>
        <v>-0.83461588689579536</v>
      </c>
      <c r="C74" s="37">
        <f t="shared" ref="C74:O74" si="9">(C55/C54-1)*100</f>
        <v>1.9978609454386564</v>
      </c>
      <c r="D74" s="37">
        <f t="shared" si="9"/>
        <v>0.88803191226978218</v>
      </c>
      <c r="E74" s="37">
        <f t="shared" si="9"/>
        <v>4.7381884643062921</v>
      </c>
      <c r="F74" s="37">
        <f t="shared" si="9"/>
        <v>6.2826154251577782</v>
      </c>
      <c r="G74" s="37">
        <f t="shared" si="9"/>
        <v>2.5939401956069474</v>
      </c>
      <c r="H74" s="37">
        <f t="shared" si="9"/>
        <v>4.3402911822344903</v>
      </c>
      <c r="I74" s="37">
        <f t="shared" si="9"/>
        <v>4.1708650018009497</v>
      </c>
      <c r="J74" s="37">
        <f t="shared" si="9"/>
        <v>1.6535352043372864</v>
      </c>
      <c r="K74" s="37">
        <f t="shared" si="9"/>
        <v>1.8692357579487728</v>
      </c>
      <c r="L74" s="37">
        <f t="shared" si="9"/>
        <v>2.4205012460329245</v>
      </c>
      <c r="M74" s="37">
        <f t="shared" si="9"/>
        <v>2.2958104364978471</v>
      </c>
      <c r="N74" s="37">
        <f t="shared" si="9"/>
        <v>3.706159930654862</v>
      </c>
      <c r="O74" s="37">
        <f t="shared" si="9"/>
        <v>2.4803745440470371</v>
      </c>
      <c r="P74" s="61"/>
      <c r="Q74" s="62"/>
    </row>
    <row r="75" spans="1:31" ht="12.95" customHeight="1" x14ac:dyDescent="0.2">
      <c r="A75" s="36">
        <v>2012</v>
      </c>
      <c r="B75" s="37">
        <f t="shared" si="0"/>
        <v>17.749040591423348</v>
      </c>
      <c r="C75" s="37">
        <f t="shared" ref="C75:O75" si="10">(C56/C55-1)*100</f>
        <v>-0.4020958179508094</v>
      </c>
      <c r="D75" s="37">
        <f t="shared" si="10"/>
        <v>-1.8612140271868083</v>
      </c>
      <c r="E75" s="37">
        <f t="shared" si="10"/>
        <v>0.92613404083623507</v>
      </c>
      <c r="F75" s="37">
        <f t="shared" si="10"/>
        <v>3.81908694290507</v>
      </c>
      <c r="G75" s="37">
        <f t="shared" si="10"/>
        <v>-3.837286309905652E-2</v>
      </c>
      <c r="H75" s="37">
        <f t="shared" si="10"/>
        <v>1.4669479662621221E-2</v>
      </c>
      <c r="I75" s="37">
        <f t="shared" si="10"/>
        <v>-0.79725620354887949</v>
      </c>
      <c r="J75" s="37">
        <f t="shared" si="10"/>
        <v>6.1692166091328549</v>
      </c>
      <c r="K75" s="37">
        <f t="shared" si="10"/>
        <v>0.96880358078812456</v>
      </c>
      <c r="L75" s="37">
        <f t="shared" si="10"/>
        <v>3.142020505453047</v>
      </c>
      <c r="M75" s="37">
        <f t="shared" si="10"/>
        <v>3.0814185591184096</v>
      </c>
      <c r="N75" s="37">
        <f t="shared" si="10"/>
        <v>5.018679489935951</v>
      </c>
      <c r="O75" s="37">
        <f t="shared" si="10"/>
        <v>3.3258857321904367</v>
      </c>
      <c r="P75" s="61"/>
      <c r="Q75" s="62"/>
    </row>
    <row r="76" spans="1:31" ht="12.95" customHeight="1" x14ac:dyDescent="0.2">
      <c r="A76" s="36">
        <v>2013</v>
      </c>
      <c r="B76" s="37">
        <f t="shared" si="0"/>
        <v>-0.2098355248995265</v>
      </c>
      <c r="C76" s="37">
        <f t="shared" ref="C76:O76" si="11">(C57/C56-1)*100</f>
        <v>-5.455112875080137</v>
      </c>
      <c r="D76" s="37">
        <f t="shared" si="11"/>
        <v>-0.2298961699414015</v>
      </c>
      <c r="E76" s="37">
        <f t="shared" si="11"/>
        <v>-11.610153525281852</v>
      </c>
      <c r="F76" s="37">
        <f t="shared" si="11"/>
        <v>3.8583370383014293</v>
      </c>
      <c r="G76" s="37">
        <f t="shared" si="11"/>
        <v>-1.5731602211937812</v>
      </c>
      <c r="H76" s="37">
        <f t="shared" si="11"/>
        <v>-1.3448011016914396E-2</v>
      </c>
      <c r="I76" s="37">
        <f t="shared" si="11"/>
        <v>1.8788388773284481</v>
      </c>
      <c r="J76" s="37">
        <f t="shared" si="11"/>
        <v>1.6587238172886432</v>
      </c>
      <c r="K76" s="37">
        <f t="shared" si="11"/>
        <v>1.9929472826647254</v>
      </c>
      <c r="L76" s="37">
        <f t="shared" si="11"/>
        <v>1.4243466729054965</v>
      </c>
      <c r="M76" s="37">
        <f t="shared" si="11"/>
        <v>0.38621520744539506</v>
      </c>
      <c r="N76" s="37">
        <f t="shared" si="11"/>
        <v>1.0276787222059491</v>
      </c>
      <c r="O76" s="37">
        <f t="shared" si="11"/>
        <v>0.46625536475386475</v>
      </c>
      <c r="P76" s="61"/>
      <c r="Q76" s="63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</row>
    <row r="77" spans="1:31" ht="12.95" customHeight="1" x14ac:dyDescent="0.2">
      <c r="A77" s="36">
        <v>2014</v>
      </c>
      <c r="B77" s="37">
        <f t="shared" si="0"/>
        <v>-5.6839928986792243</v>
      </c>
      <c r="C77" s="37">
        <f t="shared" ref="C77:O77" si="12">(C58/C57-1)*100</f>
        <v>1.7330902832791484</v>
      </c>
      <c r="D77" s="37">
        <f t="shared" si="12"/>
        <v>-4.9725389328550529</v>
      </c>
      <c r="E77" s="37">
        <f t="shared" si="12"/>
        <v>-7.6661416214043214</v>
      </c>
      <c r="F77" s="37">
        <f t="shared" si="12"/>
        <v>-2.2031449745026577</v>
      </c>
      <c r="G77" s="37">
        <f t="shared" si="12"/>
        <v>-2.8869124771940924</v>
      </c>
      <c r="H77" s="37">
        <f t="shared" si="12"/>
        <v>2.0492107702344553</v>
      </c>
      <c r="I77" s="37">
        <f t="shared" si="12"/>
        <v>1.2554977582390547</v>
      </c>
      <c r="J77" s="37">
        <f t="shared" si="12"/>
        <v>0.32732168504454595</v>
      </c>
      <c r="K77" s="37">
        <f t="shared" si="12"/>
        <v>-0.26586734382888499</v>
      </c>
      <c r="L77" s="37">
        <f t="shared" si="12"/>
        <v>0.58191624771779527</v>
      </c>
      <c r="M77" s="37">
        <f t="shared" si="12"/>
        <v>-0.83079949260485009</v>
      </c>
      <c r="N77" s="37">
        <f t="shared" si="12"/>
        <v>0.24309267272093482</v>
      </c>
      <c r="O77" s="37">
        <f t="shared" si="12"/>
        <v>-0.70053751611711679</v>
      </c>
      <c r="P77" s="61"/>
      <c r="Q77" s="63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</row>
    <row r="78" spans="1:31" ht="12.95" customHeight="1" x14ac:dyDescent="0.2">
      <c r="A78" s="36">
        <v>2015</v>
      </c>
      <c r="B78" s="37">
        <f t="shared" si="0"/>
        <v>-2.3606724990393513</v>
      </c>
      <c r="C78" s="37">
        <f t="shared" ref="C78:O78" si="13">(C59/C58-1)*100</f>
        <v>4.1761824600889952</v>
      </c>
      <c r="D78" s="37">
        <f t="shared" si="13"/>
        <v>-8.4071197319268602</v>
      </c>
      <c r="E78" s="37">
        <f t="shared" si="13"/>
        <v>-6.875820203574845</v>
      </c>
      <c r="F78" s="37">
        <f t="shared" si="13"/>
        <v>-10.9565266274805</v>
      </c>
      <c r="G78" s="37">
        <f t="shared" si="13"/>
        <v>-6.2451346839880522</v>
      </c>
      <c r="H78" s="37">
        <f t="shared" si="13"/>
        <v>-5.028975162761073</v>
      </c>
      <c r="I78" s="37">
        <f t="shared" si="13"/>
        <v>-6.5579815316644581</v>
      </c>
      <c r="J78" s="37">
        <f t="shared" si="13"/>
        <v>-3.0452457253449583</v>
      </c>
      <c r="K78" s="37">
        <f t="shared" si="13"/>
        <v>-1.0231286222941227</v>
      </c>
      <c r="L78" s="37">
        <f t="shared" si="13"/>
        <v>-3.1837723254149908</v>
      </c>
      <c r="M78" s="37">
        <f t="shared" si="13"/>
        <v>-4.0197548676180865</v>
      </c>
      <c r="N78" s="37">
        <f t="shared" si="13"/>
        <v>-6.0360667420001013</v>
      </c>
      <c r="O78" s="37">
        <f t="shared" si="13"/>
        <v>-4.2636030889767191</v>
      </c>
      <c r="P78" s="61"/>
      <c r="Q78" s="65"/>
      <c r="R78" s="65"/>
      <c r="S78" s="66"/>
      <c r="T78" s="66"/>
      <c r="U78" s="66"/>
      <c r="V78" s="66"/>
      <c r="W78" s="65"/>
      <c r="X78" s="66"/>
      <c r="Y78" s="66"/>
      <c r="Z78" s="66"/>
      <c r="AA78" s="66"/>
      <c r="AB78" s="65"/>
      <c r="AC78" s="66"/>
      <c r="AD78" s="65"/>
      <c r="AE78" s="64"/>
    </row>
    <row r="79" spans="1:31" ht="12.95" customHeight="1" x14ac:dyDescent="0.2">
      <c r="A79" s="36">
        <v>2016</v>
      </c>
      <c r="B79" s="37">
        <f t="shared" si="0"/>
        <v>7.193594174741591</v>
      </c>
      <c r="C79" s="37">
        <f t="shared" ref="C79:O79" si="14">(C60/C59-1)*100</f>
        <v>-18.152985822505208</v>
      </c>
      <c r="D79" s="37">
        <f t="shared" si="14"/>
        <v>-4.1051612486136086</v>
      </c>
      <c r="E79" s="37">
        <f t="shared" si="14"/>
        <v>15.294108736584654</v>
      </c>
      <c r="F79" s="37">
        <f t="shared" si="14"/>
        <v>-11.497377365317696</v>
      </c>
      <c r="G79" s="37">
        <f t="shared" si="14"/>
        <v>-5.7653521316725076</v>
      </c>
      <c r="H79" s="37">
        <f t="shared" si="14"/>
        <v>-0.93131491987243908</v>
      </c>
      <c r="I79" s="37">
        <f t="shared" si="14"/>
        <v>-3.8498224101533252</v>
      </c>
      <c r="J79" s="37">
        <f t="shared" si="14"/>
        <v>-1.7022331419236258</v>
      </c>
      <c r="K79" s="37">
        <f t="shared" si="14"/>
        <v>0.37070336626241485</v>
      </c>
      <c r="L79" s="37">
        <f t="shared" si="14"/>
        <v>-1.1819441642143325</v>
      </c>
      <c r="M79" s="37">
        <f t="shared" si="14"/>
        <v>-1.9298329150104321</v>
      </c>
      <c r="N79" s="37">
        <f t="shared" si="14"/>
        <v>-2.4775537704345263</v>
      </c>
      <c r="O79" s="37">
        <f t="shared" si="14"/>
        <v>-1.9951042812217046</v>
      </c>
      <c r="P79" s="61"/>
      <c r="Q79" s="65"/>
      <c r="R79" s="65"/>
      <c r="S79" s="66"/>
      <c r="T79" s="66"/>
      <c r="U79" s="66"/>
      <c r="V79" s="66"/>
      <c r="W79" s="65"/>
      <c r="X79" s="66"/>
      <c r="Y79" s="66"/>
      <c r="Z79" s="66"/>
      <c r="AA79" s="66"/>
      <c r="AB79" s="65"/>
      <c r="AC79" s="66"/>
      <c r="AD79" s="65"/>
      <c r="AE79" s="64"/>
    </row>
    <row r="80" spans="1:31" ht="12.95" customHeight="1" x14ac:dyDescent="0.2">
      <c r="A80" s="36">
        <v>2017</v>
      </c>
      <c r="B80" s="37">
        <f t="shared" si="0"/>
        <v>1.4606519769919002</v>
      </c>
      <c r="C80" s="37">
        <f t="shared" ref="C80:O80" si="15">(C61/C60-1)*100</f>
        <v>11.103285744287339</v>
      </c>
      <c r="D80" s="37">
        <f t="shared" si="15"/>
        <v>2.0575322914523797</v>
      </c>
      <c r="E80" s="37">
        <f t="shared" si="15"/>
        <v>6.9834298069881839E-2</v>
      </c>
      <c r="F80" s="37">
        <f t="shared" si="15"/>
        <v>-8.549416182756941</v>
      </c>
      <c r="G80" s="37">
        <f t="shared" si="15"/>
        <v>0.49938994786415947</v>
      </c>
      <c r="H80" s="37">
        <f t="shared" si="15"/>
        <v>5.7579198545994359</v>
      </c>
      <c r="I80" s="37">
        <f t="shared" si="15"/>
        <v>-0.22336506440834292</v>
      </c>
      <c r="J80" s="37">
        <f t="shared" si="15"/>
        <v>1.7894635504120071</v>
      </c>
      <c r="K80" s="37">
        <f t="shared" si="15"/>
        <v>6.7106598744404167E-2</v>
      </c>
      <c r="L80" s="37">
        <f t="shared" si="15"/>
        <v>1.9283809273595409</v>
      </c>
      <c r="M80" s="37">
        <f t="shared" si="15"/>
        <v>1.5422064351438225</v>
      </c>
      <c r="N80" s="37">
        <f t="shared" si="15"/>
        <v>2.5496633510095457</v>
      </c>
      <c r="O80" s="37">
        <f t="shared" si="15"/>
        <v>1.6648773546174223</v>
      </c>
      <c r="P80" s="61"/>
      <c r="Q80" s="65"/>
      <c r="R80" s="65"/>
      <c r="S80" s="66"/>
      <c r="T80" s="66"/>
      <c r="U80" s="66"/>
      <c r="V80" s="66"/>
      <c r="W80" s="65"/>
      <c r="X80" s="66"/>
      <c r="Y80" s="66"/>
      <c r="Z80" s="66"/>
      <c r="AA80" s="66"/>
      <c r="AB80" s="65"/>
      <c r="AC80" s="66"/>
      <c r="AD80" s="65"/>
      <c r="AE80" s="64"/>
    </row>
    <row r="81" spans="1:31" ht="12.95" customHeight="1" x14ac:dyDescent="0.2">
      <c r="A81" s="36">
        <v>2018</v>
      </c>
      <c r="B81" s="37">
        <f t="shared" si="0"/>
        <v>7.6032249764328874</v>
      </c>
      <c r="C81" s="37">
        <f t="shared" ref="C81:O81" si="16">(C62/C61-1)*100</f>
        <v>-6.8646622598097506</v>
      </c>
      <c r="D81" s="37">
        <f t="shared" si="16"/>
        <v>0.50177782058837828</v>
      </c>
      <c r="E81" s="37">
        <f t="shared" si="16"/>
        <v>3.2544823183245253</v>
      </c>
      <c r="F81" s="37">
        <f t="shared" si="16"/>
        <v>1.3113758857866031</v>
      </c>
      <c r="G81" s="37">
        <f t="shared" si="16"/>
        <v>-0.29321039945719996</v>
      </c>
      <c r="H81" s="37">
        <f t="shared" si="16"/>
        <v>0.63126410135005973</v>
      </c>
      <c r="I81" s="37">
        <f t="shared" si="16"/>
        <v>1.7936886886108061</v>
      </c>
      <c r="J81" s="37">
        <f t="shared" si="16"/>
        <v>3.6410327979365498</v>
      </c>
      <c r="K81" s="37">
        <f t="shared" si="16"/>
        <v>-2.1301470066115047</v>
      </c>
      <c r="L81" s="37">
        <f t="shared" si="16"/>
        <v>1.4856488945466761</v>
      </c>
      <c r="M81" s="37">
        <f t="shared" si="16"/>
        <v>1.3809592341513799</v>
      </c>
      <c r="N81" s="37">
        <f t="shared" si="16"/>
        <v>0.93695996462002107</v>
      </c>
      <c r="O81" s="37">
        <f t="shared" si="16"/>
        <v>1.3260347697400032</v>
      </c>
      <c r="P81" s="61"/>
      <c r="Q81" s="65"/>
      <c r="R81" s="65"/>
      <c r="S81" s="66"/>
      <c r="T81" s="66"/>
      <c r="U81" s="66"/>
      <c r="V81" s="66"/>
      <c r="W81" s="65"/>
      <c r="X81" s="66"/>
      <c r="Y81" s="66"/>
      <c r="Z81" s="66"/>
      <c r="AA81" s="66"/>
      <c r="AB81" s="65"/>
      <c r="AC81" s="66"/>
      <c r="AD81" s="65"/>
      <c r="AE81" s="64"/>
    </row>
    <row r="82" spans="1:31" ht="12.95" customHeight="1" x14ac:dyDescent="0.2">
      <c r="A82" s="36">
        <v>2019</v>
      </c>
      <c r="B82" s="37">
        <f t="shared" si="0"/>
        <v>-3.5417058199830764</v>
      </c>
      <c r="C82" s="37">
        <f t="shared" ref="C82:O82" si="17">(C63/C62-1)*100</f>
        <v>-25.323750899289188</v>
      </c>
      <c r="D82" s="37">
        <f t="shared" si="17"/>
        <v>9.0584219145206646E-3</v>
      </c>
      <c r="E82" s="37">
        <f t="shared" si="17"/>
        <v>9.0720856657346758</v>
      </c>
      <c r="F82" s="37">
        <f t="shared" si="17"/>
        <v>4.6004896430932529</v>
      </c>
      <c r="G82" s="37">
        <f t="shared" si="17"/>
        <v>-3.0295642279342672</v>
      </c>
      <c r="H82" s="37">
        <f t="shared" si="17"/>
        <v>2.3305962824694548</v>
      </c>
      <c r="I82" s="37">
        <f t="shared" si="17"/>
        <v>-2.696749922500552</v>
      </c>
      <c r="J82" s="37">
        <f t="shared" si="17"/>
        <v>1.7316113042511905</v>
      </c>
      <c r="K82" s="37">
        <f t="shared" si="17"/>
        <v>-0.39035806650101756</v>
      </c>
      <c r="L82" s="37">
        <f t="shared" si="17"/>
        <v>0.48418730982382474</v>
      </c>
      <c r="M82" s="37">
        <f t="shared" si="17"/>
        <v>-0.65680599168667086</v>
      </c>
      <c r="N82" s="37">
        <f t="shared" si="17"/>
        <v>0.31783011503916381</v>
      </c>
      <c r="O82" s="37">
        <f t="shared" si="17"/>
        <v>-0.5361943236079969</v>
      </c>
      <c r="P82" s="61"/>
      <c r="Q82" s="65"/>
      <c r="R82" s="65"/>
      <c r="S82" s="66"/>
      <c r="T82" s="66"/>
      <c r="U82" s="66"/>
      <c r="V82" s="66"/>
      <c r="W82" s="65"/>
      <c r="X82" s="66"/>
      <c r="Y82" s="66"/>
      <c r="Z82" s="66"/>
      <c r="AA82" s="66"/>
      <c r="AB82" s="65"/>
      <c r="AC82" s="66"/>
      <c r="AD82" s="65"/>
      <c r="AE82" s="64"/>
    </row>
    <row r="83" spans="1:31" ht="12.95" customHeight="1" x14ac:dyDescent="0.2">
      <c r="A83" s="36">
        <v>2020</v>
      </c>
      <c r="B83" s="37">
        <f t="shared" si="0"/>
        <v>10.908127869833839</v>
      </c>
      <c r="C83" s="37">
        <f t="shared" ref="C83:O83" si="18">(C64/C63-1)*100</f>
        <v>-8.3534015022274097</v>
      </c>
      <c r="D83" s="37">
        <f t="shared" si="18"/>
        <v>-2.2870736041021966</v>
      </c>
      <c r="E83" s="37">
        <f t="shared" si="18"/>
        <v>-1.362734745332328</v>
      </c>
      <c r="F83" s="37">
        <f t="shared" si="18"/>
        <v>-3.1219352054654204</v>
      </c>
      <c r="G83" s="37">
        <f t="shared" si="18"/>
        <v>-3.4661513544959388</v>
      </c>
      <c r="H83" s="37">
        <f t="shared" si="18"/>
        <v>-2.5692007285496476</v>
      </c>
      <c r="I83" s="37">
        <f t="shared" si="18"/>
        <v>-2.9301833522551446</v>
      </c>
      <c r="J83" s="37">
        <f t="shared" si="18"/>
        <v>-5.2583713287389866</v>
      </c>
      <c r="K83" s="37">
        <f t="shared" si="18"/>
        <v>-4.5402294803334247</v>
      </c>
      <c r="L83" s="37">
        <f t="shared" si="18"/>
        <v>-5.4169424133069128</v>
      </c>
      <c r="M83" s="37">
        <f t="shared" si="18"/>
        <v>-4.0448585749406574</v>
      </c>
      <c r="N83" s="37">
        <f t="shared" si="18"/>
        <v>-3.4846876450337572</v>
      </c>
      <c r="O83" s="37">
        <f t="shared" si="18"/>
        <v>-3.9749957799435465</v>
      </c>
      <c r="P83" s="61"/>
      <c r="Q83" s="65"/>
      <c r="R83" s="65"/>
      <c r="S83" s="66"/>
      <c r="T83" s="66"/>
      <c r="U83" s="66"/>
      <c r="V83" s="66"/>
      <c r="W83" s="65"/>
      <c r="X83" s="66"/>
      <c r="Y83" s="66"/>
      <c r="Z83" s="66"/>
      <c r="AA83" s="66"/>
      <c r="AB83" s="65"/>
      <c r="AC83" s="66"/>
      <c r="AD83" s="65"/>
      <c r="AE83" s="64"/>
    </row>
    <row r="84" spans="1:31" ht="12.95" customHeight="1" x14ac:dyDescent="0.2">
      <c r="A84" s="229" t="s">
        <v>101</v>
      </c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1"/>
      <c r="P84" s="61"/>
      <c r="Q84" s="67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</row>
    <row r="85" spans="1:31" ht="12.95" customHeight="1" x14ac:dyDescent="0.2">
      <c r="A85" s="36">
        <v>2003</v>
      </c>
      <c r="B85" s="37">
        <v>26.412573960972672</v>
      </c>
      <c r="C85" s="44">
        <v>25.582932803244841</v>
      </c>
      <c r="D85" s="44">
        <v>29.778108521864933</v>
      </c>
      <c r="E85" s="44">
        <v>10.617258984398937</v>
      </c>
      <c r="F85" s="44">
        <v>-10.876352085915308</v>
      </c>
      <c r="G85" s="43">
        <v>18.130827662571171</v>
      </c>
      <c r="H85" s="44">
        <v>41.206006752219572</v>
      </c>
      <c r="I85" s="44">
        <v>17.718713527001672</v>
      </c>
      <c r="J85" s="44">
        <v>6.0612570079517702</v>
      </c>
      <c r="K85" s="44">
        <v>7.3590320747835003</v>
      </c>
      <c r="L85" s="43">
        <v>11.332644260988744</v>
      </c>
      <c r="M85" s="43">
        <v>14.210213517542879</v>
      </c>
      <c r="N85" s="44">
        <v>11.336426213556328</v>
      </c>
      <c r="O85" s="43">
        <v>13.794646016008416</v>
      </c>
      <c r="P85" s="37"/>
      <c r="Q85" s="67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</row>
    <row r="86" spans="1:31" ht="12.95" customHeight="1" x14ac:dyDescent="0.2">
      <c r="A86" s="36">
        <v>2004</v>
      </c>
      <c r="B86" s="37">
        <v>17.817281364882831</v>
      </c>
      <c r="C86" s="38">
        <v>32.972258283891584</v>
      </c>
      <c r="D86" s="38">
        <v>27.09849162701563</v>
      </c>
      <c r="E86" s="38">
        <v>20.71159075691298</v>
      </c>
      <c r="F86" s="38">
        <v>5.7104572757281202</v>
      </c>
      <c r="G86" s="37">
        <v>23.392976704311351</v>
      </c>
      <c r="H86" s="38">
        <v>8.1822554873892894</v>
      </c>
      <c r="I86" s="38">
        <v>-9.8544058169850235</v>
      </c>
      <c r="J86" s="38">
        <v>12.798109913886947</v>
      </c>
      <c r="K86" s="38">
        <v>5.1651387831333828</v>
      </c>
      <c r="L86" s="37">
        <v>8.6141626116443817</v>
      </c>
      <c r="M86" s="37">
        <v>13.680556468861216</v>
      </c>
      <c r="N86" s="38">
        <v>5.7996780540082726</v>
      </c>
      <c r="O86" s="37">
        <v>12.571232794801258</v>
      </c>
      <c r="P86" s="37"/>
      <c r="Q86" s="67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</row>
    <row r="87" spans="1:31" ht="12.95" customHeight="1" x14ac:dyDescent="0.2">
      <c r="A87" s="36">
        <v>2005</v>
      </c>
      <c r="B87" s="37">
        <v>-3.810431371793277</v>
      </c>
      <c r="C87" s="44">
        <v>1.6434396184103583</v>
      </c>
      <c r="D87" s="44">
        <v>0.10693390435845274</v>
      </c>
      <c r="E87" s="44">
        <v>10.220210294150434</v>
      </c>
      <c r="F87" s="44">
        <v>9.5903863650192314</v>
      </c>
      <c r="G87" s="43">
        <v>3.152795712824763</v>
      </c>
      <c r="H87" s="44">
        <v>12.558953969916132</v>
      </c>
      <c r="I87" s="44">
        <v>20.540444177874683</v>
      </c>
      <c r="J87" s="44">
        <v>-1.1325609620850274</v>
      </c>
      <c r="K87" s="44">
        <v>13.835814817204572</v>
      </c>
      <c r="L87" s="43">
        <v>5.8205405886259109</v>
      </c>
      <c r="M87" s="43">
        <v>4.2628584496717137</v>
      </c>
      <c r="N87" s="44">
        <v>12.472714733912538</v>
      </c>
      <c r="O87" s="43">
        <v>5.3595120889229353</v>
      </c>
      <c r="P87" s="37"/>
      <c r="Q87" s="61"/>
    </row>
    <row r="88" spans="1:31" ht="12.95" customHeight="1" x14ac:dyDescent="0.2">
      <c r="A88" s="36">
        <v>2006</v>
      </c>
      <c r="B88" s="37">
        <v>3.543241401631958</v>
      </c>
      <c r="C88" s="38">
        <v>-21.353640679971608</v>
      </c>
      <c r="D88" s="38">
        <v>8.8943804659783474</v>
      </c>
      <c r="E88" s="38">
        <v>10.30129869630132</v>
      </c>
      <c r="F88" s="38">
        <v>4.3823848723508085</v>
      </c>
      <c r="G88" s="37">
        <v>5.6420009978531915</v>
      </c>
      <c r="H88" s="38">
        <v>21.379101590376948</v>
      </c>
      <c r="I88" s="38">
        <v>25.707478958823991</v>
      </c>
      <c r="J88" s="38">
        <v>10.47617787826718</v>
      </c>
      <c r="K88" s="38">
        <v>9.0495959529140571</v>
      </c>
      <c r="L88" s="37">
        <v>12.921652893701573</v>
      </c>
      <c r="M88" s="37">
        <v>9.9673742863851658</v>
      </c>
      <c r="N88" s="38">
        <v>0.91844616111065314</v>
      </c>
      <c r="O88" s="37">
        <v>8.6501070432451588</v>
      </c>
      <c r="P88" s="37"/>
      <c r="Q88" s="61"/>
    </row>
    <row r="89" spans="1:31" ht="12.95" customHeight="1" x14ac:dyDescent="0.2">
      <c r="A89" s="36">
        <v>2007</v>
      </c>
      <c r="B89" s="37">
        <v>13.729453854453855</v>
      </c>
      <c r="C89" s="44">
        <v>-16.844986997426492</v>
      </c>
      <c r="D89" s="44">
        <v>6.9420288474173253</v>
      </c>
      <c r="E89" s="44">
        <v>1.7206531227884847</v>
      </c>
      <c r="F89" s="44">
        <v>14.807186381814086</v>
      </c>
      <c r="G89" s="43">
        <v>5.2195338778192601</v>
      </c>
      <c r="H89" s="44">
        <v>3.1388531427467781</v>
      </c>
      <c r="I89" s="44">
        <v>7.7091988536255318</v>
      </c>
      <c r="J89" s="44">
        <v>7.9450767412449164</v>
      </c>
      <c r="K89" s="44">
        <v>11.126641366899159</v>
      </c>
      <c r="L89" s="43">
        <v>7.7931257480984284</v>
      </c>
      <c r="M89" s="43">
        <v>7.3152320461288278</v>
      </c>
      <c r="N89" s="44">
        <v>5.8012542902758035</v>
      </c>
      <c r="O89" s="43">
        <v>7.1059744801455826</v>
      </c>
      <c r="P89" s="37"/>
      <c r="Q89" s="61"/>
    </row>
    <row r="90" spans="1:31" ht="12.95" customHeight="1" x14ac:dyDescent="0.2">
      <c r="A90" s="36">
        <v>2008</v>
      </c>
      <c r="B90" s="37">
        <v>-2.5646949055024515</v>
      </c>
      <c r="C90" s="38">
        <v>96.745458573862891</v>
      </c>
      <c r="D90" s="38">
        <v>17.660991599008071</v>
      </c>
      <c r="E90" s="38">
        <v>1.2369965402801775</v>
      </c>
      <c r="F90" s="38">
        <v>0.40784493285928036</v>
      </c>
      <c r="G90" s="37">
        <v>16.879024755249961</v>
      </c>
      <c r="H90" s="38">
        <v>15.217943108907095</v>
      </c>
      <c r="I90" s="38">
        <v>24.982767249802951</v>
      </c>
      <c r="J90" s="38">
        <v>1.1575244156227349</v>
      </c>
      <c r="K90" s="38">
        <v>15.292623031666963</v>
      </c>
      <c r="L90" s="37">
        <v>8.7521768143591814</v>
      </c>
      <c r="M90" s="37">
        <v>10.431302285940514</v>
      </c>
      <c r="N90" s="38">
        <v>12.616030606016393</v>
      </c>
      <c r="O90" s="37">
        <v>10.733856935187225</v>
      </c>
      <c r="P90" s="37"/>
      <c r="Q90" s="61"/>
    </row>
    <row r="91" spans="1:31" ht="12.95" customHeight="1" x14ac:dyDescent="0.2">
      <c r="A91" s="36">
        <v>2009</v>
      </c>
      <c r="B91" s="37">
        <v>8.7418840864966096</v>
      </c>
      <c r="C91" s="44">
        <v>-17.437185699000079</v>
      </c>
      <c r="D91" s="44">
        <v>7.376883007962709</v>
      </c>
      <c r="E91" s="44">
        <v>-10.137460501574525</v>
      </c>
      <c r="F91" s="44">
        <v>67.157766689898196</v>
      </c>
      <c r="G91" s="43">
        <v>11.081594715597976</v>
      </c>
      <c r="H91" s="44">
        <v>6.5594369405505004</v>
      </c>
      <c r="I91" s="44">
        <v>4.5775533286423586</v>
      </c>
      <c r="J91" s="44">
        <v>10.756080011329905</v>
      </c>
      <c r="K91" s="44">
        <v>3.2653569901107016</v>
      </c>
      <c r="L91" s="43">
        <v>7.528208409378756</v>
      </c>
      <c r="M91" s="43">
        <v>8.637655266509924</v>
      </c>
      <c r="N91" s="44">
        <v>-0.37886997233190778</v>
      </c>
      <c r="O91" s="43">
        <v>7.3833500431268018</v>
      </c>
      <c r="P91" s="37"/>
      <c r="Q91" s="61"/>
    </row>
    <row r="92" spans="1:31" ht="12.95" customHeight="1" x14ac:dyDescent="0.2">
      <c r="A92" s="36">
        <v>2010</v>
      </c>
      <c r="B92" s="37">
        <v>5.3561687405231373</v>
      </c>
      <c r="C92" s="38">
        <v>166.45866977742691</v>
      </c>
      <c r="D92" s="38">
        <v>6.5144189758901572</v>
      </c>
      <c r="E92" s="38">
        <v>5.1447421252260428</v>
      </c>
      <c r="F92" s="38">
        <v>8.440840053577725</v>
      </c>
      <c r="G92" s="37">
        <v>18.922018539936381</v>
      </c>
      <c r="H92" s="38">
        <v>9.5577465087010474</v>
      </c>
      <c r="I92" s="38">
        <v>13.802270274476157</v>
      </c>
      <c r="J92" s="38">
        <v>9.692098442387497</v>
      </c>
      <c r="K92" s="38">
        <v>8.3537179657395164</v>
      </c>
      <c r="L92" s="37">
        <v>9.6396914596169392</v>
      </c>
      <c r="M92" s="37">
        <v>12.292662744626082</v>
      </c>
      <c r="N92" s="38">
        <v>9.9561579375064149</v>
      </c>
      <c r="O92" s="37">
        <v>11.981266766965849</v>
      </c>
      <c r="P92" s="37"/>
      <c r="Q92" s="61"/>
    </row>
    <row r="93" spans="1:31" ht="12.95" customHeight="1" x14ac:dyDescent="0.2">
      <c r="A93" s="36">
        <v>2011</v>
      </c>
      <c r="B93" s="37">
        <v>40.440350857358041</v>
      </c>
      <c r="C93" s="44">
        <v>48.131306337858824</v>
      </c>
      <c r="D93" s="44">
        <v>-0.17282207589991438</v>
      </c>
      <c r="E93" s="44">
        <v>9.140136663119879</v>
      </c>
      <c r="F93" s="44">
        <v>11.924767679946235</v>
      </c>
      <c r="G93" s="43">
        <v>11.600247017158761</v>
      </c>
      <c r="H93" s="44">
        <v>9.737140445633985</v>
      </c>
      <c r="I93" s="44">
        <v>7.9078093546238737</v>
      </c>
      <c r="J93" s="44">
        <v>9.9252135762452944</v>
      </c>
      <c r="K93" s="44">
        <v>9.7806970526504102</v>
      </c>
      <c r="L93" s="43">
        <v>9.693559303734256</v>
      </c>
      <c r="M93" s="43">
        <v>11.996884386846318</v>
      </c>
      <c r="N93" s="44">
        <v>5.9602390760579826</v>
      </c>
      <c r="O93" s="43">
        <v>11.197455184680294</v>
      </c>
      <c r="P93" s="37"/>
    </row>
    <row r="94" spans="1:31" ht="12.95" customHeight="1" x14ac:dyDescent="0.2">
      <c r="A94" s="36">
        <v>2012</v>
      </c>
      <c r="B94" s="37">
        <v>-8.7842543148265015</v>
      </c>
      <c r="C94" s="44">
        <v>4.0206408741892075</v>
      </c>
      <c r="D94" s="44">
        <v>2.1065184969979445</v>
      </c>
      <c r="E94" s="44">
        <v>-10.900806186997924</v>
      </c>
      <c r="F94" s="44">
        <v>14.3118927530828</v>
      </c>
      <c r="G94" s="43">
        <v>3.6450667776646961</v>
      </c>
      <c r="H94" s="44">
        <v>15.498591605005663</v>
      </c>
      <c r="I94" s="44">
        <v>11.060704499008844</v>
      </c>
      <c r="J94" s="44">
        <v>10.568595096289179</v>
      </c>
      <c r="K94" s="44">
        <v>10.439492616978541</v>
      </c>
      <c r="L94" s="43">
        <v>11.5144219881127</v>
      </c>
      <c r="M94" s="43">
        <v>7.4056021891164114</v>
      </c>
      <c r="N94" s="44">
        <v>4.0738744052139841</v>
      </c>
      <c r="O94" s="43">
        <v>6.9782761500520651</v>
      </c>
      <c r="P94" s="37"/>
    </row>
    <row r="95" spans="1:31" ht="12.95" customHeight="1" x14ac:dyDescent="0.2">
      <c r="A95" s="36">
        <v>2013</v>
      </c>
      <c r="B95" s="37">
        <v>-5.646006509059287</v>
      </c>
      <c r="C95" s="38">
        <v>25.509260120124068</v>
      </c>
      <c r="D95" s="38">
        <v>9.8682712144930065</v>
      </c>
      <c r="E95" s="38">
        <v>-3.3589889388066174</v>
      </c>
      <c r="F95" s="38">
        <v>5.3594939283696519</v>
      </c>
      <c r="G95" s="37">
        <v>10.934848606628744</v>
      </c>
      <c r="H95" s="38">
        <v>10.701570214451062</v>
      </c>
      <c r="I95" s="38">
        <v>3.4200254179426626</v>
      </c>
      <c r="J95" s="38">
        <v>13.461221955381086</v>
      </c>
      <c r="K95" s="38">
        <v>11.622712728740847</v>
      </c>
      <c r="L95" s="37">
        <v>11.733878836826106</v>
      </c>
      <c r="M95" s="37">
        <v>10.350081975694669</v>
      </c>
      <c r="N95" s="38">
        <v>6.1707161638005603</v>
      </c>
      <c r="O95" s="37">
        <v>9.8256773439317602</v>
      </c>
      <c r="P95" s="37"/>
    </row>
    <row r="96" spans="1:31" s="69" customFormat="1" ht="12.95" customHeight="1" x14ac:dyDescent="0.2">
      <c r="A96" s="50">
        <v>2014</v>
      </c>
      <c r="B96" s="37">
        <v>12.733723128219587</v>
      </c>
      <c r="C96" s="38">
        <v>-14.746058999905177</v>
      </c>
      <c r="D96" s="38">
        <v>9.031780813997802</v>
      </c>
      <c r="E96" s="38">
        <v>12.488953851162954</v>
      </c>
      <c r="F96" s="38">
        <v>7.1833854243423589</v>
      </c>
      <c r="G96" s="37">
        <v>2.7589408761552914</v>
      </c>
      <c r="H96" s="38">
        <v>7.4081380740206315</v>
      </c>
      <c r="I96" s="38">
        <v>6.7842032563296017</v>
      </c>
      <c r="J96" s="38">
        <v>7.6816490043108754</v>
      </c>
      <c r="K96" s="38">
        <v>10.262614809456361</v>
      </c>
      <c r="L96" s="37">
        <v>8.1771915735024958</v>
      </c>
      <c r="M96" s="37">
        <v>6.7973437213332488</v>
      </c>
      <c r="N96" s="38">
        <v>5.295357419670621</v>
      </c>
      <c r="O96" s="37">
        <v>6.6134230596474497</v>
      </c>
      <c r="P96" s="37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s="69" customFormat="1" ht="12.95" customHeight="1" x14ac:dyDescent="0.2">
      <c r="A97" s="50">
        <v>2015</v>
      </c>
      <c r="B97" s="37">
        <v>-2.175366188329364</v>
      </c>
      <c r="C97" s="38">
        <v>-42.705162418958054</v>
      </c>
      <c r="D97" s="38">
        <v>11.365402223645638</v>
      </c>
      <c r="E97" s="38">
        <v>29.270486046857293</v>
      </c>
      <c r="F97" s="38">
        <v>-0.62099532287249737</v>
      </c>
      <c r="G97" s="37">
        <v>-2.7884036775846277</v>
      </c>
      <c r="H97" s="38">
        <v>5.0841705184994757</v>
      </c>
      <c r="I97" s="38">
        <v>9.2029539732466858</v>
      </c>
      <c r="J97" s="38">
        <v>9.2456993076075236</v>
      </c>
      <c r="K97" s="38">
        <v>10.875570465690831</v>
      </c>
      <c r="L97" s="37">
        <v>8.8520225423188279</v>
      </c>
      <c r="M97" s="37">
        <v>4.9427747578798753</v>
      </c>
      <c r="N97" s="38">
        <v>5.4148531819021573</v>
      </c>
      <c r="O97" s="37">
        <v>4.9988098571137618</v>
      </c>
      <c r="P97" s="37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s="69" customFormat="1" ht="12.95" customHeight="1" x14ac:dyDescent="0.2">
      <c r="A98" s="50">
        <v>2016</v>
      </c>
      <c r="B98" s="37">
        <v>26.793883257321312</v>
      </c>
      <c r="C98" s="38">
        <v>2.272058688594683</v>
      </c>
      <c r="D98" s="38">
        <v>9.2926474177289435</v>
      </c>
      <c r="E98" s="38">
        <v>-5.5409963993828768</v>
      </c>
      <c r="F98" s="38">
        <v>4.229859157214122</v>
      </c>
      <c r="G98" s="37">
        <v>5.345237200131109</v>
      </c>
      <c r="H98" s="38">
        <v>1.3927302396532042</v>
      </c>
      <c r="I98" s="38">
        <v>-1.3508401517893276</v>
      </c>
      <c r="J98" s="38">
        <v>7.4146656387997325</v>
      </c>
      <c r="K98" s="38">
        <v>6.2117566555800181</v>
      </c>
      <c r="L98" s="37">
        <v>5.4288627046669973</v>
      </c>
      <c r="M98" s="37">
        <v>6.6555077881355089</v>
      </c>
      <c r="N98" s="38">
        <v>9.9127678249899986</v>
      </c>
      <c r="O98" s="37">
        <v>7.0417615052807321</v>
      </c>
      <c r="P98" s="37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s="69" customFormat="1" ht="12.95" customHeight="1" x14ac:dyDescent="0.2">
      <c r="A99" s="50">
        <v>2017</v>
      </c>
      <c r="B99" s="37">
        <v>-14.805127797217455</v>
      </c>
      <c r="C99" s="38">
        <v>39.679870811140482</v>
      </c>
      <c r="D99" s="38">
        <v>7.3114314046400564</v>
      </c>
      <c r="E99" s="38">
        <v>-1.0358538652015747</v>
      </c>
      <c r="F99" s="38">
        <v>-5.3818204614246916</v>
      </c>
      <c r="G99" s="37">
        <v>7.932627944999715</v>
      </c>
      <c r="H99" s="38">
        <v>2.7375936865303263</v>
      </c>
      <c r="I99" s="38">
        <v>10.590819662715578</v>
      </c>
      <c r="J99" s="38">
        <v>3.0282664133333359</v>
      </c>
      <c r="K99" s="38">
        <v>7.029807682487399</v>
      </c>
      <c r="L99" s="37">
        <v>4.4342274671151038</v>
      </c>
      <c r="M99" s="37">
        <v>3.9567277744524176</v>
      </c>
      <c r="N99" s="38">
        <v>4.8079676983235453</v>
      </c>
      <c r="O99" s="37">
        <v>4.0612793110804013</v>
      </c>
      <c r="T99" s="64"/>
      <c r="U99" s="64"/>
      <c r="V99" s="64"/>
      <c r="W99" s="64"/>
      <c r="X99" s="64"/>
      <c r="Y99" s="64"/>
      <c r="Z99" s="64"/>
      <c r="AA99" s="64"/>
      <c r="AB99" s="64"/>
    </row>
    <row r="100" spans="1:28" s="69" customFormat="1" ht="12.95" customHeight="1" x14ac:dyDescent="0.2">
      <c r="A100" s="50">
        <v>2018</v>
      </c>
      <c r="B100" s="196">
        <v>-9.2127870788032418</v>
      </c>
      <c r="C100" s="38">
        <v>35.203280792727895</v>
      </c>
      <c r="D100" s="38">
        <v>7.5063864532510793</v>
      </c>
      <c r="E100" s="38">
        <v>9.9707837281727496</v>
      </c>
      <c r="F100" s="38">
        <v>4.0932515614434228</v>
      </c>
      <c r="G100" s="196">
        <v>11.500463472870148</v>
      </c>
      <c r="H100" s="38">
        <v>1.9859949050871739</v>
      </c>
      <c r="I100" s="38">
        <v>12.535874419383862</v>
      </c>
      <c r="J100" s="38">
        <v>3.1824940609007868</v>
      </c>
      <c r="K100" s="38">
        <v>5.7819044041982126</v>
      </c>
      <c r="L100" s="196">
        <v>4.2058943823332084</v>
      </c>
      <c r="M100" s="196">
        <v>5.2209993173373936</v>
      </c>
      <c r="N100" s="197">
        <v>5.7291890117891153</v>
      </c>
      <c r="O100" s="196">
        <v>5.2836229997690332</v>
      </c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s="69" customFormat="1" ht="12.95" customHeight="1" x14ac:dyDescent="0.2">
      <c r="A101" s="50">
        <v>2019</v>
      </c>
      <c r="B101" s="196">
        <f>(B23/(B22*(1+B82/100))-1)*100</f>
        <v>6.9797297814882198</v>
      </c>
      <c r="C101" s="38" t="s">
        <v>128</v>
      </c>
      <c r="D101" s="38" t="s">
        <v>128</v>
      </c>
      <c r="E101" s="38" t="s">
        <v>128</v>
      </c>
      <c r="F101" s="38" t="s">
        <v>128</v>
      </c>
      <c r="G101" s="196">
        <f>(G23/(G22*(1+G82/100))-1)*100</f>
        <v>7.2241568548123247</v>
      </c>
      <c r="H101" s="38" t="s">
        <v>128</v>
      </c>
      <c r="I101" s="38" t="s">
        <v>128</v>
      </c>
      <c r="J101" s="38" t="s">
        <v>128</v>
      </c>
      <c r="K101" s="38" t="s">
        <v>128</v>
      </c>
      <c r="L101" s="196">
        <f t="shared" ref="L101:O102" si="19">(L23/(L22*(1+L82/100))-1)*100</f>
        <v>4.7972946581459119</v>
      </c>
      <c r="M101" s="196">
        <f t="shared" si="19"/>
        <v>5.5355477760178129</v>
      </c>
      <c r="N101" s="197">
        <f t="shared" si="19"/>
        <v>3.5086873495438375</v>
      </c>
      <c r="O101" s="196">
        <f t="shared" si="19"/>
        <v>5.2825692088578124</v>
      </c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s="69" customFormat="1" ht="12.95" customHeight="1" x14ac:dyDescent="0.2">
      <c r="A102" s="146">
        <v>2020</v>
      </c>
      <c r="B102" s="195">
        <f>(B24/(B23*(1+B83/100))-1)*100</f>
        <v>47.108345354473499</v>
      </c>
      <c r="C102" s="68" t="s">
        <v>128</v>
      </c>
      <c r="D102" s="68" t="s">
        <v>128</v>
      </c>
      <c r="E102" s="68" t="s">
        <v>128</v>
      </c>
      <c r="F102" s="68" t="s">
        <v>128</v>
      </c>
      <c r="G102" s="195">
        <f>(G24/(G23*(1+G83/100))-1)*100</f>
        <v>8.4575445403506144</v>
      </c>
      <c r="H102" s="68" t="s">
        <v>128</v>
      </c>
      <c r="I102" s="68" t="s">
        <v>128</v>
      </c>
      <c r="J102" s="68" t="s">
        <v>128</v>
      </c>
      <c r="K102" s="68" t="s">
        <v>128</v>
      </c>
      <c r="L102" s="195">
        <f t="shared" si="19"/>
        <v>5.2696939327911752</v>
      </c>
      <c r="M102" s="195">
        <f t="shared" si="19"/>
        <v>8.565601870247729</v>
      </c>
      <c r="N102" s="194">
        <f t="shared" si="19"/>
        <v>2.7584913582322956</v>
      </c>
      <c r="O102" s="195">
        <f t="shared" si="19"/>
        <v>7.8481014029546436</v>
      </c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ht="12.75" customHeight="1" x14ac:dyDescent="0.2">
      <c r="A103" s="212" t="s">
        <v>92</v>
      </c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</row>
    <row r="104" spans="1:28" ht="12.75" customHeight="1" x14ac:dyDescent="0.2">
      <c r="A104" s="213" t="s">
        <v>121</v>
      </c>
      <c r="B104" s="213"/>
      <c r="C104" s="213"/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</row>
    <row r="105" spans="1:28" ht="12.75" customHeight="1" x14ac:dyDescent="0.2">
      <c r="A105" s="213"/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</row>
    <row r="106" spans="1:28" ht="12.75" customHeight="1" x14ac:dyDescent="0.2">
      <c r="A106" s="213" t="s">
        <v>137</v>
      </c>
      <c r="B106" s="213"/>
      <c r="C106" s="213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</row>
    <row r="107" spans="1:28" ht="12.75" customHeight="1" x14ac:dyDescent="0.2">
      <c r="A107" s="213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</row>
    <row r="108" spans="1:28" s="70" customFormat="1" ht="12.75" customHeight="1" x14ac:dyDescent="0.2">
      <c r="A108" s="213" t="s">
        <v>138</v>
      </c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</row>
    <row r="109" spans="1:28" s="70" customFormat="1" ht="12.75" customHeight="1" x14ac:dyDescent="0.2">
      <c r="A109" s="213"/>
      <c r="B109" s="213"/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</row>
    <row r="110" spans="1:28" ht="12.75" customHeight="1" x14ac:dyDescent="0.2">
      <c r="A110" s="178" t="s">
        <v>129</v>
      </c>
      <c r="B110" s="72"/>
      <c r="C110" s="39"/>
      <c r="D110" s="39"/>
      <c r="E110" s="39"/>
      <c r="F110" s="39"/>
      <c r="G110" s="72"/>
      <c r="H110" s="39"/>
      <c r="I110" s="39"/>
      <c r="J110" s="39"/>
      <c r="K110" s="39"/>
      <c r="L110" s="72"/>
      <c r="M110" s="72"/>
      <c r="N110" s="72"/>
      <c r="O110" s="72"/>
      <c r="P110" s="39"/>
    </row>
    <row r="111" spans="1:28" ht="12.95" customHeight="1" x14ac:dyDescent="0.2"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</row>
    <row r="112" spans="1:28" ht="12.9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73"/>
    </row>
    <row r="113" spans="2:16" ht="12.95" customHeight="1" x14ac:dyDescent="0.2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73"/>
    </row>
    <row r="114" spans="2:16" ht="12.95" customHeight="1" x14ac:dyDescent="0.2"/>
    <row r="115" spans="2:16" ht="12.95" customHeight="1" x14ac:dyDescent="0.2">
      <c r="P115" s="73"/>
    </row>
    <row r="116" spans="2:16" ht="12.95" customHeight="1" x14ac:dyDescent="0.2">
      <c r="P116" s="73"/>
    </row>
    <row r="117" spans="2:16" ht="12.95" customHeight="1" x14ac:dyDescent="0.2">
      <c r="P117" s="73"/>
    </row>
    <row r="118" spans="2:16" ht="12.95" customHeight="1" x14ac:dyDescent="0.2">
      <c r="P118" s="73"/>
    </row>
    <row r="119" spans="2:16" ht="12.95" customHeight="1" x14ac:dyDescent="0.2">
      <c r="P119" s="73"/>
    </row>
    <row r="120" spans="2:16" ht="12.95" customHeight="1" x14ac:dyDescent="0.2"/>
    <row r="121" spans="2:16" ht="12.95" customHeight="1" x14ac:dyDescent="0.2"/>
    <row r="122" spans="2:16" ht="12.95" customHeight="1" x14ac:dyDescent="0.2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</row>
    <row r="123" spans="2:16" ht="12.95" customHeight="1" x14ac:dyDescent="0.2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</row>
    <row r="124" spans="2:16" ht="12.95" customHeight="1" x14ac:dyDescent="0.2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</row>
    <row r="125" spans="2:16" ht="12.95" customHeight="1" x14ac:dyDescent="0.2"/>
    <row r="126" spans="2:16" ht="12.95" customHeight="1" x14ac:dyDescent="0.2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</row>
    <row r="127" spans="2:16" ht="12.95" customHeight="1" x14ac:dyDescent="0.2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</row>
    <row r="128" spans="2:16" ht="12.95" customHeight="1" x14ac:dyDescent="0.2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</row>
    <row r="129" spans="2:15" ht="12.95" customHeight="1" x14ac:dyDescent="0.2"/>
    <row r="130" spans="2:15" ht="12.95" customHeight="1" x14ac:dyDescent="0.2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</row>
    <row r="131" spans="2:15" ht="12.95" customHeight="1" x14ac:dyDescent="0.2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</row>
    <row r="132" spans="2:15" ht="12.95" customHeight="1" x14ac:dyDescent="0.2"/>
    <row r="133" spans="2:15" ht="12.95" customHeight="1" x14ac:dyDescent="0.2"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</row>
    <row r="134" spans="2:15" ht="12.95" customHeight="1" x14ac:dyDescent="0.2"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</row>
    <row r="135" spans="2:15" ht="12.95" customHeight="1" x14ac:dyDescent="0.2"/>
    <row r="136" spans="2:15" ht="12.95" customHeight="1" x14ac:dyDescent="0.2"/>
    <row r="137" spans="2:15" ht="12.95" customHeight="1" x14ac:dyDescent="0.2"/>
    <row r="138" spans="2:15" ht="12.95" customHeight="1" x14ac:dyDescent="0.2"/>
    <row r="139" spans="2:15" ht="12.95" customHeight="1" x14ac:dyDescent="0.2"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</row>
    <row r="140" spans="2:15" ht="12.95" customHeight="1" x14ac:dyDescent="0.2"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</row>
    <row r="141" spans="2:15" ht="12.95" customHeight="1" x14ac:dyDescent="0.2"/>
    <row r="142" spans="2:15" ht="12.95" customHeight="1" x14ac:dyDescent="0.2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2:15" ht="12.95" customHeight="1" x14ac:dyDescent="0.2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</row>
    <row r="144" spans="2:15" ht="12.95" customHeight="1" x14ac:dyDescent="0.2"/>
    <row r="145" spans="2:15" ht="12.95" customHeight="1" x14ac:dyDescent="0.2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</row>
    <row r="146" spans="2:15" ht="12.95" customHeight="1" x14ac:dyDescent="0.2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</row>
    <row r="147" spans="2:15" ht="12.95" customHeight="1" x14ac:dyDescent="0.2"/>
    <row r="148" spans="2:15" ht="12.95" customHeight="1" x14ac:dyDescent="0.2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</row>
    <row r="149" spans="2:15" ht="12.95" customHeight="1" x14ac:dyDescent="0.2"/>
    <row r="150" spans="2:15" ht="12.95" customHeight="1" x14ac:dyDescent="0.2"/>
    <row r="151" spans="2:15" ht="12.95" customHeight="1" x14ac:dyDescent="0.2"/>
    <row r="152" spans="2:15" ht="12.95" customHeight="1" x14ac:dyDescent="0.2"/>
    <row r="153" spans="2:15" ht="12.95" customHeight="1" x14ac:dyDescent="0.2"/>
    <row r="154" spans="2:15" ht="12.95" customHeight="1" x14ac:dyDescent="0.2"/>
    <row r="155" spans="2:15" ht="12.95" customHeight="1" x14ac:dyDescent="0.2"/>
    <row r="156" spans="2:15" ht="12.95" customHeight="1" x14ac:dyDescent="0.2"/>
    <row r="157" spans="2:15" ht="12.95" customHeight="1" x14ac:dyDescent="0.2"/>
    <row r="158" spans="2:15" ht="12.95" customHeight="1" x14ac:dyDescent="0.2"/>
    <row r="159" spans="2:15" ht="12.95" customHeight="1" x14ac:dyDescent="0.2"/>
    <row r="160" spans="2:15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</sheetData>
  <mergeCells count="18">
    <mergeCell ref="A1:N1"/>
    <mergeCell ref="A103:O103"/>
    <mergeCell ref="A104:O105"/>
    <mergeCell ref="A106:O107"/>
    <mergeCell ref="A2:O2"/>
    <mergeCell ref="A3:A4"/>
    <mergeCell ref="B3:B4"/>
    <mergeCell ref="C3:G3"/>
    <mergeCell ref="H3:L3"/>
    <mergeCell ref="M3:M4"/>
    <mergeCell ref="N3:N4"/>
    <mergeCell ref="O3:O4"/>
    <mergeCell ref="A5:O5"/>
    <mergeCell ref="A25:O25"/>
    <mergeCell ref="A45:O45"/>
    <mergeCell ref="A108:O109"/>
    <mergeCell ref="A65:O65"/>
    <mergeCell ref="A84:O84"/>
  </mergeCells>
  <hyperlinks>
    <hyperlink ref="O1" location="Menu!A1" display="VOLTAR" xr:uid="{00000000-0004-0000-0800-000000000000}"/>
  </hyperlinks>
  <pageMargins left="0.7" right="0.7" top="0.75" bottom="0.75" header="0.3" footer="0.3"/>
  <pageSetup paperSize="9" scale="95" orientation="portrait" r:id="rId1"/>
  <headerFooter alignWithMargins="0"/>
  <ignoredErrors>
    <ignoredError sqref="B23:B24 G23:G24 O23:O24 B46:B64 C46:O62 L23:M23 C63:O63 L24:M24 C64:O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Menu</vt:lpstr>
      <vt:lpstr>Série Encadeada</vt:lpstr>
      <vt:lpstr>Taxa Trim.</vt:lpstr>
      <vt:lpstr>Acum. em 4 Trim.</vt:lpstr>
      <vt:lpstr>Tx. Acum. ao Longo do Ano</vt:lpstr>
      <vt:lpstr>Série com Ajuste Sazonal</vt:lpstr>
      <vt:lpstr>Trim. contra Trim. Ant.</vt:lpstr>
      <vt:lpstr>Valores Correntes</vt:lpstr>
      <vt:lpstr>Série Anual</vt:lpstr>
      <vt:lpstr>'Série Anual'!Area_de_impressao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Rafael Correa de Almeida</dc:creator>
  <cp:lastModifiedBy>Raimundo de Sousa Leal Filho</cp:lastModifiedBy>
  <cp:lastPrinted>2013-12-09T12:51:40Z</cp:lastPrinted>
  <dcterms:created xsi:type="dcterms:W3CDTF">2010-12-09T19:44:43Z</dcterms:created>
  <dcterms:modified xsi:type="dcterms:W3CDTF">2021-06-14T12:08:13Z</dcterms:modified>
</cp:coreProperties>
</file>