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zklo\Documents\GitHub\ec29\outputs\scatter_plots\"/>
    </mc:Choice>
  </mc:AlternateContent>
  <xr:revisionPtr revIDLastSave="0" documentId="13_ncr:1_{E5C00EEE-74C0-4253-BD4E-7077AC9A6FCD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scatter_regs" sheetId="1" r:id="rId1"/>
    <sheet name="regs_FE" sheetId="2" r:id="rId2"/>
    <sheet name="regs_robust_se" sheetId="4" r:id="rId3"/>
    <sheet name="regs_FE_robust_se" sheetId="5" r:id="rId4"/>
    <sheet name="regs_FE_robust_se_pcent" sheetId="6" r:id="rId5"/>
    <sheet name="regs_FE_robust_se_pcent_AB" sheetId="7" r:id="rId6"/>
  </sheets>
  <definedNames>
    <definedName name="_xlnm._FilterDatabase" localSheetId="1" hidden="1">regs_FE!$A$1:$F$25</definedName>
    <definedName name="_xlnm._FilterDatabase" localSheetId="3" hidden="1">regs_FE_robust_se!$A$1:$F$25</definedName>
    <definedName name="_xlnm._FilterDatabase" localSheetId="4" hidden="1">regs_FE_robust_se_pcent!$A$2:$O$2</definedName>
    <definedName name="_xlnm._FilterDatabase" localSheetId="5" hidden="1">regs_FE_robust_se_pcent_AB!$A$4:$U$4</definedName>
    <definedName name="_xlnm._FilterDatabase" localSheetId="2" hidden="1">regs_robust_se!$A$1:$F$25</definedName>
    <definedName name="_xlnm._FilterDatabase" localSheetId="0" hidden="1">scatter_regs!$A$1:$F$25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T16" i="7"/>
  <c r="T15" i="7"/>
  <c r="T14" i="7"/>
  <c r="T13" i="7"/>
  <c r="T12" i="7"/>
  <c r="T11" i="7"/>
  <c r="T10" i="7"/>
  <c r="T9" i="7"/>
  <c r="T8" i="7"/>
  <c r="T7" i="7"/>
  <c r="T6" i="7"/>
  <c r="T5" i="7"/>
  <c r="N16" i="7"/>
  <c r="N15" i="7"/>
  <c r="N14" i="7"/>
  <c r="N13" i="7"/>
  <c r="N12" i="7"/>
  <c r="N11" i="7"/>
  <c r="N10" i="7"/>
  <c r="N9" i="7"/>
  <c r="N8" i="7"/>
  <c r="N7" i="7"/>
  <c r="N6" i="7"/>
  <c r="N5" i="7"/>
  <c r="H16" i="7"/>
  <c r="H15" i="7"/>
  <c r="H14" i="7"/>
  <c r="H13" i="7"/>
  <c r="H12" i="7"/>
  <c r="H11" i="7"/>
  <c r="H10" i="7"/>
  <c r="H9" i="7"/>
  <c r="H8" i="7"/>
  <c r="H7" i="7"/>
  <c r="H6" i="7"/>
  <c r="H5" i="7"/>
  <c r="N9" i="6"/>
  <c r="N11" i="6"/>
  <c r="N7" i="6"/>
  <c r="N6" i="6"/>
  <c r="N13" i="6"/>
  <c r="N4" i="6"/>
  <c r="N5" i="6"/>
  <c r="N12" i="6"/>
  <c r="N8" i="6"/>
  <c r="N3" i="6"/>
  <c r="N10" i="6"/>
  <c r="N14" i="6"/>
  <c r="H13" i="6"/>
  <c r="H3" i="6"/>
  <c r="H4" i="6"/>
  <c r="H14" i="6"/>
  <c r="H6" i="6"/>
  <c r="H11" i="6"/>
  <c r="H5" i="6"/>
  <c r="H8" i="6"/>
  <c r="H10" i="6"/>
  <c r="H9" i="6"/>
  <c r="H12" i="6"/>
  <c r="H7" i="6"/>
</calcChain>
</file>

<file path=xl/sharedStrings.xml><?xml version="1.0" encoding="utf-8"?>
<sst xmlns="http://schemas.openxmlformats.org/spreadsheetml/2006/main" count="299" uniqueCount="68">
  <si>
    <t>Estimate</t>
  </si>
  <si>
    <t>Std. Error</t>
  </si>
  <si>
    <t>t value</t>
  </si>
  <si>
    <t>Pr(&gt;|t|)</t>
  </si>
  <si>
    <t>var</t>
  </si>
  <si>
    <t>(Intercept)</t>
  </si>
  <si>
    <t>dist_ec29_baseline</t>
  </si>
  <si>
    <t>(Intercept)1</t>
  </si>
  <si>
    <t>dist_ec29_baseline1</t>
  </si>
  <si>
    <t>(Intercept)2</t>
  </si>
  <si>
    <t>dist_ec29_baseline2</t>
  </si>
  <si>
    <t>(Intercept)3</t>
  </si>
  <si>
    <t>dist_ec29_baseline3</t>
  </si>
  <si>
    <t>(Intercept)4</t>
  </si>
  <si>
    <t>dist_ec29_baseline4</t>
  </si>
  <si>
    <t>(Intercept)5</t>
  </si>
  <si>
    <t>dist_ec29_baseline5</t>
  </si>
  <si>
    <t>(Intercept)6</t>
  </si>
  <si>
    <t>dist_ec29_baseline6</t>
  </si>
  <si>
    <t>(Intercept)7</t>
  </si>
  <si>
    <t>dist_ec29_baseline7</t>
  </si>
  <si>
    <t>(Intercept)8</t>
  </si>
  <si>
    <t>dist_ec29_baseline8</t>
  </si>
  <si>
    <t>(Intercept)9</t>
  </si>
  <si>
    <t>dist_ec29_baseline9</t>
  </si>
  <si>
    <t>(Intercept)10</t>
  </si>
  <si>
    <t>dist_ec29_baseline10</t>
  </si>
  <si>
    <t>(Intercept)11</t>
  </si>
  <si>
    <t>dist_ec29_baseline11</t>
  </si>
  <si>
    <t>Change in Average Years of Study 
 1991-2000</t>
  </si>
  <si>
    <t>Change in Illiteracy Rates 
 1991-2000</t>
  </si>
  <si>
    <t>Change in Gini Coefficient 
 1991-2000</t>
  </si>
  <si>
    <t>Change in the Share of Pop in Extreme Poverty 
 1991-2000</t>
  </si>
  <si>
    <t>Change in the Share of Pop in Poverty 
 1991-2000</t>
  </si>
  <si>
    <t>Change in Income Per Capita 
 1991-2000</t>
  </si>
  <si>
    <t>Change in the Share of Pop with Access to Water 
 1991-2000</t>
  </si>
  <si>
    <t>Change in the Share of Pop with Access to Garbage Collection 
 1991-2000</t>
  </si>
  <si>
    <t>Change in the Share of Pop with Access to Eletricity 
 1991-2000</t>
  </si>
  <si>
    <t>Change in the Share of Pop with Access to Adequate Water and Sewage 
 1991-2000</t>
  </si>
  <si>
    <t>Change in HDI 
 1991-2000</t>
  </si>
  <si>
    <t>Change in Healh and Sanitation Spending per capita (FINBRA) 
 1998-2000</t>
  </si>
  <si>
    <t xml:space="preserve">% Change in Average Years of Study </t>
  </si>
  <si>
    <t xml:space="preserve">% Change in Illiteracy Rates </t>
  </si>
  <si>
    <t xml:space="preserve">% Change in Gini Coefficient </t>
  </si>
  <si>
    <t xml:space="preserve">% Change in the Share of Pop in Extreme Poverty </t>
  </si>
  <si>
    <t xml:space="preserve">% Change in the Share of Pop in Poverty </t>
  </si>
  <si>
    <t xml:space="preserve">% Change in Income Per Capita </t>
  </si>
  <si>
    <t>dist_ec29_baseline13</t>
  </si>
  <si>
    <t xml:space="preserve">% Change in the Share of Pop with Access to Water </t>
  </si>
  <si>
    <t>dist_ec29_baseline15</t>
  </si>
  <si>
    <t xml:space="preserve">% Change in the Share of Pop with Access to Garbage Collection </t>
  </si>
  <si>
    <t>dist_ec29_baseline17</t>
  </si>
  <si>
    <t xml:space="preserve">% Change in the Share of Pop with Access to Eletricity </t>
  </si>
  <si>
    <t>dist_ec29_baseline19</t>
  </si>
  <si>
    <t xml:space="preserve">% Change in the Share of Pop with Access to Adequate Water and Sewage </t>
  </si>
  <si>
    <t>dist_ec29_baseline21</t>
  </si>
  <si>
    <t xml:space="preserve">% Change in HDI </t>
  </si>
  <si>
    <t>dist_ec29_baseline23</t>
  </si>
  <si>
    <t xml:space="preserve">% Change in Healh and Sanitation Spending per capita (FINBRA) </t>
  </si>
  <si>
    <t>with outliers</t>
  </si>
  <si>
    <t>without ourliers (mean + 2sd)</t>
  </si>
  <si>
    <t>P-value order</t>
  </si>
  <si>
    <t>Holm adjusted p-values</t>
  </si>
  <si>
    <t>b</t>
  </si>
  <si>
    <t>c</t>
  </si>
  <si>
    <t>d</t>
  </si>
  <si>
    <t>with outliers (same as columns C-H, tab "regs_FE_robust_se_pcent")</t>
  </si>
  <si>
    <t xml:space="preserve">baselinevar = a + b*1{dist_to_ec29&lt;=0}*dist_to_ec29 + c*1{dist_to_ec29&gt;0} + d*1{dist_to_ec29&gt;0}*dist_to_ec29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</si>
</sst>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indexed="8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1" applyNumberFormat="1" applyFont="1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34" sqref="E34"/>
    </sheetView>
  </sheetViews>
  <sheetFormatPr defaultRowHeight="14.25" x14ac:dyDescent="0.45"/>
  <cols>
    <col min="1" max="1" width="19.86328125" bestFit="1" customWidth="1"/>
    <col min="2" max="2" width="13.3984375" style="1" bestFit="1" customWidth="1"/>
    <col min="3" max="3" width="11.59765625" style="1" bestFit="1" customWidth="1"/>
    <col min="4" max="4" width="13.3984375" style="1" bestFit="1" customWidth="1"/>
    <col min="5" max="5" width="12.265625" style="1" bestFit="1" customWidth="1"/>
    <col min="6" max="6" width="74.86328125" bestFit="1" customWidth="1"/>
  </cols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45">
      <c r="A2" s="3" t="s">
        <v>5</v>
      </c>
      <c r="B2" s="4">
        <v>0.84156122917642118</v>
      </c>
      <c r="C2" s="4">
        <v>1.6681031567241166E-2</v>
      </c>
      <c r="D2" s="4">
        <v>50.450191031897006</v>
      </c>
      <c r="E2" s="2">
        <v>0</v>
      </c>
      <c r="F2" t="s">
        <v>29</v>
      </c>
    </row>
    <row r="3" spans="1:6" x14ac:dyDescent="0.45">
      <c r="A3" t="s">
        <v>6</v>
      </c>
      <c r="B3" s="2">
        <v>0.15871492371599785</v>
      </c>
      <c r="C3" s="2">
        <v>0.2421178440662958</v>
      </c>
      <c r="D3" s="2">
        <v>0.65552757719310906</v>
      </c>
      <c r="E3" s="2">
        <v>0.51215701440529759</v>
      </c>
      <c r="F3" t="s">
        <v>29</v>
      </c>
    </row>
    <row r="4" spans="1:6" x14ac:dyDescent="0.45">
      <c r="A4" s="3" t="s">
        <v>7</v>
      </c>
      <c r="B4" s="4">
        <v>-9.1817118779335942</v>
      </c>
      <c r="C4" s="4">
        <v>7.1310258074969046E-2</v>
      </c>
      <c r="D4" s="4">
        <v>-128.75723810003305</v>
      </c>
      <c r="E4" s="2">
        <v>0</v>
      </c>
      <c r="F4" t="s">
        <v>30</v>
      </c>
    </row>
    <row r="5" spans="1:6" x14ac:dyDescent="0.45">
      <c r="A5" t="s">
        <v>8</v>
      </c>
      <c r="B5" s="2">
        <v>0.1454736504914389</v>
      </c>
      <c r="C5" s="2">
        <v>1.0350370644240776</v>
      </c>
      <c r="D5" s="2">
        <v>0.14054921846918048</v>
      </c>
      <c r="E5" s="2">
        <v>0.88823148851298739</v>
      </c>
      <c r="F5" t="s">
        <v>30</v>
      </c>
    </row>
    <row r="6" spans="1:6" x14ac:dyDescent="0.45">
      <c r="A6" s="3" t="s">
        <v>9</v>
      </c>
      <c r="B6" s="4">
        <v>2.0546592279023852E-2</v>
      </c>
      <c r="C6" s="4">
        <v>1.1727324979943971E-3</v>
      </c>
      <c r="D6" s="4">
        <v>17.520271941097018</v>
      </c>
      <c r="E6" s="2">
        <v>7.9325287330386828E-67</v>
      </c>
      <c r="F6" t="s">
        <v>31</v>
      </c>
    </row>
    <row r="7" spans="1:6" x14ac:dyDescent="0.45">
      <c r="A7" t="s">
        <v>10</v>
      </c>
      <c r="B7" s="2">
        <v>-8.2095770096060235E-3</v>
      </c>
      <c r="C7" s="2">
        <v>1.7021696945798963E-2</v>
      </c>
      <c r="D7" s="2">
        <v>-0.48230073862478129</v>
      </c>
      <c r="E7" s="2">
        <v>0.62961253719862065</v>
      </c>
      <c r="F7" t="s">
        <v>31</v>
      </c>
    </row>
    <row r="8" spans="1:6" x14ac:dyDescent="0.45">
      <c r="A8" s="3" t="s">
        <v>11</v>
      </c>
      <c r="B8" s="4">
        <v>-0.10330502189297275</v>
      </c>
      <c r="C8" s="4">
        <v>1.393691832417078E-3</v>
      </c>
      <c r="D8" s="4">
        <v>-74.12328858511782</v>
      </c>
      <c r="E8" s="2">
        <v>0</v>
      </c>
      <c r="F8" t="s">
        <v>32</v>
      </c>
    </row>
    <row r="9" spans="1:6" x14ac:dyDescent="0.45">
      <c r="A9" t="s">
        <v>12</v>
      </c>
      <c r="B9" s="2">
        <v>-4.5403967676215198E-2</v>
      </c>
      <c r="C9" s="2">
        <v>2.0228824602208706E-2</v>
      </c>
      <c r="D9" s="2">
        <v>-2.2445183330749585</v>
      </c>
      <c r="E9" s="2">
        <v>2.4840776225391478E-2</v>
      </c>
      <c r="F9" t="s">
        <v>32</v>
      </c>
    </row>
    <row r="10" spans="1:6" x14ac:dyDescent="0.45">
      <c r="A10" s="3" t="s">
        <v>13</v>
      </c>
      <c r="B10" s="4">
        <v>-0.15760000535193019</v>
      </c>
      <c r="C10" s="4">
        <v>1.3853528552523009E-3</v>
      </c>
      <c r="D10" s="4">
        <v>-113.7616346293436</v>
      </c>
      <c r="E10" s="2">
        <v>0</v>
      </c>
      <c r="F10" t="s">
        <v>33</v>
      </c>
    </row>
    <row r="11" spans="1:6" x14ac:dyDescent="0.45">
      <c r="A11" t="s">
        <v>14</v>
      </c>
      <c r="B11" s="2">
        <v>-5.98821366780301E-2</v>
      </c>
      <c r="C11" s="2">
        <v>2.0102801331098867E-2</v>
      </c>
      <c r="D11" s="2">
        <v>-2.9787956261296245</v>
      </c>
      <c r="E11" s="2">
        <v>2.9071757047706881E-3</v>
      </c>
      <c r="F11" t="s">
        <v>33</v>
      </c>
    </row>
    <row r="12" spans="1:6" x14ac:dyDescent="0.45">
      <c r="A12" s="3" t="s">
        <v>15</v>
      </c>
      <c r="B12" s="4">
        <v>105.51450513458281</v>
      </c>
      <c r="C12" s="4">
        <v>1.1905625934584416</v>
      </c>
      <c r="D12" s="4">
        <v>88.625751988457665</v>
      </c>
      <c r="E12" s="2">
        <v>0</v>
      </c>
      <c r="F12" t="s">
        <v>34</v>
      </c>
    </row>
    <row r="13" spans="1:6" x14ac:dyDescent="0.45">
      <c r="A13" t="s">
        <v>16</v>
      </c>
      <c r="B13" s="2">
        <v>23.038752358480231</v>
      </c>
      <c r="C13" s="2">
        <v>17.280492947464023</v>
      </c>
      <c r="D13" s="2">
        <v>1.3332230989314027</v>
      </c>
      <c r="E13" s="2">
        <v>0.18251675800794942</v>
      </c>
      <c r="F13" t="s">
        <v>34</v>
      </c>
    </row>
    <row r="14" spans="1:6" x14ac:dyDescent="0.45">
      <c r="A14" s="3" t="s">
        <v>17</v>
      </c>
      <c r="B14" s="4">
        <v>13.302393666158068</v>
      </c>
      <c r="C14" s="4">
        <v>0.1852017084786175</v>
      </c>
      <c r="D14" s="4">
        <v>71.826517019922079</v>
      </c>
      <c r="E14" s="2">
        <v>0</v>
      </c>
      <c r="F14" t="s">
        <v>35</v>
      </c>
    </row>
    <row r="15" spans="1:6" x14ac:dyDescent="0.45">
      <c r="A15" t="s">
        <v>18</v>
      </c>
      <c r="B15" s="2">
        <v>0.94911425739000344</v>
      </c>
      <c r="C15" s="2">
        <v>2.6881214266327036</v>
      </c>
      <c r="D15" s="2">
        <v>0.35307715194209766</v>
      </c>
      <c r="E15" s="2">
        <v>0.72404485257525497</v>
      </c>
      <c r="F15" t="s">
        <v>35</v>
      </c>
    </row>
    <row r="16" spans="1:6" x14ac:dyDescent="0.45">
      <c r="A16" s="3" t="s">
        <v>19</v>
      </c>
      <c r="B16" s="4">
        <v>28.354277566905207</v>
      </c>
      <c r="C16" s="4">
        <v>0.35893852488435107</v>
      </c>
      <c r="D16" s="4">
        <v>78.994801619694826</v>
      </c>
      <c r="E16" s="2">
        <v>0</v>
      </c>
      <c r="F16" t="s">
        <v>36</v>
      </c>
    </row>
    <row r="17" spans="1:6" x14ac:dyDescent="0.45">
      <c r="A17" t="s">
        <v>20</v>
      </c>
      <c r="B17" s="2">
        <v>23.079829284867742</v>
      </c>
      <c r="C17" s="2">
        <v>5.209834982148446</v>
      </c>
      <c r="D17" s="2">
        <v>4.4300499658724348</v>
      </c>
      <c r="E17" s="2">
        <v>9.6137017379276652E-6</v>
      </c>
      <c r="F17" t="s">
        <v>36</v>
      </c>
    </row>
    <row r="18" spans="1:6" x14ac:dyDescent="0.45">
      <c r="A18" s="3" t="s">
        <v>21</v>
      </c>
      <c r="B18" s="4">
        <v>16.581017540846883</v>
      </c>
      <c r="C18" s="4">
        <v>0.19957040428210435</v>
      </c>
      <c r="D18" s="4">
        <v>83.083549389460842</v>
      </c>
      <c r="E18" s="2">
        <v>0</v>
      </c>
      <c r="F18" t="s">
        <v>37</v>
      </c>
    </row>
    <row r="19" spans="1:6" x14ac:dyDescent="0.45">
      <c r="A19" t="s">
        <v>22</v>
      </c>
      <c r="B19" s="2">
        <v>6.7077683313014909</v>
      </c>
      <c r="C19" s="2">
        <v>2.8966767330573191</v>
      </c>
      <c r="D19" s="2">
        <v>2.3156772223670696</v>
      </c>
      <c r="E19" s="2">
        <v>2.0614450683848345E-2</v>
      </c>
      <c r="F19" t="s">
        <v>37</v>
      </c>
    </row>
    <row r="20" spans="1:6" x14ac:dyDescent="0.45">
      <c r="A20" s="3" t="s">
        <v>23</v>
      </c>
      <c r="B20" s="4">
        <v>-4.107097154218871</v>
      </c>
      <c r="C20" s="4">
        <v>0.31355667909058266</v>
      </c>
      <c r="D20" s="4">
        <v>-13.098420247754893</v>
      </c>
      <c r="E20" s="2">
        <v>1.3567747051634133E-38</v>
      </c>
      <c r="F20" t="s">
        <v>38</v>
      </c>
    </row>
    <row r="21" spans="1:6" x14ac:dyDescent="0.45">
      <c r="A21" t="s">
        <v>24</v>
      </c>
      <c r="B21" s="2">
        <v>10.708895551924558</v>
      </c>
      <c r="C21" s="2">
        <v>4.5511374298391241</v>
      </c>
      <c r="D21" s="2">
        <v>2.3530152004887053</v>
      </c>
      <c r="E21" s="2">
        <v>1.8658761259389711E-2</v>
      </c>
      <c r="F21" t="s">
        <v>38</v>
      </c>
    </row>
    <row r="22" spans="1:6" x14ac:dyDescent="0.45">
      <c r="A22" s="3" t="s">
        <v>25</v>
      </c>
      <c r="B22" s="4">
        <v>0.14335339410893422</v>
      </c>
      <c r="C22" s="4">
        <v>4.2955336783179231E-4</v>
      </c>
      <c r="D22" s="4">
        <v>333.72662128694935</v>
      </c>
      <c r="E22" s="2">
        <v>0</v>
      </c>
      <c r="F22" t="s">
        <v>39</v>
      </c>
    </row>
    <row r="23" spans="1:6" x14ac:dyDescent="0.45">
      <c r="A23" t="s">
        <v>26</v>
      </c>
      <c r="B23" s="2">
        <v>-2.2180879400565422E-2</v>
      </c>
      <c r="C23" s="2">
        <v>6.2306037111055862E-3</v>
      </c>
      <c r="D23" s="2">
        <v>-3.5599887954725253</v>
      </c>
      <c r="E23" s="2">
        <v>3.7432100524143413E-4</v>
      </c>
      <c r="F23" t="s">
        <v>39</v>
      </c>
    </row>
    <row r="24" spans="1:6" x14ac:dyDescent="0.45">
      <c r="A24" s="3" t="s">
        <v>27</v>
      </c>
      <c r="B24" s="4">
        <v>11.043490370770884</v>
      </c>
      <c r="C24" s="4">
        <v>1.6380431142291492</v>
      </c>
      <c r="D24" s="4">
        <v>6.7418801586110071</v>
      </c>
      <c r="E24" s="2">
        <v>1.7828283983365226E-11</v>
      </c>
      <c r="F24" t="s">
        <v>40</v>
      </c>
    </row>
    <row r="25" spans="1:6" x14ac:dyDescent="0.45">
      <c r="A25" t="s">
        <v>28</v>
      </c>
      <c r="B25" s="2">
        <v>-146.65338611120671</v>
      </c>
      <c r="C25" s="2">
        <v>24.730042624937404</v>
      </c>
      <c r="D25" s="2">
        <v>-5.9301711822899827</v>
      </c>
      <c r="E25" s="2">
        <v>3.277135902627665E-9</v>
      </c>
      <c r="F25" t="s">
        <v>40</v>
      </c>
    </row>
  </sheetData>
  <conditionalFormatting sqref="E2:E25">
    <cfRule type="cellIs" dxfId="1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C5A7-25B0-4F6E-9D41-1C15A85B560C}">
  <dimension ref="A1:F25"/>
  <sheetViews>
    <sheetView workbookViewId="0">
      <selection activeCell="A26" sqref="A26:F26"/>
    </sheetView>
  </sheetViews>
  <sheetFormatPr defaultRowHeight="14.25" x14ac:dyDescent="0.45"/>
  <cols>
    <col min="1" max="1" width="19.86328125" bestFit="1" customWidth="1"/>
    <col min="2" max="2" width="13.3984375" style="1" bestFit="1" customWidth="1"/>
    <col min="3" max="3" width="11.59765625" style="1" bestFit="1" customWidth="1"/>
    <col min="4" max="4" width="13.3984375" style="1" bestFit="1" customWidth="1"/>
    <col min="5" max="5" width="12.265625" style="1" bestFit="1" customWidth="1"/>
    <col min="6" max="6" width="74.86328125" bestFit="1" customWidth="1"/>
  </cols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45">
      <c r="A2" s="3" t="s">
        <v>5</v>
      </c>
      <c r="B2" s="4">
        <v>1.7564423115933501E-3</v>
      </c>
      <c r="C2" s="4">
        <v>1.5063410439070101E-2</v>
      </c>
      <c r="D2" s="4">
        <v>0.116603229972255</v>
      </c>
      <c r="E2" s="2">
        <v>0.907178961940309</v>
      </c>
      <c r="F2" t="s">
        <v>29</v>
      </c>
    </row>
    <row r="3" spans="1:6" x14ac:dyDescent="0.45">
      <c r="A3" t="s">
        <v>6</v>
      </c>
      <c r="B3" s="2">
        <v>-0.14488223577519899</v>
      </c>
      <c r="C3" s="2">
        <v>0.21863878412386301</v>
      </c>
      <c r="D3" s="2">
        <v>-0.66265569649857003</v>
      </c>
      <c r="E3" s="2">
        <v>0.50758033574123296</v>
      </c>
      <c r="F3" t="s">
        <v>29</v>
      </c>
    </row>
    <row r="4" spans="1:6" x14ac:dyDescent="0.45">
      <c r="A4" s="3" t="s">
        <v>7</v>
      </c>
      <c r="B4" s="4">
        <v>-2.2710822951525302E-2</v>
      </c>
      <c r="C4" s="4">
        <v>5.1575651027621898E-2</v>
      </c>
      <c r="D4" s="4">
        <v>-0.44034001508506898</v>
      </c>
      <c r="E4" s="2">
        <v>0.659709088713202</v>
      </c>
      <c r="F4" t="s">
        <v>30</v>
      </c>
    </row>
    <row r="5" spans="1:6" x14ac:dyDescent="0.45">
      <c r="A5" t="s">
        <v>8</v>
      </c>
      <c r="B5" s="2">
        <v>2.0239398309571199</v>
      </c>
      <c r="C5" s="2">
        <v>0.74859791391119002</v>
      </c>
      <c r="D5" s="2">
        <v>2.7036407574029502</v>
      </c>
      <c r="E5" s="2">
        <v>6.88065279923841E-3</v>
      </c>
      <c r="F5" t="s">
        <v>30</v>
      </c>
    </row>
    <row r="6" spans="1:6" x14ac:dyDescent="0.45">
      <c r="A6" s="3" t="s">
        <v>9</v>
      </c>
      <c r="B6" s="4">
        <v>3.3972074552849501E-4</v>
      </c>
      <c r="C6" s="4">
        <v>1.1056491206539701E-3</v>
      </c>
      <c r="D6" s="4">
        <v>0.30725909258405198</v>
      </c>
      <c r="E6" s="2">
        <v>0.75865842221787105</v>
      </c>
      <c r="F6" t="s">
        <v>31</v>
      </c>
    </row>
    <row r="7" spans="1:6" x14ac:dyDescent="0.45">
      <c r="A7" t="s">
        <v>10</v>
      </c>
      <c r="B7" s="2">
        <v>-2.0050633240022601E-2</v>
      </c>
      <c r="C7" s="2">
        <v>1.6048011198075401E-2</v>
      </c>
      <c r="D7" s="2">
        <v>-1.24941545669081</v>
      </c>
      <c r="E7" s="2">
        <v>0.211569155461656</v>
      </c>
      <c r="F7" t="s">
        <v>31</v>
      </c>
    </row>
    <row r="8" spans="1:6" x14ac:dyDescent="0.45">
      <c r="A8" s="3" t="s">
        <v>11</v>
      </c>
      <c r="B8" s="4">
        <v>-1.86313060860825E-4</v>
      </c>
      <c r="C8" s="4">
        <v>1.2172052058008801E-3</v>
      </c>
      <c r="D8" s="4">
        <v>-0.153066270151415</v>
      </c>
      <c r="E8" s="2">
        <v>0.878351928917531</v>
      </c>
      <c r="F8" t="s">
        <v>32</v>
      </c>
    </row>
    <row r="9" spans="1:6" x14ac:dyDescent="0.45">
      <c r="A9" t="s">
        <v>12</v>
      </c>
      <c r="B9" s="2">
        <v>-1.11428728122201E-2</v>
      </c>
      <c r="C9" s="2">
        <v>1.7667198759669999E-2</v>
      </c>
      <c r="D9" s="2">
        <v>-0.63070965373733001</v>
      </c>
      <c r="E9" s="2">
        <v>0.52825798654862099</v>
      </c>
      <c r="F9" t="s">
        <v>32</v>
      </c>
    </row>
    <row r="10" spans="1:6" x14ac:dyDescent="0.45">
      <c r="A10" s="3" t="s">
        <v>13</v>
      </c>
      <c r="B10" s="4">
        <v>2.9542359672871398E-4</v>
      </c>
      <c r="C10" s="4">
        <v>1.23196834382075E-3</v>
      </c>
      <c r="D10" s="4">
        <v>0.239798042060484</v>
      </c>
      <c r="E10" s="2">
        <v>0.81049625476770504</v>
      </c>
      <c r="F10" t="s">
        <v>33</v>
      </c>
    </row>
    <row r="11" spans="1:6" x14ac:dyDescent="0.45">
      <c r="A11" t="s">
        <v>14</v>
      </c>
      <c r="B11" s="2">
        <v>-4.2175008373521297E-2</v>
      </c>
      <c r="C11" s="2">
        <v>1.7877044659153699E-2</v>
      </c>
      <c r="D11" s="2">
        <v>-2.3591711704946801</v>
      </c>
      <c r="E11" s="2">
        <v>1.83524898720284E-2</v>
      </c>
      <c r="F11" t="s">
        <v>33</v>
      </c>
    </row>
    <row r="12" spans="1:6" x14ac:dyDescent="0.45">
      <c r="A12" s="3" t="s">
        <v>15</v>
      </c>
      <c r="B12" s="4">
        <v>-8.7531720459829002E-2</v>
      </c>
      <c r="C12" s="4">
        <v>0.99599366178020698</v>
      </c>
      <c r="D12" s="4">
        <v>-8.7883812737701197E-2</v>
      </c>
      <c r="E12" s="2">
        <v>0.92997239219608696</v>
      </c>
      <c r="F12" t="s">
        <v>34</v>
      </c>
    </row>
    <row r="13" spans="1:6" x14ac:dyDescent="0.45">
      <c r="A13" t="s">
        <v>16</v>
      </c>
      <c r="B13" s="2">
        <v>37.7116609291201</v>
      </c>
      <c r="C13" s="2">
        <v>14.456410391758601</v>
      </c>
      <c r="D13" s="2">
        <v>2.6086462619115198</v>
      </c>
      <c r="E13" s="2">
        <v>9.1160214091660901E-3</v>
      </c>
      <c r="F13" t="s">
        <v>34</v>
      </c>
    </row>
    <row r="14" spans="1:6" x14ac:dyDescent="0.45">
      <c r="A14" s="3" t="s">
        <v>17</v>
      </c>
      <c r="B14" s="4">
        <v>4.4530324006913202E-2</v>
      </c>
      <c r="C14" s="4">
        <v>0.16482094432685199</v>
      </c>
      <c r="D14" s="4">
        <v>0.27017394050726001</v>
      </c>
      <c r="E14" s="2">
        <v>0.787037116252852</v>
      </c>
      <c r="F14" t="s">
        <v>35</v>
      </c>
    </row>
    <row r="15" spans="1:6" x14ac:dyDescent="0.45">
      <c r="A15" t="s">
        <v>18</v>
      </c>
      <c r="B15" s="2">
        <v>-2.2823926100258398</v>
      </c>
      <c r="C15" s="2">
        <v>2.3923035896507399</v>
      </c>
      <c r="D15" s="2">
        <v>-0.95405642490343801</v>
      </c>
      <c r="E15" s="2">
        <v>0.34009924157766602</v>
      </c>
      <c r="F15" t="s">
        <v>35</v>
      </c>
    </row>
    <row r="16" spans="1:6" x14ac:dyDescent="0.45">
      <c r="A16" s="3" t="s">
        <v>19</v>
      </c>
      <c r="B16" s="4">
        <v>0.124659764709763</v>
      </c>
      <c r="C16" s="4">
        <v>0.33100182077731999</v>
      </c>
      <c r="D16" s="4">
        <v>0.37661353166279798</v>
      </c>
      <c r="E16" s="2">
        <v>0.70647613164631196</v>
      </c>
      <c r="F16" t="s">
        <v>36</v>
      </c>
    </row>
    <row r="17" spans="1:6" x14ac:dyDescent="0.45">
      <c r="A17" t="s">
        <v>20</v>
      </c>
      <c r="B17" s="2">
        <v>-3.5328839846856801</v>
      </c>
      <c r="C17" s="2">
        <v>4.8043459965634199</v>
      </c>
      <c r="D17" s="2">
        <v>-0.73535169765307795</v>
      </c>
      <c r="E17" s="2">
        <v>0.46215835495271401</v>
      </c>
      <c r="F17" t="s">
        <v>36</v>
      </c>
    </row>
    <row r="18" spans="1:6" x14ac:dyDescent="0.45">
      <c r="A18" s="3" t="s">
        <v>21</v>
      </c>
      <c r="B18" s="4">
        <v>3.38196035690509E-2</v>
      </c>
      <c r="C18" s="4">
        <v>0.1547003973943</v>
      </c>
      <c r="D18" s="4">
        <v>0.21861355328552701</v>
      </c>
      <c r="E18" s="2">
        <v>0.82695963710054599</v>
      </c>
      <c r="F18" t="s">
        <v>37</v>
      </c>
    </row>
    <row r="19" spans="1:6" x14ac:dyDescent="0.45">
      <c r="A19" t="s">
        <v>22</v>
      </c>
      <c r="B19" s="2">
        <v>-5.8961406762092103</v>
      </c>
      <c r="C19" s="2">
        <v>2.2454082975817902</v>
      </c>
      <c r="D19" s="2">
        <v>-2.6258657200826701</v>
      </c>
      <c r="E19" s="2">
        <v>8.6681067401082092E-3</v>
      </c>
      <c r="F19" t="s">
        <v>37</v>
      </c>
    </row>
    <row r="20" spans="1:6" x14ac:dyDescent="0.45">
      <c r="A20" s="3" t="s">
        <v>23</v>
      </c>
      <c r="B20" s="4">
        <v>-0.229610995032524</v>
      </c>
      <c r="C20" s="4">
        <v>0.23008027607475801</v>
      </c>
      <c r="D20" s="4">
        <v>-0.99796035953085505</v>
      </c>
      <c r="E20" s="2">
        <v>0.31834482103080902</v>
      </c>
      <c r="F20" t="s">
        <v>38</v>
      </c>
    </row>
    <row r="21" spans="1:6" x14ac:dyDescent="0.45">
      <c r="A21" t="s">
        <v>24</v>
      </c>
      <c r="B21" s="2">
        <v>11.591882185317299</v>
      </c>
      <c r="C21" s="2">
        <v>3.3395141170284202</v>
      </c>
      <c r="D21" s="2">
        <v>3.47112836750994</v>
      </c>
      <c r="E21" s="2">
        <v>5.2247221270380797E-4</v>
      </c>
      <c r="F21" t="s">
        <v>38</v>
      </c>
    </row>
    <row r="22" spans="1:6" x14ac:dyDescent="0.45">
      <c r="A22" s="3" t="s">
        <v>25</v>
      </c>
      <c r="B22" s="4">
        <v>2.4708452676305902E-4</v>
      </c>
      <c r="C22" s="4">
        <v>3.93567000200976E-4</v>
      </c>
      <c r="D22" s="4">
        <v>0.62780803938563001</v>
      </c>
      <c r="E22" s="2">
        <v>0.53015839285195898</v>
      </c>
      <c r="F22" t="s">
        <v>39</v>
      </c>
    </row>
    <row r="23" spans="1:6" x14ac:dyDescent="0.45">
      <c r="A23" t="s">
        <v>26</v>
      </c>
      <c r="B23" s="2">
        <v>-1.17743171600951E-2</v>
      </c>
      <c r="C23" s="2">
        <v>5.70862713613069E-3</v>
      </c>
      <c r="D23" s="2">
        <v>-2.0625479435456202</v>
      </c>
      <c r="E23" s="2">
        <v>3.9207174081211299E-2</v>
      </c>
      <c r="F23" t="s">
        <v>39</v>
      </c>
    </row>
    <row r="24" spans="1:6" x14ac:dyDescent="0.45">
      <c r="A24" s="3" t="s">
        <v>27</v>
      </c>
      <c r="B24" s="4">
        <v>1.75039532965269</v>
      </c>
      <c r="C24" s="4">
        <v>1.59376046539043</v>
      </c>
      <c r="D24" s="4">
        <v>1.0982800537870601</v>
      </c>
      <c r="E24" s="2">
        <v>0.27214709019377198</v>
      </c>
      <c r="F24" t="s">
        <v>40</v>
      </c>
    </row>
    <row r="25" spans="1:6" x14ac:dyDescent="0.45">
      <c r="A25" t="s">
        <v>28</v>
      </c>
      <c r="B25" s="2">
        <v>-161.95427141358499</v>
      </c>
      <c r="C25" s="2">
        <v>24.061493803594502</v>
      </c>
      <c r="D25" s="2">
        <v>-6.7308485805395302</v>
      </c>
      <c r="E25" s="2">
        <v>1.9217762848244999E-11</v>
      </c>
      <c r="F25" t="s">
        <v>40</v>
      </c>
    </row>
  </sheetData>
  <conditionalFormatting sqref="E2:E25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7468-FDFA-46F4-AA30-2DD871C39E66}">
  <dimension ref="A1:F25"/>
  <sheetViews>
    <sheetView workbookViewId="0">
      <selection activeCell="A2" sqref="A2:D25"/>
    </sheetView>
  </sheetViews>
  <sheetFormatPr defaultRowHeight="14.25" x14ac:dyDescent="0.45"/>
  <cols>
    <col min="1" max="1" width="19.86328125" bestFit="1" customWidth="1"/>
    <col min="2" max="2" width="13.3984375" style="1" bestFit="1" customWidth="1"/>
    <col min="3" max="3" width="11.59765625" style="1" bestFit="1" customWidth="1"/>
    <col min="4" max="4" width="13.3984375" style="1" bestFit="1" customWidth="1"/>
    <col min="5" max="5" width="12.265625" style="1" bestFit="1" customWidth="1"/>
    <col min="6" max="6" width="74.86328125" bestFit="1" customWidth="1"/>
  </cols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45">
      <c r="A2" s="3" t="s">
        <v>5</v>
      </c>
      <c r="B2" s="4">
        <v>0.84156122917642096</v>
      </c>
      <c r="C2" s="4">
        <v>1.6602382762303101E-2</v>
      </c>
      <c r="D2" s="4">
        <v>50.689183668698703</v>
      </c>
      <c r="E2" s="2">
        <v>0</v>
      </c>
      <c r="F2" t="s">
        <v>29</v>
      </c>
    </row>
    <row r="3" spans="1:6" x14ac:dyDescent="0.45">
      <c r="A3" t="s">
        <v>6</v>
      </c>
      <c r="B3" s="2">
        <v>0.15871492371599799</v>
      </c>
      <c r="C3" s="2">
        <v>0.24596040137126099</v>
      </c>
      <c r="D3" s="2">
        <v>0.64528648852068005</v>
      </c>
      <c r="E3" s="2">
        <v>0.51876989658214401</v>
      </c>
      <c r="F3" t="s">
        <v>29</v>
      </c>
    </row>
    <row r="4" spans="1:6" x14ac:dyDescent="0.45">
      <c r="A4" s="3" t="s">
        <v>7</v>
      </c>
      <c r="B4" s="4">
        <v>-9.1817118779335907</v>
      </c>
      <c r="C4" s="4">
        <v>7.1366772741699197E-2</v>
      </c>
      <c r="D4" s="4">
        <v>-128.65527647110201</v>
      </c>
      <c r="E4" s="2">
        <v>0</v>
      </c>
      <c r="F4" t="s">
        <v>30</v>
      </c>
    </row>
    <row r="5" spans="1:6" x14ac:dyDescent="0.45">
      <c r="A5" t="s">
        <v>8</v>
      </c>
      <c r="B5" s="2">
        <v>0.14547365049143901</v>
      </c>
      <c r="C5" s="2">
        <v>1.0520709455956101</v>
      </c>
      <c r="D5" s="2">
        <v>0.13827361272588101</v>
      </c>
      <c r="E5" s="2">
        <v>0.89002951060844004</v>
      </c>
      <c r="F5" t="s">
        <v>30</v>
      </c>
    </row>
    <row r="6" spans="1:6" x14ac:dyDescent="0.45">
      <c r="A6" s="3" t="s">
        <v>9</v>
      </c>
      <c r="B6" s="4">
        <v>2.05465922790239E-2</v>
      </c>
      <c r="C6" s="4">
        <v>1.15836566909211E-3</v>
      </c>
      <c r="D6" s="4">
        <v>17.737570119051899</v>
      </c>
      <c r="E6" s="2">
        <v>2.1094975682039499E-68</v>
      </c>
      <c r="F6" t="s">
        <v>31</v>
      </c>
    </row>
    <row r="7" spans="1:6" x14ac:dyDescent="0.45">
      <c r="A7" t="s">
        <v>10</v>
      </c>
      <c r="B7" s="2">
        <v>-8.20957700960602E-3</v>
      </c>
      <c r="C7" s="2">
        <v>1.6276523151368499E-2</v>
      </c>
      <c r="D7" s="2">
        <v>-0.504381490645057</v>
      </c>
      <c r="E7" s="2">
        <v>0.614014602921367</v>
      </c>
      <c r="F7" t="s">
        <v>31</v>
      </c>
    </row>
    <row r="8" spans="1:6" x14ac:dyDescent="0.45">
      <c r="A8" s="3" t="s">
        <v>11</v>
      </c>
      <c r="B8" s="4">
        <v>-0.103305021892973</v>
      </c>
      <c r="C8" s="4">
        <v>1.40013962019691E-3</v>
      </c>
      <c r="D8" s="4">
        <v>-73.781943173955995</v>
      </c>
      <c r="E8" s="2">
        <v>0</v>
      </c>
      <c r="F8" t="s">
        <v>32</v>
      </c>
    </row>
    <row r="9" spans="1:6" x14ac:dyDescent="0.45">
      <c r="A9" t="s">
        <v>12</v>
      </c>
      <c r="B9" s="2">
        <v>-4.5403967676215198E-2</v>
      </c>
      <c r="C9" s="2">
        <v>2.04250736946993E-2</v>
      </c>
      <c r="D9" s="2">
        <v>-2.2229524531898401</v>
      </c>
      <c r="E9" s="2">
        <v>2.6261657238675101E-2</v>
      </c>
      <c r="F9" t="s">
        <v>32</v>
      </c>
    </row>
    <row r="10" spans="1:6" x14ac:dyDescent="0.45">
      <c r="A10" s="3" t="s">
        <v>13</v>
      </c>
      <c r="B10" s="4">
        <v>-0.15760000535193</v>
      </c>
      <c r="C10" s="4">
        <v>1.38896078371957E-3</v>
      </c>
      <c r="D10" s="4">
        <v>-113.466130361064</v>
      </c>
      <c r="E10" s="2">
        <v>0</v>
      </c>
      <c r="F10" t="s">
        <v>33</v>
      </c>
    </row>
    <row r="11" spans="1:6" x14ac:dyDescent="0.45">
      <c r="A11" t="s">
        <v>14</v>
      </c>
      <c r="B11" s="2">
        <v>-5.98821366780301E-2</v>
      </c>
      <c r="C11" s="2">
        <v>1.93813512274322E-2</v>
      </c>
      <c r="D11" s="2">
        <v>-3.0896781124978201</v>
      </c>
      <c r="E11" s="2">
        <v>2.0142937224479798E-3</v>
      </c>
      <c r="F11" t="s">
        <v>33</v>
      </c>
    </row>
    <row r="12" spans="1:6" x14ac:dyDescent="0.45">
      <c r="A12" s="3" t="s">
        <v>15</v>
      </c>
      <c r="B12" s="4">
        <v>105.514505134583</v>
      </c>
      <c r="C12" s="4">
        <v>1.1753187038438899</v>
      </c>
      <c r="D12" s="4">
        <v>89.775228446120096</v>
      </c>
      <c r="E12" s="2">
        <v>0</v>
      </c>
      <c r="F12" t="s">
        <v>34</v>
      </c>
    </row>
    <row r="13" spans="1:6" x14ac:dyDescent="0.45">
      <c r="A13" t="s">
        <v>16</v>
      </c>
      <c r="B13" s="2">
        <v>23.038752358480199</v>
      </c>
      <c r="C13" s="2">
        <v>16.308332032489702</v>
      </c>
      <c r="D13" s="2">
        <v>1.4126982644566</v>
      </c>
      <c r="E13" s="2">
        <v>0.15780405703674899</v>
      </c>
      <c r="F13" t="s">
        <v>34</v>
      </c>
    </row>
    <row r="14" spans="1:6" x14ac:dyDescent="0.45">
      <c r="A14" s="3" t="s">
        <v>17</v>
      </c>
      <c r="B14" s="4">
        <v>13.3023936661581</v>
      </c>
      <c r="C14" s="4">
        <v>0.18475219151448</v>
      </c>
      <c r="D14" s="4">
        <v>72.001276721610594</v>
      </c>
      <c r="E14" s="2">
        <v>0</v>
      </c>
      <c r="F14" t="s">
        <v>35</v>
      </c>
    </row>
    <row r="15" spans="1:6" x14ac:dyDescent="0.45">
      <c r="A15" t="s">
        <v>18</v>
      </c>
      <c r="B15" s="2">
        <v>0.94911425739000299</v>
      </c>
      <c r="C15" s="2">
        <v>2.63905119928067</v>
      </c>
      <c r="D15" s="2">
        <v>0.359642229619761</v>
      </c>
      <c r="E15" s="2">
        <v>0.719129241654479</v>
      </c>
      <c r="F15" t="s">
        <v>35</v>
      </c>
    </row>
    <row r="16" spans="1:6" x14ac:dyDescent="0.45">
      <c r="A16" s="3" t="s">
        <v>19</v>
      </c>
      <c r="B16" s="4">
        <v>28.3542775669052</v>
      </c>
      <c r="C16" s="4">
        <v>0.358374332160531</v>
      </c>
      <c r="D16" s="4">
        <v>79.119164020385597</v>
      </c>
      <c r="E16" s="2">
        <v>0</v>
      </c>
      <c r="F16" t="s">
        <v>36</v>
      </c>
    </row>
    <row r="17" spans="1:6" x14ac:dyDescent="0.45">
      <c r="A17" t="s">
        <v>20</v>
      </c>
      <c r="B17" s="2">
        <v>23.079829284867699</v>
      </c>
      <c r="C17" s="2">
        <v>5.0282235950649401</v>
      </c>
      <c r="D17" s="2">
        <v>4.5900562790246502</v>
      </c>
      <c r="E17" s="2">
        <v>4.5351478538761597E-6</v>
      </c>
      <c r="F17" t="s">
        <v>36</v>
      </c>
    </row>
    <row r="18" spans="1:6" x14ac:dyDescent="0.45">
      <c r="A18" s="3" t="s">
        <v>21</v>
      </c>
      <c r="B18" s="4">
        <v>16.581017540846901</v>
      </c>
      <c r="C18" s="4">
        <v>0.202550342322843</v>
      </c>
      <c r="D18" s="4">
        <v>81.861217071746907</v>
      </c>
      <c r="E18" s="2">
        <v>0</v>
      </c>
      <c r="F18" t="s">
        <v>37</v>
      </c>
    </row>
    <row r="19" spans="1:6" x14ac:dyDescent="0.45">
      <c r="A19" t="s">
        <v>22</v>
      </c>
      <c r="B19" s="2">
        <v>6.70776833130149</v>
      </c>
      <c r="C19" s="2">
        <v>3.0258913253041602</v>
      </c>
      <c r="D19" s="2">
        <v>2.2167908923917601</v>
      </c>
      <c r="E19" s="2">
        <v>2.6680303983673399E-2</v>
      </c>
      <c r="F19" t="s">
        <v>37</v>
      </c>
    </row>
    <row r="20" spans="1:6" x14ac:dyDescent="0.45">
      <c r="A20" s="3" t="s">
        <v>23</v>
      </c>
      <c r="B20" s="4">
        <v>-4.1070971542188701</v>
      </c>
      <c r="C20" s="4">
        <v>0.31298505998189202</v>
      </c>
      <c r="D20" s="4">
        <v>-13.1223424992122</v>
      </c>
      <c r="E20" s="2">
        <v>9.9972881073164804E-39</v>
      </c>
      <c r="F20" t="s">
        <v>38</v>
      </c>
    </row>
    <row r="21" spans="1:6" x14ac:dyDescent="0.45">
      <c r="A21" t="s">
        <v>24</v>
      </c>
      <c r="B21" s="2">
        <v>10.7088955519246</v>
      </c>
      <c r="C21" s="2">
        <v>4.9955417843654502</v>
      </c>
      <c r="D21" s="2">
        <v>2.1436905173008798</v>
      </c>
      <c r="E21" s="2">
        <v>3.2103742483326002E-2</v>
      </c>
      <c r="F21" t="s">
        <v>38</v>
      </c>
    </row>
    <row r="22" spans="1:6" x14ac:dyDescent="0.45">
      <c r="A22" s="3" t="s">
        <v>25</v>
      </c>
      <c r="B22" s="4">
        <v>0.143353394108934</v>
      </c>
      <c r="C22" s="4">
        <v>4.31041943315175E-4</v>
      </c>
      <c r="D22" s="4">
        <v>332.574117976531</v>
      </c>
      <c r="E22" s="2">
        <v>0</v>
      </c>
      <c r="F22" t="s">
        <v>39</v>
      </c>
    </row>
    <row r="23" spans="1:6" x14ac:dyDescent="0.45">
      <c r="A23" t="s">
        <v>26</v>
      </c>
      <c r="B23" s="2">
        <v>-2.2180879400565401E-2</v>
      </c>
      <c r="C23" s="2">
        <v>6.3283925922623602E-3</v>
      </c>
      <c r="D23" s="2">
        <v>-3.5049784091596399</v>
      </c>
      <c r="E23" s="2">
        <v>4.6065191030442799E-4</v>
      </c>
      <c r="F23" t="s">
        <v>39</v>
      </c>
    </row>
    <row r="24" spans="1:6" x14ac:dyDescent="0.45">
      <c r="A24" s="3" t="s">
        <v>27</v>
      </c>
      <c r="B24" s="4">
        <v>11.0434903707709</v>
      </c>
      <c r="C24" s="4">
        <v>1.69610286075581</v>
      </c>
      <c r="D24" s="4">
        <v>6.5110970721727099</v>
      </c>
      <c r="E24" s="2">
        <v>8.3662622614681403E-11</v>
      </c>
      <c r="F24" t="s">
        <v>40</v>
      </c>
    </row>
    <row r="25" spans="1:6" x14ac:dyDescent="0.45">
      <c r="A25" t="s">
        <v>28</v>
      </c>
      <c r="B25" s="2">
        <v>-146.653386111207</v>
      </c>
      <c r="C25" s="2">
        <v>27.548125814242098</v>
      </c>
      <c r="D25" s="2">
        <v>-5.3235340618122402</v>
      </c>
      <c r="E25" s="2">
        <v>1.07250802207729E-7</v>
      </c>
      <c r="F25" t="s">
        <v>40</v>
      </c>
    </row>
  </sheetData>
  <conditionalFormatting sqref="E2:E25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CA79-CD35-449F-A1F1-11FF19B54BFC}">
  <dimension ref="A1:F25"/>
  <sheetViews>
    <sheetView workbookViewId="0">
      <selection activeCell="F2" sqref="F2:F25"/>
    </sheetView>
  </sheetViews>
  <sheetFormatPr defaultRowHeight="14.25" x14ac:dyDescent="0.45"/>
  <cols>
    <col min="1" max="1" width="19.86328125" bestFit="1" customWidth="1"/>
    <col min="2" max="2" width="13.3984375" style="1" bestFit="1" customWidth="1"/>
    <col min="3" max="3" width="11.59765625" style="1" bestFit="1" customWidth="1"/>
    <col min="4" max="4" width="13.3984375" style="1" bestFit="1" customWidth="1"/>
    <col min="5" max="5" width="12.265625" style="1" bestFit="1" customWidth="1"/>
    <col min="6" max="6" width="74.86328125" bestFit="1" customWidth="1"/>
  </cols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45">
      <c r="A2" s="3" t="s">
        <v>5</v>
      </c>
      <c r="B2" s="4">
        <v>1.7564423115933501E-3</v>
      </c>
      <c r="C2" s="4">
        <v>1.49862485872759E-2</v>
      </c>
      <c r="D2" s="4">
        <v>0.117203601779612</v>
      </c>
      <c r="E2" s="2">
        <v>0.906703220080184</v>
      </c>
      <c r="F2" t="s">
        <v>29</v>
      </c>
    </row>
    <row r="3" spans="1:6" x14ac:dyDescent="0.45">
      <c r="A3" t="s">
        <v>6</v>
      </c>
      <c r="B3" s="2">
        <v>-0.14488223577519899</v>
      </c>
      <c r="C3" s="2">
        <v>0.21766097849576299</v>
      </c>
      <c r="D3" s="2">
        <v>-0.66563256664776604</v>
      </c>
      <c r="E3" s="2">
        <v>0.50567538452871497</v>
      </c>
      <c r="F3" t="s">
        <v>29</v>
      </c>
    </row>
    <row r="4" spans="1:6" x14ac:dyDescent="0.45">
      <c r="A4" s="3" t="s">
        <v>7</v>
      </c>
      <c r="B4" s="4">
        <v>-2.2710822951525302E-2</v>
      </c>
      <c r="C4" s="4">
        <v>5.1637924479699497E-2</v>
      </c>
      <c r="D4" s="4">
        <v>-0.43980898109980399</v>
      </c>
      <c r="E4" s="2">
        <v>0.66009366310840301</v>
      </c>
      <c r="F4" t="s">
        <v>30</v>
      </c>
    </row>
    <row r="5" spans="1:6" x14ac:dyDescent="0.45">
      <c r="A5" t="s">
        <v>8</v>
      </c>
      <c r="B5" s="2">
        <v>2.0239398309571199</v>
      </c>
      <c r="C5" s="2">
        <v>0.78073167303107505</v>
      </c>
      <c r="D5" s="2">
        <v>2.5923629088845201</v>
      </c>
      <c r="E5" s="2">
        <v>9.5584819562397408E-3</v>
      </c>
      <c r="F5" t="s">
        <v>30</v>
      </c>
    </row>
    <row r="6" spans="1:6" x14ac:dyDescent="0.45">
      <c r="A6" s="3" t="s">
        <v>9</v>
      </c>
      <c r="B6" s="4">
        <v>3.3972074552849501E-4</v>
      </c>
      <c r="C6" s="4">
        <v>1.0913992007480101E-3</v>
      </c>
      <c r="D6" s="4">
        <v>0.311270839575161</v>
      </c>
      <c r="E6" s="2">
        <v>0.75560715848920801</v>
      </c>
      <c r="F6" t="s">
        <v>31</v>
      </c>
    </row>
    <row r="7" spans="1:6" x14ac:dyDescent="0.45">
      <c r="A7" t="s">
        <v>10</v>
      </c>
      <c r="B7" s="2">
        <v>-2.0050633240022601E-2</v>
      </c>
      <c r="C7" s="2">
        <v>1.5109609615343999E-2</v>
      </c>
      <c r="D7" s="2">
        <v>-1.32701199769324</v>
      </c>
      <c r="E7" s="2">
        <v>0.1845627327536</v>
      </c>
      <c r="F7" t="s">
        <v>31</v>
      </c>
    </row>
    <row r="8" spans="1:6" x14ac:dyDescent="0.45">
      <c r="A8" s="3" t="s">
        <v>11</v>
      </c>
      <c r="B8" s="4">
        <v>-1.86313060860825E-4</v>
      </c>
      <c r="C8" s="4">
        <v>1.21414896028396E-3</v>
      </c>
      <c r="D8" s="4">
        <v>-0.15345156727495099</v>
      </c>
      <c r="E8" s="2">
        <v>0.87804811081287404</v>
      </c>
      <c r="F8" t="s">
        <v>32</v>
      </c>
    </row>
    <row r="9" spans="1:6" x14ac:dyDescent="0.45">
      <c r="A9" t="s">
        <v>12</v>
      </c>
      <c r="B9" s="2">
        <v>-1.11428728122201E-2</v>
      </c>
      <c r="C9" s="2">
        <v>1.7360366633903699E-2</v>
      </c>
      <c r="D9" s="2">
        <v>-0.64185699802323004</v>
      </c>
      <c r="E9" s="2">
        <v>0.52099421036309901</v>
      </c>
      <c r="F9" t="s">
        <v>32</v>
      </c>
    </row>
    <row r="10" spans="1:6" x14ac:dyDescent="0.45">
      <c r="A10" s="3" t="s">
        <v>13</v>
      </c>
      <c r="B10" s="4">
        <v>2.9542359672871398E-4</v>
      </c>
      <c r="C10" s="4">
        <v>1.22623416549619E-3</v>
      </c>
      <c r="D10" s="4">
        <v>0.24091939781271099</v>
      </c>
      <c r="E10" s="2">
        <v>0.80962706383391903</v>
      </c>
      <c r="F10" t="s">
        <v>33</v>
      </c>
    </row>
    <row r="11" spans="1:6" x14ac:dyDescent="0.45">
      <c r="A11" t="s">
        <v>14</v>
      </c>
      <c r="B11" s="2">
        <v>-4.2175008373521297E-2</v>
      </c>
      <c r="C11" s="2">
        <v>1.67372880215584E-2</v>
      </c>
      <c r="D11" s="2">
        <v>-2.5198233022696401</v>
      </c>
      <c r="E11" s="2">
        <v>1.1771020000092501E-2</v>
      </c>
      <c r="F11" t="s">
        <v>33</v>
      </c>
    </row>
    <row r="12" spans="1:6" x14ac:dyDescent="0.45">
      <c r="A12" s="3" t="s">
        <v>15</v>
      </c>
      <c r="B12" s="4">
        <v>-8.7531720459829002E-2</v>
      </c>
      <c r="C12" s="4">
        <v>0.98749863635507795</v>
      </c>
      <c r="D12" s="4">
        <v>-8.8639839324653996E-2</v>
      </c>
      <c r="E12" s="2">
        <v>0.92937154450604098</v>
      </c>
      <c r="F12" t="s">
        <v>34</v>
      </c>
    </row>
    <row r="13" spans="1:6" x14ac:dyDescent="0.45">
      <c r="A13" t="s">
        <v>16</v>
      </c>
      <c r="B13" s="2">
        <v>37.7116609291201</v>
      </c>
      <c r="C13" s="2">
        <v>13.2970042017068</v>
      </c>
      <c r="D13" s="2">
        <v>2.8361020540460902</v>
      </c>
      <c r="E13" s="2">
        <v>4.5843598436494503E-3</v>
      </c>
      <c r="F13" t="s">
        <v>34</v>
      </c>
    </row>
    <row r="14" spans="1:6" x14ac:dyDescent="0.45">
      <c r="A14" s="3" t="s">
        <v>17</v>
      </c>
      <c r="B14" s="4">
        <v>4.4530324006913202E-2</v>
      </c>
      <c r="C14" s="4">
        <v>0.16449543202884001</v>
      </c>
      <c r="D14" s="4">
        <v>0.27070857505092299</v>
      </c>
      <c r="E14" s="2">
        <v>0.78662587986761401</v>
      </c>
      <c r="F14" t="s">
        <v>35</v>
      </c>
    </row>
    <row r="15" spans="1:6" x14ac:dyDescent="0.45">
      <c r="A15" t="s">
        <v>18</v>
      </c>
      <c r="B15" s="2">
        <v>-2.2823926100258398</v>
      </c>
      <c r="C15" s="2">
        <v>2.3288612060270801</v>
      </c>
      <c r="D15" s="2">
        <v>-0.98004664430796795</v>
      </c>
      <c r="E15" s="2">
        <v>0.32710849576055101</v>
      </c>
      <c r="F15" t="s">
        <v>35</v>
      </c>
    </row>
    <row r="16" spans="1:6" x14ac:dyDescent="0.45">
      <c r="A16" s="3" t="s">
        <v>19</v>
      </c>
      <c r="B16" s="4">
        <v>0.124659764709763</v>
      </c>
      <c r="C16" s="4">
        <v>0.32789203208465501</v>
      </c>
      <c r="D16" s="4">
        <v>0.380185404070991</v>
      </c>
      <c r="E16" s="2">
        <v>0.703823255331956</v>
      </c>
      <c r="F16" t="s">
        <v>36</v>
      </c>
    </row>
    <row r="17" spans="1:6" x14ac:dyDescent="0.45">
      <c r="A17" t="s">
        <v>20</v>
      </c>
      <c r="B17" s="2">
        <v>-3.5328839846856801</v>
      </c>
      <c r="C17" s="2">
        <v>4.6496069305460503</v>
      </c>
      <c r="D17" s="2">
        <v>-0.75982422545786699</v>
      </c>
      <c r="E17" s="2">
        <v>0.44739396041409102</v>
      </c>
      <c r="F17" t="s">
        <v>36</v>
      </c>
    </row>
    <row r="18" spans="1:6" x14ac:dyDescent="0.45">
      <c r="A18" s="3" t="s">
        <v>21</v>
      </c>
      <c r="B18" s="4">
        <v>3.38196035690509E-2</v>
      </c>
      <c r="C18" s="4">
        <v>0.15516452174564599</v>
      </c>
      <c r="D18" s="4">
        <v>0.21795964173105101</v>
      </c>
      <c r="E18" s="2">
        <v>0.82746907292537197</v>
      </c>
      <c r="F18" t="s">
        <v>37</v>
      </c>
    </row>
    <row r="19" spans="1:6" x14ac:dyDescent="0.45">
      <c r="A19" t="s">
        <v>22</v>
      </c>
      <c r="B19" s="2">
        <v>-5.8961406762092103</v>
      </c>
      <c r="C19" s="2">
        <v>2.3684782470269701</v>
      </c>
      <c r="D19" s="2">
        <v>-2.4894215024395199</v>
      </c>
      <c r="E19" s="2">
        <v>1.28260054048705E-2</v>
      </c>
      <c r="F19" t="s">
        <v>37</v>
      </c>
    </row>
    <row r="20" spans="1:6" x14ac:dyDescent="0.45">
      <c r="A20" s="3" t="s">
        <v>23</v>
      </c>
      <c r="B20" s="4">
        <v>-0.229610995032524</v>
      </c>
      <c r="C20" s="4">
        <v>0.232349703316128</v>
      </c>
      <c r="D20" s="4">
        <v>-0.98821298996935503</v>
      </c>
      <c r="E20" s="2">
        <v>0.32309413293821798</v>
      </c>
      <c r="F20" t="s">
        <v>38</v>
      </c>
    </row>
    <row r="21" spans="1:6" x14ac:dyDescent="0.45">
      <c r="A21" t="s">
        <v>24</v>
      </c>
      <c r="B21" s="2">
        <v>11.591882185317299</v>
      </c>
      <c r="C21" s="2">
        <v>3.6536688528394801</v>
      </c>
      <c r="D21" s="2">
        <v>3.1726690765389298</v>
      </c>
      <c r="E21" s="2">
        <v>1.5192037913342601E-3</v>
      </c>
      <c r="F21" t="s">
        <v>38</v>
      </c>
    </row>
    <row r="22" spans="1:6" x14ac:dyDescent="0.45">
      <c r="A22" s="3" t="s">
        <v>25</v>
      </c>
      <c r="B22" s="4">
        <v>2.4708452676305902E-4</v>
      </c>
      <c r="C22" s="4">
        <v>3.9381558205342E-4</v>
      </c>
      <c r="D22" s="4">
        <v>0.62741175825171602</v>
      </c>
      <c r="E22" s="2">
        <v>0.53041803484916294</v>
      </c>
      <c r="F22" t="s">
        <v>39</v>
      </c>
    </row>
    <row r="23" spans="1:6" x14ac:dyDescent="0.45">
      <c r="A23" t="s">
        <v>26</v>
      </c>
      <c r="B23" s="2">
        <v>-1.17743171600951E-2</v>
      </c>
      <c r="C23" s="2">
        <v>5.7275478926456496E-3</v>
      </c>
      <c r="D23" s="2">
        <v>-2.0557343876973402</v>
      </c>
      <c r="E23" s="2">
        <v>3.9859978820940098E-2</v>
      </c>
      <c r="F23" t="s">
        <v>39</v>
      </c>
    </row>
    <row r="24" spans="1:6" x14ac:dyDescent="0.45">
      <c r="A24" s="3" t="s">
        <v>27</v>
      </c>
      <c r="B24" s="4">
        <v>1.75039532965269</v>
      </c>
      <c r="C24" s="4">
        <v>1.6481528527504301</v>
      </c>
      <c r="D24" s="4">
        <v>1.0620345841901999</v>
      </c>
      <c r="E24" s="2">
        <v>0.288282904957745</v>
      </c>
      <c r="F24" t="s">
        <v>40</v>
      </c>
    </row>
    <row r="25" spans="1:6" x14ac:dyDescent="0.45">
      <c r="A25" t="s">
        <v>28</v>
      </c>
      <c r="B25" s="2">
        <v>-161.95427141358499</v>
      </c>
      <c r="C25" s="2">
        <v>26.642969455950102</v>
      </c>
      <c r="D25" s="2">
        <v>-6.0786869752393997</v>
      </c>
      <c r="E25" s="2">
        <v>1.3227740989143699E-9</v>
      </c>
      <c r="F25" t="s">
        <v>40</v>
      </c>
    </row>
  </sheetData>
  <conditionalFormatting sqref="E2:E25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2484-860E-43EA-9A8B-2FF9E0C6D6AD}">
  <dimension ref="A1:O14"/>
  <sheetViews>
    <sheetView workbookViewId="0">
      <selection activeCell="H3" sqref="H3"/>
    </sheetView>
  </sheetViews>
  <sheetFormatPr defaultRowHeight="14.25" x14ac:dyDescent="0.45"/>
  <cols>
    <col min="1" max="1" width="4.53125" customWidth="1"/>
    <col min="2" max="2" width="17.86328125" bestFit="1" customWidth="1"/>
    <col min="15" max="15" width="58" bestFit="1" customWidth="1"/>
  </cols>
  <sheetData>
    <row r="1" spans="1:15" x14ac:dyDescent="0.45">
      <c r="C1" s="6" t="s">
        <v>59</v>
      </c>
      <c r="D1" s="6"/>
      <c r="E1" s="6"/>
      <c r="F1" s="6"/>
      <c r="G1" s="6"/>
      <c r="H1" s="6"/>
      <c r="I1" s="6" t="s">
        <v>60</v>
      </c>
      <c r="J1" s="6"/>
      <c r="K1" s="6"/>
      <c r="L1" s="6"/>
      <c r="M1" s="6"/>
      <c r="N1" s="6"/>
    </row>
    <row r="2" spans="1:15" x14ac:dyDescent="0.45">
      <c r="C2" t="s">
        <v>0</v>
      </c>
      <c r="D2" t="s">
        <v>1</v>
      </c>
      <c r="E2" t="s">
        <v>2</v>
      </c>
      <c r="F2" t="s">
        <v>3</v>
      </c>
      <c r="G2" t="s">
        <v>61</v>
      </c>
      <c r="H2" t="s">
        <v>62</v>
      </c>
      <c r="I2" t="s">
        <v>0</v>
      </c>
      <c r="J2" t="s">
        <v>1</v>
      </c>
      <c r="K2" t="s">
        <v>2</v>
      </c>
      <c r="L2" t="s">
        <v>3</v>
      </c>
      <c r="M2" t="s">
        <v>61</v>
      </c>
      <c r="N2" t="s">
        <v>62</v>
      </c>
      <c r="O2" t="s">
        <v>4</v>
      </c>
    </row>
    <row r="3" spans="1:15" x14ac:dyDescent="0.45">
      <c r="A3">
        <v>1</v>
      </c>
      <c r="B3" t="s">
        <v>8</v>
      </c>
      <c r="C3" s="5">
        <v>-0.12542445417856601</v>
      </c>
      <c r="D3">
        <v>5.8550570489079898E-2</v>
      </c>
      <c r="E3">
        <v>-2.1421559709987501</v>
      </c>
      <c r="F3" s="2">
        <v>3.2227047441750402E-2</v>
      </c>
      <c r="G3">
        <v>3</v>
      </c>
      <c r="H3" s="2">
        <f t="shared" ref="H3:H14" si="0">MIN(F3*(12+1-G3),1)</f>
        <v>0.322270474417504</v>
      </c>
      <c r="I3" s="5">
        <v>-2.4302184586967299E-2</v>
      </c>
      <c r="J3">
        <v>4.0131704139892199E-2</v>
      </c>
      <c r="K3">
        <v>-0.60556074325311604</v>
      </c>
      <c r="L3" s="2">
        <v>0.54483320329372698</v>
      </c>
      <c r="M3">
        <v>11</v>
      </c>
      <c r="N3" s="2">
        <f t="shared" ref="N3:N14" si="1">MIN(L3*(12+1-M3),1)</f>
        <v>1</v>
      </c>
      <c r="O3" t="s">
        <v>41</v>
      </c>
    </row>
    <row r="4" spans="1:15" x14ac:dyDescent="0.45">
      <c r="A4">
        <v>2</v>
      </c>
      <c r="B4" t="s">
        <v>12</v>
      </c>
      <c r="C4" s="5">
        <v>2.5521465637265098E-2</v>
      </c>
      <c r="D4">
        <v>1.5587587890935299E-2</v>
      </c>
      <c r="E4">
        <v>1.6372940968054901</v>
      </c>
      <c r="F4" s="2">
        <v>0.101629287267231</v>
      </c>
      <c r="G4">
        <v>4</v>
      </c>
      <c r="H4" s="2">
        <f t="shared" si="0"/>
        <v>0.91466358540507897</v>
      </c>
      <c r="I4" s="5">
        <v>2.08262026791767E-2</v>
      </c>
      <c r="J4">
        <v>1.4699631398278399E-2</v>
      </c>
      <c r="K4">
        <v>1.4167840073606099</v>
      </c>
      <c r="L4" s="2">
        <v>0.15660615307808501</v>
      </c>
      <c r="M4">
        <v>8</v>
      </c>
      <c r="N4" s="2">
        <f t="shared" si="1"/>
        <v>0.78303076539042504</v>
      </c>
      <c r="O4" t="s">
        <v>42</v>
      </c>
    </row>
    <row r="5" spans="1:15" x14ac:dyDescent="0.45">
      <c r="A5">
        <v>3</v>
      </c>
      <c r="B5" t="s">
        <v>16</v>
      </c>
      <c r="C5" s="5">
        <v>-3.3658253538967599E-2</v>
      </c>
      <c r="D5">
        <v>3.11373463757493E-2</v>
      </c>
      <c r="E5">
        <v>-1.08096088641586</v>
      </c>
      <c r="F5" s="2">
        <v>0.27976443045973098</v>
      </c>
      <c r="G5">
        <v>8</v>
      </c>
      <c r="H5" s="2">
        <f t="shared" si="0"/>
        <v>1</v>
      </c>
      <c r="I5" s="5">
        <v>-3.2696516475496297E-2</v>
      </c>
      <c r="J5">
        <v>2.7990400677878301E-2</v>
      </c>
      <c r="K5">
        <v>-1.1681332058007099</v>
      </c>
      <c r="L5" s="2">
        <v>0.24280694385816801</v>
      </c>
      <c r="M5">
        <v>10</v>
      </c>
      <c r="N5" s="2">
        <f t="shared" si="1"/>
        <v>0.72842083157450399</v>
      </c>
      <c r="O5" t="s">
        <v>43</v>
      </c>
    </row>
    <row r="6" spans="1:15" x14ac:dyDescent="0.45">
      <c r="A6">
        <v>4</v>
      </c>
      <c r="B6" t="s">
        <v>20</v>
      </c>
      <c r="C6" s="5">
        <v>-0.45615685143574097</v>
      </c>
      <c r="D6">
        <v>0.33789391582939898</v>
      </c>
      <c r="E6">
        <v>-1.3500001925635501</v>
      </c>
      <c r="F6" s="2">
        <v>0.177074432303789</v>
      </c>
      <c r="G6">
        <v>6</v>
      </c>
      <c r="H6" s="2">
        <f t="shared" si="0"/>
        <v>1</v>
      </c>
      <c r="I6" s="5">
        <v>-0.20768225090440801</v>
      </c>
      <c r="J6">
        <v>6.5312001588703997E-2</v>
      </c>
      <c r="K6">
        <v>-3.1798482032791902</v>
      </c>
      <c r="L6" s="2">
        <v>1.48217578272854E-3</v>
      </c>
      <c r="M6">
        <v>4</v>
      </c>
      <c r="N6" s="2">
        <f t="shared" si="1"/>
        <v>1.3339582044556861E-2</v>
      </c>
      <c r="O6" t="s">
        <v>44</v>
      </c>
    </row>
    <row r="7" spans="1:15" x14ac:dyDescent="0.45">
      <c r="A7">
        <v>5</v>
      </c>
      <c r="B7" t="s">
        <v>24</v>
      </c>
      <c r="C7" s="5">
        <v>-0.10872290950366501</v>
      </c>
      <c r="D7">
        <v>3.6770124557929502E-2</v>
      </c>
      <c r="E7">
        <v>-2.95682733770394</v>
      </c>
      <c r="F7" s="2">
        <v>3.1221392354126199E-3</v>
      </c>
      <c r="G7">
        <v>1</v>
      </c>
      <c r="H7" s="2">
        <f t="shared" si="0"/>
        <v>3.746567082495144E-2</v>
      </c>
      <c r="I7" s="5">
        <v>-0.114550491306874</v>
      </c>
      <c r="J7">
        <v>3.16214470803165E-2</v>
      </c>
      <c r="K7">
        <v>-3.6225568999395499</v>
      </c>
      <c r="L7" s="2">
        <v>2.9449938899487102E-4</v>
      </c>
      <c r="M7">
        <v>2</v>
      </c>
      <c r="N7" s="2">
        <f t="shared" si="1"/>
        <v>3.2394932789435813E-3</v>
      </c>
      <c r="O7" t="s">
        <v>45</v>
      </c>
    </row>
    <row r="8" spans="1:15" x14ac:dyDescent="0.45">
      <c r="A8">
        <v>6</v>
      </c>
      <c r="B8" t="s">
        <v>28</v>
      </c>
      <c r="C8" s="5">
        <v>7.2896673932189904E-2</v>
      </c>
      <c r="D8">
        <v>7.1917552235972307E-2</v>
      </c>
      <c r="E8">
        <v>1.01361450252096</v>
      </c>
      <c r="F8" s="2">
        <v>0.31081369581235202</v>
      </c>
      <c r="G8">
        <v>9</v>
      </c>
      <c r="H8" s="2">
        <f t="shared" si="0"/>
        <v>1</v>
      </c>
      <c r="I8" s="5">
        <v>1.8867961397888801E-2</v>
      </c>
      <c r="J8">
        <v>6.5042059026760704E-2</v>
      </c>
      <c r="K8">
        <v>0.29008862388759599</v>
      </c>
      <c r="L8" s="2">
        <v>0.77176014270485505</v>
      </c>
      <c r="M8">
        <v>12</v>
      </c>
      <c r="N8" s="2">
        <f t="shared" si="1"/>
        <v>0.77176014270485505</v>
      </c>
      <c r="O8" t="s">
        <v>46</v>
      </c>
    </row>
    <row r="9" spans="1:15" x14ac:dyDescent="0.45">
      <c r="A9">
        <v>7</v>
      </c>
      <c r="B9" t="s">
        <v>47</v>
      </c>
      <c r="C9" s="5">
        <v>-0.46690895555815398</v>
      </c>
      <c r="D9">
        <v>1.94439437118728</v>
      </c>
      <c r="E9">
        <v>-0.240130789554308</v>
      </c>
      <c r="F9" s="2">
        <v>0.81023829132454295</v>
      </c>
      <c r="G9">
        <v>11</v>
      </c>
      <c r="H9" s="2">
        <f t="shared" si="0"/>
        <v>1</v>
      </c>
      <c r="I9" s="5">
        <v>-1.6943316772555399</v>
      </c>
      <c r="J9">
        <v>0.52629982532885899</v>
      </c>
      <c r="K9">
        <v>-3.2193278350355401</v>
      </c>
      <c r="L9" s="2">
        <v>1.2928249025002201E-3</v>
      </c>
      <c r="M9">
        <v>3</v>
      </c>
      <c r="N9" s="2">
        <f t="shared" si="1"/>
        <v>1.2928249025002201E-2</v>
      </c>
      <c r="O9" t="s">
        <v>48</v>
      </c>
    </row>
    <row r="10" spans="1:15" x14ac:dyDescent="0.45">
      <c r="A10">
        <v>8</v>
      </c>
      <c r="B10" t="s">
        <v>49</v>
      </c>
      <c r="C10" s="5">
        <v>4.3109204721974299</v>
      </c>
      <c r="D10">
        <v>4.5615582899173601</v>
      </c>
      <c r="E10">
        <v>0.94505434288236001</v>
      </c>
      <c r="F10" s="2">
        <v>0.34467485699193101</v>
      </c>
      <c r="G10">
        <v>10</v>
      </c>
      <c r="H10" s="2">
        <f t="shared" si="0"/>
        <v>1</v>
      </c>
      <c r="I10" s="5">
        <v>1.07071428103928</v>
      </c>
      <c r="J10">
        <v>0.84682738736768004</v>
      </c>
      <c r="K10">
        <v>1.2643831517631201</v>
      </c>
      <c r="L10" s="2">
        <v>0.20614931433139999</v>
      </c>
      <c r="M10">
        <v>9</v>
      </c>
      <c r="N10" s="2">
        <f t="shared" si="1"/>
        <v>0.82459725732559996</v>
      </c>
      <c r="O10" t="s">
        <v>50</v>
      </c>
    </row>
    <row r="11" spans="1:15" x14ac:dyDescent="0.45">
      <c r="A11">
        <v>9</v>
      </c>
      <c r="B11" t="s">
        <v>51</v>
      </c>
      <c r="C11" s="5">
        <v>-1.3018444959640501</v>
      </c>
      <c r="D11">
        <v>1.0709659153354101</v>
      </c>
      <c r="E11">
        <v>-1.21557976525922</v>
      </c>
      <c r="F11" s="2">
        <v>0.22419999739728699</v>
      </c>
      <c r="G11">
        <v>7</v>
      </c>
      <c r="H11" s="2">
        <f t="shared" si="0"/>
        <v>1</v>
      </c>
      <c r="I11" s="5">
        <v>-0.59238736831983696</v>
      </c>
      <c r="J11">
        <v>0.131619050802427</v>
      </c>
      <c r="K11">
        <v>-4.5007722264238801</v>
      </c>
      <c r="L11" s="2">
        <v>6.9185928227378103E-6</v>
      </c>
      <c r="M11">
        <v>1</v>
      </c>
      <c r="N11" s="2">
        <f t="shared" si="1"/>
        <v>8.3023113872853727E-5</v>
      </c>
      <c r="O11" t="s">
        <v>52</v>
      </c>
    </row>
    <row r="12" spans="1:15" x14ac:dyDescent="0.45">
      <c r="A12">
        <v>10</v>
      </c>
      <c r="B12" t="s">
        <v>53</v>
      </c>
      <c r="C12" s="5">
        <v>0.30317612155916002</v>
      </c>
      <c r="D12">
        <v>2.9863114617475701</v>
      </c>
      <c r="E12">
        <v>0.101521936155227</v>
      </c>
      <c r="F12" s="2">
        <v>0.91914004267995497</v>
      </c>
      <c r="G12">
        <v>12</v>
      </c>
      <c r="H12" s="2">
        <f t="shared" si="0"/>
        <v>0.91914004267995497</v>
      </c>
      <c r="I12" s="5">
        <v>2.1870118605586701</v>
      </c>
      <c r="J12">
        <v>1.1543333239831599</v>
      </c>
      <c r="K12">
        <v>1.8946103479124401</v>
      </c>
      <c r="L12" s="2">
        <v>5.81999002677933E-2</v>
      </c>
      <c r="M12">
        <v>7</v>
      </c>
      <c r="N12" s="2">
        <f t="shared" si="1"/>
        <v>0.34919940160675977</v>
      </c>
      <c r="O12" t="s">
        <v>54</v>
      </c>
    </row>
    <row r="13" spans="1:15" x14ac:dyDescent="0.45">
      <c r="A13">
        <v>11</v>
      </c>
      <c r="B13" t="s">
        <v>55</v>
      </c>
      <c r="C13" s="5">
        <v>-5.8586231011224899E-2</v>
      </c>
      <c r="D13">
        <v>2.5986670540182E-2</v>
      </c>
      <c r="E13">
        <v>-2.2544723811630898</v>
      </c>
      <c r="F13" s="2">
        <v>2.4209756550202698E-2</v>
      </c>
      <c r="G13">
        <v>2</v>
      </c>
      <c r="H13" s="2">
        <f t="shared" si="0"/>
        <v>0.26630732205222968</v>
      </c>
      <c r="I13" s="5">
        <v>-6.16964079801674E-2</v>
      </c>
      <c r="J13">
        <v>2.9874174813074299E-2</v>
      </c>
      <c r="K13">
        <v>-2.0652087753455302</v>
      </c>
      <c r="L13" s="2">
        <v>3.8953285498209499E-2</v>
      </c>
      <c r="M13">
        <v>5</v>
      </c>
      <c r="N13" s="2">
        <f t="shared" si="1"/>
        <v>0.31162628398567599</v>
      </c>
      <c r="O13" t="s">
        <v>56</v>
      </c>
    </row>
    <row r="14" spans="1:15" x14ac:dyDescent="0.45">
      <c r="A14">
        <v>12</v>
      </c>
      <c r="B14" t="s">
        <v>57</v>
      </c>
      <c r="C14" s="5">
        <v>2.36227284594138</v>
      </c>
      <c r="D14">
        <v>1.4980929840639501</v>
      </c>
      <c r="E14">
        <v>1.5768532868588201</v>
      </c>
      <c r="F14" s="2">
        <v>0.114906889970759</v>
      </c>
      <c r="G14">
        <v>5</v>
      </c>
      <c r="H14" s="2">
        <f t="shared" si="0"/>
        <v>0.91925511976607199</v>
      </c>
      <c r="I14" s="5">
        <v>-0.88185861082556904</v>
      </c>
      <c r="J14">
        <v>0.43856015674816601</v>
      </c>
      <c r="K14">
        <v>-2.01080421295991</v>
      </c>
      <c r="L14" s="2">
        <v>4.4411939232783797E-2</v>
      </c>
      <c r="M14">
        <v>6</v>
      </c>
      <c r="N14" s="2">
        <f t="shared" si="1"/>
        <v>0.31088357462948657</v>
      </c>
      <c r="O14" t="s">
        <v>58</v>
      </c>
    </row>
  </sheetData>
  <autoFilter ref="A2:O2" xr:uid="{BA782484-860E-43EA-9A8B-2FF9E0C6D6AD}">
    <sortState xmlns:xlrd2="http://schemas.microsoft.com/office/spreadsheetml/2017/richdata2" ref="A3:O14">
      <sortCondition ref="A2"/>
    </sortState>
  </autoFilter>
  <mergeCells count="2">
    <mergeCell ref="C1:H1"/>
    <mergeCell ref="I1:N1"/>
  </mergeCells>
  <conditionalFormatting sqref="C3:C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 L3:L14">
    <cfRule type="cellIs" dxfId="6" priority="7" operator="lessThan">
      <formula>0.05</formula>
    </cfRule>
  </conditionalFormatting>
  <conditionalFormatting sqref="H3:H14">
    <cfRule type="cellIs" dxfId="5" priority="4" operator="lessThan">
      <formula>0.05</formula>
    </cfRule>
  </conditionalFormatting>
  <conditionalFormatting sqref="I3:I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4">
    <cfRule type="cellIs" dxfId="4" priority="3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EFB9-867D-4D28-9453-AD51355E037D}">
  <dimension ref="A1:U19"/>
  <sheetViews>
    <sheetView tabSelected="1" workbookViewId="0">
      <selection activeCell="L21" sqref="L21"/>
    </sheetView>
  </sheetViews>
  <sheetFormatPr defaultRowHeight="14.25" x14ac:dyDescent="0.45"/>
  <cols>
    <col min="1" max="1" width="4.53125" customWidth="1"/>
    <col min="2" max="2" width="17.86328125" bestFit="1" customWidth="1"/>
    <col min="21" max="21" width="58" bestFit="1" customWidth="1"/>
  </cols>
  <sheetData>
    <row r="1" spans="1:21" x14ac:dyDescent="0.45">
      <c r="C1" s="7" t="s">
        <v>66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</row>
    <row r="2" spans="1:21" x14ac:dyDescent="0.45">
      <c r="C2" s="7" t="s">
        <v>67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"/>
      <c r="P2" s="1"/>
      <c r="Q2" s="1"/>
      <c r="R2" s="1"/>
      <c r="S2" s="1"/>
      <c r="T2" s="1"/>
    </row>
    <row r="3" spans="1:21" x14ac:dyDescent="0.45">
      <c r="C3" s="6" t="s">
        <v>63</v>
      </c>
      <c r="D3" s="6"/>
      <c r="E3" s="6"/>
      <c r="F3" s="6"/>
      <c r="G3" s="6"/>
      <c r="H3" s="6"/>
      <c r="I3" s="6" t="s">
        <v>64</v>
      </c>
      <c r="J3" s="6"/>
      <c r="K3" s="6"/>
      <c r="L3" s="6"/>
      <c r="M3" s="6"/>
      <c r="N3" s="6"/>
      <c r="O3" s="6" t="s">
        <v>65</v>
      </c>
      <c r="P3" s="6"/>
      <c r="Q3" s="6"/>
      <c r="R3" s="6"/>
      <c r="S3" s="6"/>
      <c r="T3" s="6"/>
    </row>
    <row r="4" spans="1:21" x14ac:dyDescent="0.45">
      <c r="C4" t="s">
        <v>0</v>
      </c>
      <c r="D4" t="s">
        <v>1</v>
      </c>
      <c r="E4" t="s">
        <v>2</v>
      </c>
      <c r="F4" t="s">
        <v>3</v>
      </c>
      <c r="G4" t="s">
        <v>61</v>
      </c>
      <c r="H4" t="s">
        <v>62</v>
      </c>
      <c r="I4" t="s">
        <v>0</v>
      </c>
      <c r="J4" t="s">
        <v>1</v>
      </c>
      <c r="K4" t="s">
        <v>2</v>
      </c>
      <c r="L4" t="s">
        <v>3</v>
      </c>
      <c r="M4" t="s">
        <v>61</v>
      </c>
      <c r="N4" t="s">
        <v>62</v>
      </c>
      <c r="O4" t="s">
        <v>0</v>
      </c>
      <c r="P4" t="s">
        <v>1</v>
      </c>
      <c r="Q4" t="s">
        <v>2</v>
      </c>
      <c r="R4" t="s">
        <v>3</v>
      </c>
      <c r="S4" t="s">
        <v>61</v>
      </c>
      <c r="T4" t="s">
        <v>62</v>
      </c>
      <c r="U4" t="s">
        <v>4</v>
      </c>
    </row>
    <row r="5" spans="1:21" x14ac:dyDescent="0.45">
      <c r="A5">
        <v>1</v>
      </c>
      <c r="B5" t="s">
        <v>8</v>
      </c>
      <c r="C5" s="8">
        <v>0.10082480359783701</v>
      </c>
      <c r="D5">
        <v>0.23134651092446401</v>
      </c>
      <c r="E5">
        <v>0.435817264738246</v>
      </c>
      <c r="F5" s="2">
        <v>0.66298761813857898</v>
      </c>
      <c r="G5">
        <v>11</v>
      </c>
      <c r="H5" s="2">
        <f t="shared" ref="H5:H16" si="0">MIN(F5*(12+1-G5),1)</f>
        <v>1</v>
      </c>
      <c r="I5" s="8">
        <v>0.20504708867350199</v>
      </c>
      <c r="J5">
        <v>0.216433551245091</v>
      </c>
      <c r="K5">
        <v>0.94739049234240502</v>
      </c>
      <c r="L5" s="2">
        <v>0.34348437082894201</v>
      </c>
      <c r="M5">
        <v>8</v>
      </c>
      <c r="N5" s="2">
        <f t="shared" ref="N5:N16" si="1">MIN(L5*(12+1-M5),1)</f>
        <v>1</v>
      </c>
      <c r="O5" s="8">
        <v>-2.2784784843549999</v>
      </c>
      <c r="P5">
        <v>2.11766561695157</v>
      </c>
      <c r="Q5">
        <v>-1.0759387441134001</v>
      </c>
      <c r="R5" s="2">
        <v>0.28200515188348702</v>
      </c>
      <c r="S5">
        <v>4</v>
      </c>
      <c r="T5" s="2">
        <f t="shared" ref="T5:T16" si="2">MIN(R5*(12+1-S5),1)</f>
        <v>1</v>
      </c>
      <c r="U5" t="s">
        <v>41</v>
      </c>
    </row>
    <row r="6" spans="1:21" x14ac:dyDescent="0.45">
      <c r="A6">
        <v>2</v>
      </c>
      <c r="B6" t="s">
        <v>12</v>
      </c>
      <c r="C6" s="8">
        <v>-3.2648099495005897E-2</v>
      </c>
      <c r="D6">
        <v>9.92693895676314E-2</v>
      </c>
      <c r="E6">
        <v>-0.328883854702894</v>
      </c>
      <c r="F6" s="2">
        <v>0.74225676321568601</v>
      </c>
      <c r="G6">
        <v>12</v>
      </c>
      <c r="H6" s="2">
        <f t="shared" si="0"/>
        <v>0.74225676321568601</v>
      </c>
      <c r="I6" s="8">
        <v>0.101618404000018</v>
      </c>
      <c r="J6">
        <v>8.23435993532389E-2</v>
      </c>
      <c r="K6">
        <v>1.2340777522256901</v>
      </c>
      <c r="L6" s="2">
        <v>0.21722987501174701</v>
      </c>
      <c r="M6">
        <v>4</v>
      </c>
      <c r="N6" s="2">
        <f t="shared" si="1"/>
        <v>1</v>
      </c>
      <c r="O6" s="8">
        <v>-0.71936082334676299</v>
      </c>
      <c r="P6">
        <v>0.756980962620596</v>
      </c>
      <c r="Q6">
        <v>-0.95030239711234499</v>
      </c>
      <c r="R6" s="2">
        <v>0.34200292211765498</v>
      </c>
      <c r="S6">
        <v>7</v>
      </c>
      <c r="T6" s="2">
        <f t="shared" si="2"/>
        <v>1</v>
      </c>
      <c r="U6" t="s">
        <v>42</v>
      </c>
    </row>
    <row r="7" spans="1:21" x14ac:dyDescent="0.45">
      <c r="A7">
        <v>3</v>
      </c>
      <c r="B7" t="s">
        <v>16</v>
      </c>
      <c r="C7" s="8">
        <v>0.236067536583636</v>
      </c>
      <c r="D7">
        <v>0.22671088783377699</v>
      </c>
      <c r="E7">
        <v>1.04127128096609</v>
      </c>
      <c r="F7" s="2">
        <v>0.29779840814830999</v>
      </c>
      <c r="G7">
        <v>4</v>
      </c>
      <c r="H7" s="2">
        <f t="shared" si="0"/>
        <v>1</v>
      </c>
      <c r="I7" s="8">
        <v>-0.13257613997985901</v>
      </c>
      <c r="J7">
        <v>0.16188789863262401</v>
      </c>
      <c r="K7">
        <v>-0.81893792618011996</v>
      </c>
      <c r="L7" s="2">
        <v>0.412859620609555</v>
      </c>
      <c r="M7">
        <v>9</v>
      </c>
      <c r="N7" s="2">
        <f t="shared" si="1"/>
        <v>1</v>
      </c>
      <c r="O7" s="8">
        <v>1.16519809222732</v>
      </c>
      <c r="P7">
        <v>1.5111839137538801</v>
      </c>
      <c r="Q7">
        <v>0.77104982498979402</v>
      </c>
      <c r="R7" s="2">
        <v>0.440712676176299</v>
      </c>
      <c r="S7">
        <v>8</v>
      </c>
      <c r="T7" s="2">
        <f t="shared" si="2"/>
        <v>1</v>
      </c>
      <c r="U7" s="10" t="s">
        <v>43</v>
      </c>
    </row>
    <row r="8" spans="1:21" x14ac:dyDescent="0.45">
      <c r="A8">
        <v>4</v>
      </c>
      <c r="B8" t="s">
        <v>20</v>
      </c>
      <c r="C8" s="8">
        <v>1.0487120665070799</v>
      </c>
      <c r="D8">
        <v>0.802486982829555</v>
      </c>
      <c r="E8">
        <v>1.30682751115705</v>
      </c>
      <c r="F8" s="2">
        <v>0.19132912189145199</v>
      </c>
      <c r="G8">
        <v>2</v>
      </c>
      <c r="H8" s="2">
        <f t="shared" si="0"/>
        <v>1</v>
      </c>
      <c r="I8" s="8">
        <v>-0.433506113236239</v>
      </c>
      <c r="J8">
        <v>0.34960604871113898</v>
      </c>
      <c r="K8">
        <v>-1.2399845907541001</v>
      </c>
      <c r="L8" s="2">
        <v>0.21503707725750201</v>
      </c>
      <c r="M8">
        <v>3</v>
      </c>
      <c r="N8" s="2">
        <f t="shared" si="1"/>
        <v>1</v>
      </c>
      <c r="O8" s="8">
        <v>2.9574261018807801</v>
      </c>
      <c r="P8">
        <v>3.0445583766112101</v>
      </c>
      <c r="Q8">
        <v>0.971380980768903</v>
      </c>
      <c r="R8" s="2">
        <v>0.33140380272562697</v>
      </c>
      <c r="S8">
        <v>6</v>
      </c>
      <c r="T8" s="2">
        <f t="shared" si="2"/>
        <v>1</v>
      </c>
      <c r="U8" s="10" t="s">
        <v>44</v>
      </c>
    </row>
    <row r="9" spans="1:21" x14ac:dyDescent="0.45">
      <c r="A9">
        <v>5</v>
      </c>
      <c r="B9" t="s">
        <v>24</v>
      </c>
      <c r="C9" s="8">
        <v>0.41945110561357402</v>
      </c>
      <c r="D9">
        <v>0.39068058792343502</v>
      </c>
      <c r="E9">
        <v>1.0736420456492599</v>
      </c>
      <c r="F9" s="2">
        <v>0.28303317568067099</v>
      </c>
      <c r="G9">
        <v>3</v>
      </c>
      <c r="H9" s="2">
        <f t="shared" si="0"/>
        <v>1</v>
      </c>
      <c r="I9" s="8">
        <v>-0.399512003009033</v>
      </c>
      <c r="J9">
        <v>0.175526249678229</v>
      </c>
      <c r="K9">
        <v>-2.2760812342393799</v>
      </c>
      <c r="L9" s="2">
        <v>2.2881802149458799E-2</v>
      </c>
      <c r="M9">
        <v>1</v>
      </c>
      <c r="N9" s="2">
        <f t="shared" si="1"/>
        <v>0.27458162579350559</v>
      </c>
      <c r="O9" s="8">
        <v>3.4527104528083501</v>
      </c>
      <c r="P9">
        <v>1.5382611800922801</v>
      </c>
      <c r="Q9">
        <v>2.2445541092061001</v>
      </c>
      <c r="R9" s="2">
        <v>2.4838830013324702E-2</v>
      </c>
      <c r="S9">
        <v>1</v>
      </c>
      <c r="T9" s="2">
        <f t="shared" si="2"/>
        <v>0.29806596015989639</v>
      </c>
      <c r="U9" s="10" t="s">
        <v>45</v>
      </c>
    </row>
    <row r="10" spans="1:21" x14ac:dyDescent="0.45">
      <c r="A10">
        <v>6</v>
      </c>
      <c r="B10" t="s">
        <v>28</v>
      </c>
      <c r="C10" s="8">
        <v>0.36921169733040099</v>
      </c>
      <c r="D10">
        <v>0.54081844792491396</v>
      </c>
      <c r="E10">
        <v>0.682690649231813</v>
      </c>
      <c r="F10" s="2">
        <v>0.49483312380717298</v>
      </c>
      <c r="G10">
        <v>7</v>
      </c>
      <c r="H10" s="2">
        <f t="shared" si="0"/>
        <v>1</v>
      </c>
      <c r="I10" s="8">
        <v>0.37647623090757798</v>
      </c>
      <c r="J10">
        <v>0.33893913348980798</v>
      </c>
      <c r="K10">
        <v>1.1107487855747999</v>
      </c>
      <c r="L10" s="2">
        <v>0.26672848341318101</v>
      </c>
      <c r="M10">
        <v>5</v>
      </c>
      <c r="N10" s="2">
        <f t="shared" si="1"/>
        <v>1</v>
      </c>
      <c r="O10" s="8">
        <v>-3.2963606887026198</v>
      </c>
      <c r="P10">
        <v>3.1217179720304302</v>
      </c>
      <c r="Q10">
        <v>-1.05594442490864</v>
      </c>
      <c r="R10" s="2">
        <v>0.29104326314897799</v>
      </c>
      <c r="S10">
        <v>5</v>
      </c>
      <c r="T10" s="2">
        <f t="shared" si="2"/>
        <v>1</v>
      </c>
      <c r="U10" s="10" t="s">
        <v>46</v>
      </c>
    </row>
    <row r="11" spans="1:21" x14ac:dyDescent="0.45">
      <c r="A11">
        <v>7</v>
      </c>
      <c r="B11" t="s">
        <v>47</v>
      </c>
      <c r="C11" s="8">
        <v>1.95738463394176</v>
      </c>
      <c r="D11">
        <v>3.7467979037458101</v>
      </c>
      <c r="E11">
        <v>0.52241532215679198</v>
      </c>
      <c r="F11" s="2">
        <v>0.60140349169040697</v>
      </c>
      <c r="G11">
        <v>9</v>
      </c>
      <c r="H11" s="2">
        <f t="shared" si="0"/>
        <v>1</v>
      </c>
      <c r="I11" s="8">
        <v>-2.0816187142674401</v>
      </c>
      <c r="J11">
        <v>2.1648813178103898</v>
      </c>
      <c r="K11">
        <v>-0.96153941425890099</v>
      </c>
      <c r="L11" s="2">
        <v>0.33632582086353202</v>
      </c>
      <c r="M11">
        <v>7</v>
      </c>
      <c r="N11" s="2">
        <f t="shared" si="1"/>
        <v>1</v>
      </c>
      <c r="O11" s="8">
        <v>-10.3788134483923</v>
      </c>
      <c r="P11">
        <v>19.8752365218972</v>
      </c>
      <c r="Q11">
        <v>-0.522198235827664</v>
      </c>
      <c r="R11" s="2">
        <v>0.60155460511109704</v>
      </c>
      <c r="S11">
        <v>10</v>
      </c>
      <c r="T11" s="2">
        <f t="shared" si="2"/>
        <v>1</v>
      </c>
      <c r="U11" s="10" t="s">
        <v>48</v>
      </c>
    </row>
    <row r="12" spans="1:21" x14ac:dyDescent="0.45">
      <c r="A12">
        <v>8</v>
      </c>
      <c r="B12" t="s">
        <v>49</v>
      </c>
      <c r="C12" s="8">
        <v>4.7401744982601803</v>
      </c>
      <c r="D12">
        <v>5.4165753061499604</v>
      </c>
      <c r="E12">
        <v>0.87512389846739602</v>
      </c>
      <c r="F12" s="2">
        <v>0.38154700681388398</v>
      </c>
      <c r="G12">
        <v>6</v>
      </c>
      <c r="H12" s="2">
        <f t="shared" si="0"/>
        <v>1</v>
      </c>
      <c r="I12" s="8">
        <v>-3.05934053553929</v>
      </c>
      <c r="J12">
        <v>4.5360046595856298</v>
      </c>
      <c r="K12">
        <v>-0.67445709718886604</v>
      </c>
      <c r="L12" s="2">
        <v>0.50005080480138397</v>
      </c>
      <c r="M12">
        <v>11</v>
      </c>
      <c r="N12" s="2">
        <f t="shared" si="1"/>
        <v>1</v>
      </c>
      <c r="O12" s="8">
        <v>72.564597392229004</v>
      </c>
      <c r="P12">
        <v>48.1196076735975</v>
      </c>
      <c r="Q12">
        <v>1.50800475939965</v>
      </c>
      <c r="R12" s="2">
        <v>0.131614198882408</v>
      </c>
      <c r="S12">
        <v>3</v>
      </c>
      <c r="T12" s="2">
        <f t="shared" si="2"/>
        <v>1</v>
      </c>
      <c r="U12" s="10" t="s">
        <v>50</v>
      </c>
    </row>
    <row r="13" spans="1:21" x14ac:dyDescent="0.45">
      <c r="A13">
        <v>9</v>
      </c>
      <c r="B13" t="s">
        <v>51</v>
      </c>
      <c r="C13" s="8">
        <v>1.4010427234360201</v>
      </c>
      <c r="D13">
        <v>1.4913177119104399</v>
      </c>
      <c r="E13">
        <v>0.93946629363184198</v>
      </c>
      <c r="F13" s="2">
        <v>0.34753508457626597</v>
      </c>
      <c r="G13">
        <v>5</v>
      </c>
      <c r="H13" s="2">
        <f t="shared" si="0"/>
        <v>1</v>
      </c>
      <c r="I13" s="8">
        <v>-0.46436184602978198</v>
      </c>
      <c r="J13">
        <v>0.60628437031505999</v>
      </c>
      <c r="K13">
        <v>-0.76591426196336498</v>
      </c>
      <c r="L13" s="2">
        <v>0.44376213013759402</v>
      </c>
      <c r="M13">
        <v>10</v>
      </c>
      <c r="N13" s="2">
        <f t="shared" si="1"/>
        <v>1</v>
      </c>
      <c r="O13" s="8">
        <v>-3.9419577057230502</v>
      </c>
      <c r="P13">
        <v>5.1402166313512696</v>
      </c>
      <c r="Q13">
        <v>-0.76688552028725898</v>
      </c>
      <c r="R13" s="2">
        <v>0.44318444520436201</v>
      </c>
      <c r="S13">
        <v>9</v>
      </c>
      <c r="T13" s="2">
        <f t="shared" si="2"/>
        <v>1</v>
      </c>
      <c r="U13" s="10" t="s">
        <v>52</v>
      </c>
    </row>
    <row r="14" spans="1:21" x14ac:dyDescent="0.45">
      <c r="A14">
        <v>10</v>
      </c>
      <c r="B14" t="s">
        <v>53</v>
      </c>
      <c r="C14" s="8">
        <v>-13.122454258747601</v>
      </c>
      <c r="D14">
        <v>5.0617933875745997</v>
      </c>
      <c r="E14">
        <v>-2.5924515787151301</v>
      </c>
      <c r="F14" s="2">
        <v>9.5563513623369793E-3</v>
      </c>
      <c r="G14">
        <v>1</v>
      </c>
      <c r="H14" s="2">
        <f t="shared" si="0"/>
        <v>0.11467621634804376</v>
      </c>
      <c r="I14" s="8">
        <v>1.2404688029544499</v>
      </c>
      <c r="J14">
        <v>7.2654010423548199</v>
      </c>
      <c r="K14">
        <v>0.170736452911951</v>
      </c>
      <c r="L14" s="2">
        <v>0.86443769511689394</v>
      </c>
      <c r="M14">
        <v>12</v>
      </c>
      <c r="N14" s="2">
        <f t="shared" si="1"/>
        <v>0.86443769511689394</v>
      </c>
      <c r="O14" s="8">
        <v>7.2348018780185601</v>
      </c>
      <c r="P14">
        <v>70.826858428945101</v>
      </c>
      <c r="Q14">
        <v>0.10214771681955399</v>
      </c>
      <c r="R14" s="2">
        <v>0.91864339714645005</v>
      </c>
      <c r="S14">
        <v>12</v>
      </c>
      <c r="T14" s="2">
        <f t="shared" si="2"/>
        <v>0.91864339714645005</v>
      </c>
      <c r="U14" s="10" t="s">
        <v>54</v>
      </c>
    </row>
    <row r="15" spans="1:21" x14ac:dyDescent="0.45">
      <c r="A15">
        <v>11</v>
      </c>
      <c r="B15" t="s">
        <v>55</v>
      </c>
      <c r="C15" s="8">
        <v>0.12843213396588901</v>
      </c>
      <c r="D15">
        <v>0.231033388655557</v>
      </c>
      <c r="E15">
        <v>0.55590291391763302</v>
      </c>
      <c r="F15" s="2">
        <v>0.57830143642628096</v>
      </c>
      <c r="G15">
        <v>8</v>
      </c>
      <c r="H15" s="2">
        <f t="shared" si="0"/>
        <v>1</v>
      </c>
      <c r="I15" s="8">
        <v>-0.151183991355715</v>
      </c>
      <c r="J15">
        <v>0.15591850852677999</v>
      </c>
      <c r="K15">
        <v>-0.969634668675324</v>
      </c>
      <c r="L15" s="2">
        <v>0.33227427591585201</v>
      </c>
      <c r="M15">
        <v>6</v>
      </c>
      <c r="N15" s="2">
        <f t="shared" si="1"/>
        <v>1</v>
      </c>
      <c r="O15" s="8">
        <v>0.51364115760808204</v>
      </c>
      <c r="P15">
        <v>1.47626597502172</v>
      </c>
      <c r="Q15">
        <v>0.34793266680858298</v>
      </c>
      <c r="R15" s="2">
        <v>0.72790500752944398</v>
      </c>
      <c r="S15">
        <v>11</v>
      </c>
      <c r="T15" s="2">
        <f t="shared" si="2"/>
        <v>1</v>
      </c>
      <c r="U15" s="10" t="s">
        <v>56</v>
      </c>
    </row>
    <row r="16" spans="1:21" x14ac:dyDescent="0.45">
      <c r="A16">
        <v>12</v>
      </c>
      <c r="B16" t="s">
        <v>57</v>
      </c>
      <c r="C16" s="8">
        <v>0.708980299478146</v>
      </c>
      <c r="D16">
        <v>1.3680699942725401</v>
      </c>
      <c r="E16">
        <v>0.51823393718618804</v>
      </c>
      <c r="F16" s="2">
        <v>0.60432322934143701</v>
      </c>
      <c r="G16">
        <v>10</v>
      </c>
      <c r="H16" s="2">
        <f t="shared" si="0"/>
        <v>1</v>
      </c>
      <c r="I16" s="8">
        <v>-5.9768459835426002</v>
      </c>
      <c r="J16">
        <v>2.7368765569328599</v>
      </c>
      <c r="K16">
        <v>-2.1838200807422199</v>
      </c>
      <c r="L16" s="2">
        <v>2.9032373121642901E-2</v>
      </c>
      <c r="M16">
        <v>2</v>
      </c>
      <c r="N16" s="2">
        <f t="shared" si="1"/>
        <v>0.31935610433807193</v>
      </c>
      <c r="O16" s="8">
        <v>49.046493387209502</v>
      </c>
      <c r="P16">
        <v>31.286961267812401</v>
      </c>
      <c r="Q16">
        <v>1.5676336531176001</v>
      </c>
      <c r="R16" s="2">
        <v>0.11704439249870099</v>
      </c>
      <c r="S16">
        <v>2</v>
      </c>
      <c r="T16" s="2">
        <f t="shared" si="2"/>
        <v>1</v>
      </c>
      <c r="U16" s="10" t="s">
        <v>58</v>
      </c>
    </row>
    <row r="19" spans="3:3" x14ac:dyDescent="0.45">
      <c r="C19" s="9">
        <f>C14*0.1</f>
        <v>-1.3122454258747602</v>
      </c>
    </row>
  </sheetData>
  <autoFilter ref="A4:U4" xr:uid="{BA782484-860E-43EA-9A8B-2FF9E0C6D6AD}">
    <sortState xmlns:xlrd2="http://schemas.microsoft.com/office/spreadsheetml/2017/richdata2" ref="A5:U16">
      <sortCondition ref="A4"/>
    </sortState>
  </autoFilter>
  <mergeCells count="5">
    <mergeCell ref="C3:H3"/>
    <mergeCell ref="I3:N3"/>
    <mergeCell ref="C1:N1"/>
    <mergeCell ref="C2:N2"/>
    <mergeCell ref="O3:T3"/>
  </mergeCells>
  <conditionalFormatting sqref="C5: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6 L5:L16">
    <cfRule type="cellIs" dxfId="3" priority="8" operator="lessThan">
      <formula>0.05</formula>
    </cfRule>
  </conditionalFormatting>
  <conditionalFormatting sqref="H5:H16">
    <cfRule type="cellIs" dxfId="2" priority="5" operator="lessThan">
      <formula>0.05</formula>
    </cfRule>
  </conditionalFormatting>
  <conditionalFormatting sqref="I5:I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6 T5:T16">
    <cfRule type="cellIs" dxfId="1" priority="4" operator="lessThan">
      <formula>0.05</formula>
    </cfRule>
  </conditionalFormatting>
  <conditionalFormatting sqref="O5:O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scatter_regs</vt:lpstr>
      <vt:lpstr>regs_FE</vt:lpstr>
      <vt:lpstr>regs_robust_se</vt:lpstr>
      <vt:lpstr>regs_FE_robust_se</vt:lpstr>
      <vt:lpstr>regs_FE_robust_se_pcent</vt:lpstr>
      <vt:lpstr>regs_FE_robust_se_pcent_AB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Michel Szklo</cp:lastModifiedBy>
  <dcterms:created xsi:type="dcterms:W3CDTF">2024-04-08T00:10:13Z</dcterms:created>
  <dcterms:modified xsi:type="dcterms:W3CDTF">2024-08-09T02:31:34Z</dcterms:modified>
</cp:coreProperties>
</file>