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897982B-C8B2-4C0C-AB1A-25E6D8C03492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INDICE" sheetId="1" r:id="rId1"/>
    <sheet name="CUADRO  II - 1.1" sheetId="2" r:id="rId2"/>
    <sheet name="CUADRO  II - 1.2" sheetId="3" r:id="rId3"/>
    <sheet name="CUADRO  II - 1.3" sheetId="4" r:id="rId4"/>
    <sheet name="CUADRO  II - 2.1" sheetId="5" r:id="rId5"/>
    <sheet name="CUADRO  II - 2.2" sheetId="6" r:id="rId6"/>
    <sheet name="CUADRO  II - 2.3" sheetId="7" r:id="rId7"/>
    <sheet name="CUADRO  II - 3.1" sheetId="8" r:id="rId8"/>
    <sheet name="CUADRO  II - 3.2" sheetId="9" r:id="rId9"/>
    <sheet name="CUADRO  II - 3.3" sheetId="10" r:id="rId10"/>
    <sheet name="CUADRO II - 4.1" sheetId="11" r:id="rId11"/>
    <sheet name="CUADRO II - 4.2" sheetId="12" r:id="rId12"/>
    <sheet name="CUADRO II - 5.1" sheetId="13" r:id="rId13"/>
    <sheet name="CUADRO II - 5.2" sheetId="14" r:id="rId14"/>
    <sheet name="CUADRO II - 6.1" sheetId="15" r:id="rId15"/>
    <sheet name="CUADRO II - 6.2" sheetId="16" r:id="rId16"/>
    <sheet name="CUADRO II - 7.1" sheetId="17" r:id="rId17"/>
    <sheet name="CUADRO II - 7.2" sheetId="18" r:id="rId18"/>
    <sheet name="CUADRO II - 8.1" sheetId="19" r:id="rId19"/>
    <sheet name="CUADRO II - 8.2" sheetId="20" r:id="rId20"/>
    <sheet name="CUADRO II - 9.1" sheetId="22" r:id="rId21"/>
    <sheet name="CUADRO II - 9.2" sheetId="23" r:id="rId22"/>
    <sheet name="CUADRO II - 10.1" sheetId="24" r:id="rId23"/>
    <sheet name="CUADRO II - 10.2" sheetId="25" r:id="rId24"/>
    <sheet name="CUADRO II - 11.1" sheetId="26" r:id="rId25"/>
    <sheet name="CUADRO  II - 11.2" sheetId="27" r:id="rId26"/>
    <sheet name="CUADRO  II - 11.3" sheetId="28" r:id="rId27"/>
    <sheet name="CUADRO  II - 11.4" sheetId="29" r:id="rId28"/>
    <sheet name="CUADRO II - 12.1" sheetId="31" r:id="rId29"/>
    <sheet name="CUADRO  II - 13.1" sheetId="32" r:id="rId30"/>
    <sheet name="CUADRO  II - 13.2" sheetId="33" r:id="rId31"/>
    <sheet name="CUADRO  II - 13.3" sheetId="34" r:id="rId32"/>
    <sheet name="CUADRO II - 14.1" sheetId="35" r:id="rId33"/>
    <sheet name="CUADRO II - 14.2" sheetId="36" r:id="rId34"/>
    <sheet name="CUADRO  II - 14.3" sheetId="37" r:id="rId35"/>
    <sheet name="CUADRO II - 15.1" sheetId="21" r:id="rId36"/>
    <sheet name="CUADRO II - 15.2" sheetId="38" r:id="rId37"/>
    <sheet name="CUADRO  II - 15.3" sheetId="39" r:id="rId38"/>
    <sheet name="CUADRO II - 16.1" sheetId="40" r:id="rId39"/>
    <sheet name="CUADRO II - 16.2" sheetId="41" r:id="rId40"/>
    <sheet name="CUADRO  II - 16.3" sheetId="42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" i="41" l="1"/>
  <c r="K15" i="41"/>
  <c r="J15" i="41"/>
  <c r="I15" i="41"/>
  <c r="H15" i="41"/>
  <c r="G15" i="41"/>
  <c r="F15" i="41"/>
  <c r="E15" i="41"/>
  <c r="D15" i="41"/>
  <c r="C15" i="41"/>
  <c r="B15" i="41"/>
  <c r="L15" i="40"/>
  <c r="K15" i="40"/>
  <c r="J15" i="40"/>
  <c r="I15" i="40"/>
  <c r="H15" i="40"/>
  <c r="G15" i="40"/>
  <c r="F15" i="40"/>
  <c r="E15" i="40"/>
  <c r="D15" i="40"/>
  <c r="C15" i="40"/>
  <c r="B15" i="40"/>
  <c r="L15" i="38"/>
  <c r="K15" i="38"/>
  <c r="J15" i="38"/>
  <c r="I15" i="38"/>
  <c r="H15" i="38"/>
  <c r="G15" i="38"/>
  <c r="F15" i="38"/>
  <c r="E15" i="38"/>
  <c r="D15" i="38"/>
  <c r="C15" i="38"/>
  <c r="B15" i="38"/>
  <c r="L15" i="21"/>
  <c r="K15" i="21"/>
  <c r="J15" i="21"/>
  <c r="I15" i="21"/>
  <c r="H15" i="21"/>
  <c r="G15" i="21"/>
  <c r="F15" i="21"/>
  <c r="E15" i="21"/>
  <c r="D15" i="21" s="1"/>
  <c r="C15" i="21"/>
  <c r="B15" i="21"/>
  <c r="L15" i="36"/>
  <c r="K15" i="36"/>
  <c r="I15" i="36"/>
  <c r="H15" i="36"/>
  <c r="G15" i="36"/>
  <c r="F15" i="36"/>
  <c r="E15" i="36"/>
  <c r="C15" i="36"/>
  <c r="B15" i="36"/>
  <c r="D15" i="36" s="1"/>
  <c r="L15" i="35"/>
  <c r="K15" i="35"/>
  <c r="I15" i="35"/>
  <c r="H15" i="35"/>
  <c r="G15" i="35"/>
  <c r="F15" i="35"/>
  <c r="E15" i="35"/>
  <c r="C15" i="35"/>
  <c r="B15" i="35"/>
  <c r="D15" i="35" s="1"/>
  <c r="L27" i="29"/>
  <c r="K27" i="29"/>
  <c r="H27" i="29"/>
  <c r="G27" i="29"/>
  <c r="F27" i="29" s="1"/>
  <c r="E27" i="29"/>
  <c r="J27" i="29" s="1"/>
  <c r="C27" i="29"/>
  <c r="L26" i="29"/>
  <c r="H26" i="29"/>
  <c r="E26" i="29"/>
  <c r="K26" i="29" s="1"/>
  <c r="C26" i="29"/>
  <c r="E25" i="29"/>
  <c r="L25" i="29" s="1"/>
  <c r="L24" i="29"/>
  <c r="K24" i="29"/>
  <c r="J24" i="29"/>
  <c r="H24" i="29"/>
  <c r="G24" i="29"/>
  <c r="F24" i="29"/>
  <c r="E24" i="29"/>
  <c r="I24" i="29" s="1"/>
  <c r="C24" i="29"/>
  <c r="L23" i="29"/>
  <c r="K23" i="29"/>
  <c r="H23" i="29"/>
  <c r="G23" i="29"/>
  <c r="F23" i="29" s="1"/>
  <c r="E23" i="29"/>
  <c r="J23" i="29" s="1"/>
  <c r="C23" i="29"/>
  <c r="L22" i="29"/>
  <c r="H22" i="29"/>
  <c r="E22" i="29"/>
  <c r="K22" i="29" s="1"/>
  <c r="C22" i="29"/>
  <c r="E21" i="29"/>
  <c r="L21" i="29" s="1"/>
  <c r="L15" i="29" s="1"/>
  <c r="L20" i="29"/>
  <c r="K20" i="29"/>
  <c r="J20" i="29"/>
  <c r="H20" i="29"/>
  <c r="G20" i="29"/>
  <c r="F20" i="29"/>
  <c r="E20" i="29"/>
  <c r="I20" i="29" s="1"/>
  <c r="C20" i="29"/>
  <c r="L19" i="29"/>
  <c r="K19" i="29"/>
  <c r="H19" i="29"/>
  <c r="G19" i="29"/>
  <c r="F19" i="29" s="1"/>
  <c r="E19" i="29"/>
  <c r="J19" i="29" s="1"/>
  <c r="C19" i="29"/>
  <c r="B15" i="29"/>
  <c r="C28" i="27"/>
  <c r="C27" i="27"/>
  <c r="C26" i="27"/>
  <c r="C25" i="27"/>
  <c r="C24" i="27"/>
  <c r="C23" i="27"/>
  <c r="C22" i="27"/>
  <c r="C21" i="27"/>
  <c r="C20" i="27"/>
  <c r="C19" i="27"/>
  <c r="C18" i="27"/>
  <c r="C17" i="27"/>
  <c r="L15" i="27"/>
  <c r="K15" i="27"/>
  <c r="J15" i="27"/>
  <c r="I15" i="27"/>
  <c r="H15" i="27"/>
  <c r="G15" i="27"/>
  <c r="F15" i="27" s="1"/>
  <c r="E15" i="27"/>
  <c r="D15" i="27"/>
  <c r="C15" i="27"/>
  <c r="B15" i="27"/>
  <c r="D28" i="26"/>
  <c r="C28" i="26"/>
  <c r="D27" i="26"/>
  <c r="C27" i="26"/>
  <c r="D26" i="26"/>
  <c r="C26" i="26"/>
  <c r="D25" i="26"/>
  <c r="C25" i="26"/>
  <c r="D24" i="26"/>
  <c r="C24" i="26"/>
  <c r="D23" i="26"/>
  <c r="C23" i="26"/>
  <c r="D22" i="26"/>
  <c r="C22" i="26"/>
  <c r="D21" i="26"/>
  <c r="C21" i="26"/>
  <c r="D20" i="26"/>
  <c r="C20" i="26"/>
  <c r="D19" i="26"/>
  <c r="C19" i="26"/>
  <c r="D18" i="26"/>
  <c r="C18" i="26"/>
  <c r="D17" i="26"/>
  <c r="C17" i="26"/>
  <c r="L15" i="26"/>
  <c r="K15" i="26"/>
  <c r="J15" i="26"/>
  <c r="I15" i="26"/>
  <c r="H15" i="26"/>
  <c r="G15" i="26"/>
  <c r="F15" i="26" s="1"/>
  <c r="E15" i="26"/>
  <c r="D15" i="26"/>
  <c r="C15" i="26"/>
  <c r="B15" i="26"/>
  <c r="L15" i="25"/>
  <c r="K15" i="25"/>
  <c r="J15" i="25"/>
  <c r="I15" i="25"/>
  <c r="H15" i="25"/>
  <c r="G15" i="25"/>
  <c r="F15" i="25"/>
  <c r="E15" i="25"/>
  <c r="D15" i="25"/>
  <c r="C15" i="25"/>
  <c r="B15" i="25"/>
  <c r="L15" i="24"/>
  <c r="K15" i="24"/>
  <c r="J15" i="24"/>
  <c r="I15" i="24"/>
  <c r="H15" i="24"/>
  <c r="G15" i="24"/>
  <c r="F15" i="24"/>
  <c r="E15" i="24"/>
  <c r="D15" i="24"/>
  <c r="C15" i="24"/>
  <c r="B15" i="24"/>
  <c r="L15" i="23"/>
  <c r="K15" i="23"/>
  <c r="J15" i="23"/>
  <c r="I15" i="23"/>
  <c r="H15" i="23"/>
  <c r="G15" i="23"/>
  <c r="F15" i="23"/>
  <c r="E15" i="23"/>
  <c r="D15" i="23"/>
  <c r="C15" i="23"/>
  <c r="B15" i="23"/>
  <c r="L15" i="22"/>
  <c r="K15" i="22"/>
  <c r="J15" i="22"/>
  <c r="I15" i="22"/>
  <c r="H15" i="22"/>
  <c r="G15" i="22"/>
  <c r="F15" i="22"/>
  <c r="E15" i="22"/>
  <c r="D15" i="22" s="1"/>
  <c r="C15" i="22"/>
  <c r="B15" i="22"/>
  <c r="L15" i="20"/>
  <c r="K15" i="20"/>
  <c r="J15" i="20"/>
  <c r="I15" i="20"/>
  <c r="H15" i="20"/>
  <c r="G15" i="20"/>
  <c r="F15" i="20"/>
  <c r="E15" i="20"/>
  <c r="D15" i="20" s="1"/>
  <c r="C15" i="20"/>
  <c r="B15" i="20"/>
  <c r="L15" i="19"/>
  <c r="K15" i="19"/>
  <c r="J15" i="19"/>
  <c r="I15" i="19"/>
  <c r="H15" i="19"/>
  <c r="G15" i="19"/>
  <c r="F15" i="19"/>
  <c r="E15" i="19"/>
  <c r="D15" i="19"/>
  <c r="C15" i="19"/>
  <c r="B15" i="19"/>
  <c r="L15" i="18"/>
  <c r="K15" i="18"/>
  <c r="J15" i="18"/>
  <c r="I15" i="18"/>
  <c r="H15" i="18"/>
  <c r="G15" i="18"/>
  <c r="F15" i="18"/>
  <c r="E15" i="18"/>
  <c r="D15" i="18"/>
  <c r="C15" i="18"/>
  <c r="B15" i="18"/>
  <c r="Z15" i="17"/>
  <c r="L15" i="17"/>
  <c r="K15" i="17"/>
  <c r="J15" i="17"/>
  <c r="I15" i="17"/>
  <c r="H15" i="17"/>
  <c r="G15" i="17"/>
  <c r="F15" i="17"/>
  <c r="E15" i="17"/>
  <c r="D15" i="17" s="1"/>
  <c r="C15" i="17"/>
  <c r="B15" i="17"/>
  <c r="L15" i="16"/>
  <c r="K15" i="16"/>
  <c r="J15" i="16"/>
  <c r="I15" i="16"/>
  <c r="H15" i="16"/>
  <c r="G15" i="16"/>
  <c r="F15" i="16"/>
  <c r="E15" i="16"/>
  <c r="D15" i="16"/>
  <c r="C15" i="16"/>
  <c r="B15" i="16"/>
  <c r="L15" i="15"/>
  <c r="K15" i="15"/>
  <c r="J15" i="15"/>
  <c r="I15" i="15"/>
  <c r="H15" i="15"/>
  <c r="G15" i="15"/>
  <c r="F15" i="15"/>
  <c r="E15" i="15"/>
  <c r="D15" i="15" s="1"/>
  <c r="C15" i="15"/>
  <c r="B15" i="15"/>
  <c r="L15" i="14"/>
  <c r="K15" i="14"/>
  <c r="J15" i="14"/>
  <c r="I15" i="14"/>
  <c r="H15" i="14"/>
  <c r="G15" i="14"/>
  <c r="F15" i="14"/>
  <c r="E15" i="14"/>
  <c r="D15" i="14"/>
  <c r="C15" i="14"/>
  <c r="B15" i="14"/>
  <c r="L15" i="13"/>
  <c r="K15" i="13"/>
  <c r="J15" i="13"/>
  <c r="I15" i="13"/>
  <c r="H15" i="13"/>
  <c r="G15" i="13"/>
  <c r="F15" i="13"/>
  <c r="E15" i="13"/>
  <c r="D15" i="13"/>
  <c r="C15" i="13"/>
  <c r="B15" i="13"/>
  <c r="L16" i="12"/>
  <c r="K16" i="12"/>
  <c r="J16" i="12"/>
  <c r="I16" i="12"/>
  <c r="H16" i="12"/>
  <c r="G16" i="12"/>
  <c r="F16" i="12"/>
  <c r="E16" i="12"/>
  <c r="D16" i="12"/>
  <c r="C16" i="12"/>
  <c r="B16" i="12"/>
  <c r="L15" i="11"/>
  <c r="K15" i="11"/>
  <c r="J15" i="11"/>
  <c r="I15" i="11"/>
  <c r="H15" i="11"/>
  <c r="G15" i="11"/>
  <c r="F15" i="11"/>
  <c r="E15" i="11"/>
  <c r="D15" i="11" s="1"/>
  <c r="C15" i="11"/>
  <c r="B15" i="11"/>
  <c r="F15" i="10"/>
  <c r="E15" i="10"/>
  <c r="D15" i="10"/>
  <c r="C15" i="10"/>
  <c r="B15" i="10"/>
  <c r="F15" i="9"/>
  <c r="E15" i="9"/>
  <c r="D15" i="9"/>
  <c r="C15" i="9"/>
  <c r="B15" i="9"/>
  <c r="F15" i="8"/>
  <c r="E15" i="8"/>
  <c r="D15" i="8"/>
  <c r="C15" i="8"/>
  <c r="B15" i="8"/>
  <c r="F15" i="7"/>
  <c r="E15" i="7"/>
  <c r="D15" i="7"/>
  <c r="C15" i="7"/>
  <c r="B15" i="7"/>
  <c r="F15" i="6"/>
  <c r="E15" i="6"/>
  <c r="D15" i="6"/>
  <c r="C15" i="6"/>
  <c r="B15" i="6"/>
  <c r="F15" i="5"/>
  <c r="E15" i="5"/>
  <c r="D15" i="5"/>
  <c r="C15" i="5"/>
  <c r="B15" i="5"/>
  <c r="F15" i="4"/>
  <c r="E15" i="4"/>
  <c r="D15" i="4"/>
  <c r="C15" i="4"/>
  <c r="B15" i="4"/>
  <c r="F15" i="3"/>
  <c r="E15" i="3"/>
  <c r="D15" i="3"/>
  <c r="C15" i="3"/>
  <c r="B15" i="3"/>
  <c r="F15" i="2"/>
  <c r="E15" i="2"/>
  <c r="D15" i="2"/>
  <c r="C15" i="2"/>
  <c r="B15" i="2"/>
  <c r="I21" i="29" l="1"/>
  <c r="I25" i="29"/>
  <c r="E15" i="29"/>
  <c r="D15" i="29" s="1"/>
  <c r="J21" i="29"/>
  <c r="J15" i="29" s="1"/>
  <c r="I22" i="29"/>
  <c r="J25" i="29"/>
  <c r="I26" i="29"/>
  <c r="I19" i="29"/>
  <c r="G21" i="29"/>
  <c r="F21" i="29" s="1"/>
  <c r="K21" i="29"/>
  <c r="K15" i="29" s="1"/>
  <c r="J22" i="29"/>
  <c r="I23" i="29"/>
  <c r="G25" i="29"/>
  <c r="K25" i="29"/>
  <c r="J26" i="29"/>
  <c r="I27" i="29"/>
  <c r="G15" i="29"/>
  <c r="C21" i="29"/>
  <c r="C15" i="29" s="1"/>
  <c r="H21" i="29"/>
  <c r="G22" i="29"/>
  <c r="F22" i="29" s="1"/>
  <c r="C25" i="29"/>
  <c r="H25" i="29"/>
  <c r="G26" i="29"/>
  <c r="F26" i="29" s="1"/>
  <c r="F15" i="29" l="1"/>
  <c r="F25" i="29"/>
  <c r="I15" i="29"/>
  <c r="H15" i="29"/>
</calcChain>
</file>

<file path=xl/sharedStrings.xml><?xml version="1.0" encoding="utf-8"?>
<sst xmlns="http://schemas.openxmlformats.org/spreadsheetml/2006/main" count="2294" uniqueCount="244">
  <si>
    <t>CUADRO  II - 1.1</t>
  </si>
  <si>
    <t>DESTACE DE GANADO BOVINO TOTAL EN LA REPÚBLICA, POR NÚMERO DE CABEZAS,</t>
  </si>
  <si>
    <t>DESTACE DE GANADO BOVINO TOTAL EN LA REPÚBLICA, POR NÚMERO DE CABEZAS, VALOR EN PIE, PRODUCCIÓN DE CARNE, HUESO Y SEBO, SEGÚN MES.  AÑO 2020</t>
  </si>
  <si>
    <t xml:space="preserve">               Instituto Nacional de Estadística</t>
  </si>
  <si>
    <t>VALOR EN PIE, PRODUCCIÓN DE CARNE, HUESO Y SEBO, SEGÚN MES.  AÑO 2020</t>
  </si>
  <si>
    <t>Mes</t>
  </si>
  <si>
    <t>Número de cabezas</t>
  </si>
  <si>
    <t>Valor en pie (quetzales)</t>
  </si>
  <si>
    <t>Destace de ganado bovino total en la república</t>
  </si>
  <si>
    <t>Producción de carne, hueso y sebo</t>
  </si>
  <si>
    <t>(cifras en quintales)</t>
  </si>
  <si>
    <t>Total</t>
  </si>
  <si>
    <t>Carne y hueso</t>
  </si>
  <si>
    <t>Sebo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</si>
  <si>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</si>
  <si>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</si>
  <si>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</si>
  <si>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</si>
  <si>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</si>
  <si>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</si>
  <si>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</si>
  <si>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</si>
  <si>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 xml:space="preserve"> </t>
  </si>
  <si>
    <t>Septiembre</t>
  </si>
  <si>
    <t>Octubre</t>
  </si>
  <si>
    <t>Noviembre</t>
  </si>
  <si>
    <t>Diciembre</t>
  </si>
  <si>
    <t>Fuente: Elaboración propia con información de las municipalidades</t>
  </si>
  <si>
    <t>REGRESAR</t>
  </si>
  <si>
    <t>CUADRO  II - 1.2</t>
  </si>
  <si>
    <t>DESTACE DE GANADO BOVINO MACHOS EN LA REPÚBLICA, POR NÚMERO DE CABEZAS,</t>
  </si>
  <si>
    <t>Destace de ganado bovino machos en la república</t>
  </si>
  <si>
    <t>DESTACE DE GANADO BOVINO MACHOS EN LA REPÚBLICA, POR NÚMERO DE CABEZAS, VALOR EN PIE, PRODUCCIÓN DE CARNE, HUESO Y SEBO, SEGÚN MES.  AÑO 2020</t>
  </si>
  <si>
    <t>CUADRO  II - 1.3</t>
  </si>
  <si>
    <t>DESTACE DE GANADO BOVINO HEMBRAS EN LA REPÚBLICA, POR NÚMERO DE CABEZAS,</t>
  </si>
  <si>
    <t>Destace de ganado bovino hembras en la república</t>
  </si>
  <si>
    <t>DESTACE DE GANADO BOVINO HEMBRAS EN LA REPÚBLICA, POR NÚMERO DE CABEZAS, VALOR EN PIE, PRODUCCIÓN DE CARNE, HUESO Y SEBO, SEGÚN MES.  AÑO 2020</t>
  </si>
  <si>
    <t>CUADRO  II - 2.1</t>
  </si>
  <si>
    <t>DESTACE TOTAL DE GANADO BOVINO, CARNE TIPO EXPORTACIÓN EN LA REPÚBLICA, POR NÚMERO</t>
  </si>
  <si>
    <t>DE CABEZAS, VALOR EN PIE, PRODUCCIÓN DE CARNE, HUESO Y SEBO, SEGÚN MES.  AÑO 2020</t>
  </si>
  <si>
    <t>Destace de ganado bovino total, carne tipo exportación en la república</t>
  </si>
  <si>
    <t>Fuente: Elaboración propia con información de las compañías exportadoras</t>
  </si>
  <si>
    <t>DESTACE TOTAL DE GANADO BOVINO, CARNE TIPO EXPORTACIÓN EN LA REPÚBLICA, POR NÚMERO DE CABEZAS, VALOR EN PIE, PRODUCCIÓN DE CARNE, HUESO Y SEBO, SEGÚN MES.  AÑO 2020</t>
  </si>
  <si>
    <t>CUADRO  II - 2.2</t>
  </si>
  <si>
    <t>DESTACE DE GANADO BOVINO MACHOS, CARNE TIPO EXPORTACIÓN EN LA REPÚBLICA, POR NÚMERO DE CABEZAS,</t>
  </si>
  <si>
    <t>Destace de ganado bovino machos, carne tipo exportación</t>
  </si>
  <si>
    <t>DESTACE DE GANADO BOVINO MACHOS, CARNE TIPO EXPORTACIÓN EN LA REPÚBLICA, POR NÚMERO DE CABEZAS, VALOR EN PIE, PRODUCCIÓN DE CARNE, HUESO Y SEBO, SEGÚN MES.  AÑO 2020</t>
  </si>
  <si>
    <t>CUADRO  II - 2.3</t>
  </si>
  <si>
    <t>DESTACE DE GANADO BOVINO HEMBRAS, CARNE TIPO EXPORTACIÓN EN LA REPÚBLICA, POR NÚMERO DE CABEZAS,</t>
  </si>
  <si>
    <t>Destace de ganado bovino hembras, carne tipo exportación</t>
  </si>
  <si>
    <t>DESTACE DE GANADO BOVINO HEMBRAS, CARNE TIPO EXPORTACIÓN EN LA REPÚBLICA, POR NÚMERO DE CABEZAS, VALOR EN PIE, PRODUCCIÓN DE CARNE, HUESO Y SEBO, SEGÚN MES.  AÑO 2020</t>
  </si>
  <si>
    <t>CUADRO  II - 3.1</t>
  </si>
  <si>
    <t>DESTACE DE GANADO BOVINO TOTAL PARA CONSUMO INTERNO EN LA REPÚBLICA, POR NÚMERO DE CABEZAS,</t>
  </si>
  <si>
    <t>Destace de ganado bovino total para consumo interno</t>
  </si>
  <si>
    <t>DESTACE DE GANADO BOVINO TOTAL PARA CONSUMO INTERNO EN LA REPÚBLICA, POR NÚMERO DE CABEZAS, VALOR EN PIE, PRODUCCIÓN DE CARNE, HUESO Y SEBO, SEGÚN MES.  AÑO 2020</t>
  </si>
  <si>
    <t>CUADRO  II - 3.2</t>
  </si>
  <si>
    <t>DESTACE DE GANADO BOVINO MACHOS PARA CONSUMO INTERNO EN LA REPÚBLICA, POR NÚMERO DE CABEZAS,</t>
  </si>
  <si>
    <t>Destace de ganado bovino machos para consumo interno</t>
  </si>
  <si>
    <t>DESTACE DE GANADO BOVINO MACHOS PARA CONSUMO INTERNO EN LA REPÚBLICA, POR NÚMERO DE CABEZAS, VALOR EN PIE, PRODUCCIÓN DE CARNE, HUESO Y SEBO, SEGÚN MES.  AÑO 2020</t>
  </si>
  <si>
    <t>CUADRO  II - 3.3</t>
  </si>
  <si>
    <t>DESTACE DE GANADO BOVINO HEMBRAS PARA CONSUMO INTERNO EN LA REPÚBLICA, POR NÚMERO DE CABEZAS,</t>
  </si>
  <si>
    <t>Destace de ganado bovino hembras para consumo interno</t>
  </si>
  <si>
    <t>DESTACE DE GANADO BOVINO HEMBRAS PARA CONSUMO INTERNO EN LA REPÚBLICA, POR NÚMERO DE CABEZAS, VALOR EN PIE, PRODUCCIÓN DE CARNE, HUESO Y SEBO, SEGÚN MES.  AÑO 2020</t>
  </si>
  <si>
    <t xml:space="preserve">                Instituto Nacional de Estadística</t>
  </si>
  <si>
    <t>CUADRO II - 4.1</t>
  </si>
  <si>
    <t xml:space="preserve">   DESTACE DE GANADO BOVINO TOROS, PARA CONSUMO INTERNO EN LA REPÚBLICA, POR NÚMERO DE CABEZAS, VALOR, PESO TOTAL, </t>
  </si>
  <si>
    <t>PRODUCCIÓN DE CARNE EN CANAL, VÍSCERAS, CUERO, SANGRE Y DESPERDICIO,  SEGÚN  DEPARTAMENTO.  AÑO  2020</t>
  </si>
  <si>
    <t>Departamento</t>
  </si>
  <si>
    <t>Número de Cabezas</t>
  </si>
  <si>
    <t>Valor (quetzales)</t>
  </si>
  <si>
    <t>Destace de toros para consumo interno (cifras en quintales)</t>
  </si>
  <si>
    <t>Peso Vivo Promedio</t>
  </si>
  <si>
    <t>Peso Total del Número de Cabezas</t>
  </si>
  <si>
    <t>Carne en Canal</t>
  </si>
  <si>
    <t>Vísceras</t>
  </si>
  <si>
    <t>Cuero</t>
  </si>
  <si>
    <t>Sangre</t>
  </si>
  <si>
    <t>Desperdicio</t>
  </si>
  <si>
    <t>TOTAL</t>
  </si>
  <si>
    <t>Carne y Hueso</t>
  </si>
  <si>
    <t>Guatemala</t>
  </si>
  <si>
    <t>El Progreso</t>
  </si>
  <si>
    <t>-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</si>
  <si>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</si>
  <si>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</si>
  <si>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</si>
  <si>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</si>
  <si>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</si>
  <si>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</si>
  <si>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</si>
  <si>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</si>
  <si>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</si>
  <si>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</si>
  <si>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</si>
  <si>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</si>
  <si>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</si>
  <si>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</si>
  <si>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</si>
  <si>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</si>
  <si>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</si>
  <si>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</si>
  <si>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</si>
  <si>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</si>
  <si>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 xml:space="preserve">DESTACE DE GANADO BOVINO TOROS, PARA CONSUMO INTERNO EN LA REPÚBLICA, POR NÚMERO DE CABEZAS, VALOR, PESO TOTAL, </t>
  </si>
  <si>
    <t>DESTACE DE GANADO BOVINO TOROS, PARA CONSUMO INTERNO EN LA REPÚBLICA, POR NÚMERO DE CABEZAS, VALOR, PESO TOTAL, PRODUCCIÓN DE CARNE EN CANAL, VÍSCERAS, CUERO, SANGRE Y DESPERDICIO,  SEGÚN  DEPARTAMENTO.  AÑO  2020</t>
  </si>
  <si>
    <t>CUADRO II - 4.2</t>
  </si>
  <si>
    <t>PRODUCCIÓN DE CARNE EN CANAL, VÍSCERAS, CUERO, SANGRE Y DESPERDICIO, SEGÚN  MES.   AÑO  2020</t>
  </si>
  <si>
    <t xml:space="preserve">Diciembre </t>
  </si>
  <si>
    <t>DESTACE DE GANADO BOVINO TOROS, PARA CONSUMO INTERNO EN LA REPÚBLICA, POR NÚMERO DE CABEZAS, VALOR, PESO TOTAL, PRODUCCIÓN DE CARNE EN CANAL, VÍSCERAS, CUERO, SANGRE Y DESPERDICIO, SEGÚN  MES.   AÑO  2020</t>
  </si>
  <si>
    <t>CUADRO II - 5.1</t>
  </si>
  <si>
    <t xml:space="preserve">   DESTACE DE GANADO BOVINO NOVILLOS, PARA CONSUMO INTERNO EN LA REPÚBLICA, POR NÚMERO DE CABEZAS, VALOR, PESO TOTAL, </t>
  </si>
  <si>
    <t>PRODUCCIÓN DE CARNE EN CANAL, VÍSCERAS, CUERO, SANGRE Y DESPERDICIO,  SEGÚN  DEPARTAMENTO. AÑO  2020</t>
  </si>
  <si>
    <t>Destace de novillos para consumo interno (cifras en quintales)</t>
  </si>
  <si>
    <t xml:space="preserve"> DESTACE DE GANADO BOVINO NOVILLOS, PARA CONSUMO INTERNO EN LA REPÚBLICA, POR NÚMERO DE CABEZAS, VALOR, PESO TOTAL, PRODUCCIÓN DE CARNE EN CANAL, VÍSCERAS, CUERO, SANGRE Y DESPERDICIO,  SEGÚN  DEPARTAMENTO. AÑO  2020</t>
  </si>
  <si>
    <t>CAPÍTULO II</t>
  </si>
  <si>
    <t>CUADRO II - 5.2</t>
  </si>
  <si>
    <t xml:space="preserve">DESTACE DE GANADO BOVINO NOVILLOS, PARA CONSUMO INTERNO EN LA REPÚBLICA, POR NÚMERO DE CABEZAS, VALOR, PESO TOTAL, </t>
  </si>
  <si>
    <t>DESTACE DE GANADO BOVINO NOVILLOS, PARA CONSUMO INTERNO EN LA REPÚBLICA, POR NÚMERO DE CABEZAS, VALOR, PESO TOTAL, PRODUCCIÓN DE CARNE EN CANAL, VÍSCERAS, CUERO, SANGRE Y DESPERDICIO, SEGÚN  MES.   AÑO  2020</t>
  </si>
  <si>
    <t>CUADRO II - 6.1</t>
  </si>
  <si>
    <t xml:space="preserve">   DESTACE DE GANADO BOVINO BUEYES, PARA CONSUMO INTERNO EN LA REPÚBLICA, POR NÚMERO DE CABEZAS, VALOR, PESO TOTAL, </t>
  </si>
  <si>
    <t>PRODUCCIÓN DE CARNE EN CANAL, VÍSCERAS, CUERO, SANGRE Y DESPERDICIO,  SEGÚN  DEPARTAMENTO.   AÑO  2020</t>
  </si>
  <si>
    <t>Destace de bueyes para consumo interno (cifras en quintales)</t>
  </si>
  <si>
    <t xml:space="preserve">DESTACE DE GANADO BOVINO BUEYES, PARA CONSUMO INTERNO EN LA REPÚBLICA, POR NÚMERO DE CABEZAS, VALOR, PESO TOTAL, </t>
  </si>
  <si>
    <t>DESTACE DE GANADO BOVINO BUEYES, PARA CONSUMO INTERNO EN LA REPÚBLICA, POR NÚMERO DE CABEZAS, VALOR, PESO TOTAL, PRODUCCIÓN DE CARNE EN CANAL, VÍSCERAS, CUERO, SANGRE Y DESPERDICIO,  SEGÚN  DEPARTAMENTO.   AÑO  2020</t>
  </si>
  <si>
    <t>CUADRO II - 6.2</t>
  </si>
  <si>
    <t>DESTACE DE GANADO BOVINO BUEYES, PARA CONSUMO INTERNO EN LA REPÚBLICA, POR NÚMERO DE CABEZAS, VALOR, PESO TOTAL, PRODUCCIÓN DE CARNE EN CANAL, VÍSCERAS, CUERO, SANGRE Y DESPERDICIO, SEGÚN  MES.   AÑO  2020</t>
  </si>
  <si>
    <t>CUADRO II - 7.1</t>
  </si>
  <si>
    <t xml:space="preserve">   DESTACE DE GANADO BOVINO TERNEROS, PARA CONSUMO INTERNO EN LA REPÚBLICA, POR NÚMERO DE CABEZAS, VALOR, PESO TOTAL, </t>
  </si>
  <si>
    <t>Destace de terneros para consumo interno (cifras en quintales)</t>
  </si>
  <si>
    <t xml:space="preserve"> DESTACE DE GANADO BOVINO TERNEROS, PARA CONSUMO INTERNO EN LA REPÚBLICA, POR NÚMERO DE CABEZAS, VALOR, PESO TOTAL, PRODUCCIÓN DE CARNE EN CANAL, VÍSCERAS, CUERO, SANGRE Y DESPERDICIO,  SEGÚN  DEPARTAMENTO.   AÑO  2020</t>
  </si>
  <si>
    <t>CUADRO II - 7.2</t>
  </si>
  <si>
    <t xml:space="preserve">DESTACE DE GANADO BOVINO TERNEROS, PARA CONSUMO INTERNO EN LA REPÚBLICA, POR NÚMERO DE CABEZAS, VALOR, PESO TOTAL, </t>
  </si>
  <si>
    <t>DESTACE DE GANADO BOVINO TERNEROS, PARA CONSUMO INTERNO EN LA REPÚBLICA, POR NÚMERO DE CABEZAS, VALOR, PESO TOTAL, PRODUCCIÓN DE CARNE EN CANAL, VÍSCERAS, CUERO, SANGRE Y DESPERDICIO, SEGÚN  MES.   AÑO  2020</t>
  </si>
  <si>
    <t>CUADRO II - 8.1</t>
  </si>
  <si>
    <t xml:space="preserve">   DESTACE DE GANADO BOVINO VACAS, PARA CONSUMO INTERNO EN LA REPÚBLICA, POR NÚMERO DE CABEZAS, VALOR, PESO TOTAL, </t>
  </si>
  <si>
    <t>Destace de vacas para consumo interno (cifras en quintales)</t>
  </si>
  <si>
    <t xml:space="preserve">DESTACE DE GANADO BOVINO VACAS, PARA CONSUMO INTERNO EN LA REPÚBLICA, POR NÚMERO DE CABEZAS, VALOR, PESO TOTAL, </t>
  </si>
  <si>
    <t>DESTACE DE GANADO BOVINO VACAS, PARA CONSUMO INTERNO EN LA REPÚBLICA, POR NÚMERO DE CABEZAS, VALOR, PESO TOTAL, PRODUCCIÓN DE CARNE EN CANAL, VÍSCERAS, CUERO, SANGRE Y DESPERDICIO,  SEGÚN  DEPARTAMENTO.   AÑO  2020</t>
  </si>
  <si>
    <t>CUADRO II - 8.2</t>
  </si>
  <si>
    <t>DESTACE DE GANADO BOVINO VACAS, PARA CONSUMO INTERNO EN LA REPÚBLICA, POR NÚMERO DE CABEZAS, VALOR, PESO TOTAL, PRODUCCIÓN DE CARNE EN CANAL, VÍSCERAS, CUERO, SANGRE Y DESPERDICIO, SEGÚN  MES.   AÑO  2020</t>
  </si>
  <si>
    <t>CUADRO II - 9.1</t>
  </si>
  <si>
    <t xml:space="preserve">   DESTACE DE GANADO BOVINO NOVILLAS, PARA CONSUMO INTERNO EN LA REPÚBLICA, POR NÚMERO DE CABEZAS, VALOR, PESO TOTAL, </t>
  </si>
  <si>
    <t>Destace de novillas para consumo interno (cifras en quintales)</t>
  </si>
  <si>
    <t xml:space="preserve">DESTACE DE GANADO BOVINO NOVILLAS, PARA CONSUMO INTERNO EN LA REPÚBLICA, POR NÚMERO DE CABEZAS, VALOR, PESO TOTAL, </t>
  </si>
  <si>
    <t>DESTACE DE GANADO BOVINO NOVILLAS, PARA CONSUMO INTERNO EN LA REPÚBLICA, POR NÚMERO DE CABEZAS, VALOR, PESO TOTAL, PRODUCCIÓN DE CARNE EN CANAL, VÍSCERAS, CUERO, SANGRE Y DESPERDICIO,  SEGÚN  DEPARTAMENTO.   AÑO  2020</t>
  </si>
  <si>
    <t>CUADRO II - 9.2</t>
  </si>
  <si>
    <t>DESTACE DE GANADO BOVINO NOVILLAS, PARA CONSUMO INTERNO EN LA REPÚBLICA, POR NÚMERO DE CABEZAS, VALOR, PESO TOTAL, PRODUCCIÓN DE CARNE EN CANAL, VÍSCERAS, CUERO, SANGRE Y DESPERDICIO, SEGÚN  MES.   AÑO  2020</t>
  </si>
  <si>
    <t>CUADRO II - 10.1</t>
  </si>
  <si>
    <t xml:space="preserve">DESTACE DE GANADO BOVINO TERNERAS, PARA CONSUMO INTERNO EN LA REPÚBLICA, POR NÚMERO DE CABEZAS, VALOR, PESO TOTAL, </t>
  </si>
  <si>
    <t>Destace de terneras para consumo interno (cifras en quintales)</t>
  </si>
  <si>
    <t>DESTACE DE GANADO BOVINO TERNERAS, PARA CONSUMO INTERNO EN LA REPÚBLICA, POR NÚMERO DE CABEZAS, VALOR, PESO TOTAL, PRODUCCIÓN DE CARNE EN CANAL, VÍSCERAS, CUERO, SANGRE Y DESPERDICIO,  SEGÚN  DEPARTAMENTO.   AÑO  2020</t>
  </si>
  <si>
    <t>CUADRO II - 10.2</t>
  </si>
  <si>
    <t>DESTACE DE GANADO BOVINO TERNERAS, PARA CONSUMO INTERNO EN LA REPÚBLICA, POR NÚMERO DE CABEZAS, VALOR, PESO TOTAL, PRODUCCIÓN DE CARNE EN CANAL, VÍSCERAS, CUERO, SANGRE Y DESPERDICIO, SEGÚN  MES.   AÑO  2020</t>
  </si>
  <si>
    <t>CUADRO II - 11.1</t>
  </si>
  <si>
    <t>DESTACE DE GANADO  BOVINO TOROS, TIPO DE EXPORTACIÓN EN LA REPÚBLICA, POR NÚMERO DE CABEZAS, VALOR,</t>
  </si>
  <si>
    <t>PESO TOTAL, PRODUCCIÓN DE CARNE EN CANAL, VÍSCERAS, CUERO, SANGRE Y DESPERDICIO, SEGÚN MES.  AÑO 2020</t>
  </si>
  <si>
    <t>Destace de toros tipo exportación (cifras en quintales)</t>
  </si>
  <si>
    <t>Fuente: Elaboración propia con informacion de las compañías exportadoras</t>
  </si>
  <si>
    <t>DESTACE DE GANADO  BOVINO TOROS, TIPO DE EXPORTACIÓN EN LA REPÚBLICA, POR NÚMERO DE CABEZAS, VALOR, PESO TOTAL, PRODUCCIÓN DE CARNE EN CANAL, VÍSCERAS, CUERO, SANGRE Y DESPERDICIO, SEGÚN MES.  AÑO 2020</t>
  </si>
  <si>
    <t>CUADRO  II - 11.2</t>
  </si>
  <si>
    <t>DESTACE DE GANADO  BOVINO NOVILLOS, TIPO DE EXPORTACIÓN EN LA REPÚBLICA, POR NÚMERO DE CABEZAS, VALOR,</t>
  </si>
  <si>
    <t>Destace de novillos tipo exportación (cifras en quintales)</t>
  </si>
  <si>
    <t>DESTACE DE GANADO  BOVINO NOVILLOS, TIPO DE EXPORTACIÓN EN LA REPÚBLICA, POR NÚMERO DE CABEZAS, VALOR, PESO TOTAL, PRODUCCIÓN DE CARNE EN CANAL, VÍSCERAS, CUERO, SANGRE Y DESPERDICIO, SEGÚN MES.  AÑO 2020</t>
  </si>
  <si>
    <t>CUADRO  II - 11.3</t>
  </si>
  <si>
    <t>DESTACE DE GANADO  BOVINO VACAS, TIPO DE EXPORTACIÓN EN LA REPÚBLICA, POR NÚMERO DE CABEZAS, VALOR,</t>
  </si>
  <si>
    <t>Destace de vacas tipo exportación (cifras en quintales)</t>
  </si>
  <si>
    <t>DESTACE DE GANADO  BOVINO VACAS, TIPO DE EXPORTACIÓN EN LA REPÚBLICA, POR NÚMERO DE CABEZAS, VALOR, PESO TOTAL, PRODUCCIÓN DE CARNE EN CANAL, VÍSCERAS, CUERO, SANGRE Y DESPERDICIO, SEGÚN MES.  AÑO 2020</t>
  </si>
  <si>
    <t>CUADRO  II - 11.4</t>
  </si>
  <si>
    <t>DESTACE DE GANADO  BOVINO NOVILLAS, TIPO DE EXPORTACIÓN EN LA REPÚBLICA, POR NÚMERO DE CABEZAS, VALOR,</t>
  </si>
  <si>
    <t>Destace de novillas tipo exportación (cifras en quintales)</t>
  </si>
  <si>
    <t>DESTACE DE GANADO  BOVINO NOVILLAS, TIPO DE EXPORTACIÓN EN LA REPÚBLICA, POR NÚMERO DE CABEZAS, VALOR, PESO TOTAL, PRODUCCIÓN DE CARNE EN CANAL, VÍSCERAS, CUERO, SANGRE Y DESPERDICIO, SEGÚN MES.  AÑO 2020</t>
  </si>
  <si>
    <t>CUADRO II - 12.1</t>
  </si>
  <si>
    <t>DESTACE DE GANADO BOVINO EN LA REPÚBLICA, POR SEXO, CLASE Y NÚMERO DE CABEZAS,</t>
  </si>
  <si>
    <t>SEGÚN DEPARTAMENTO.  AÑO  2020</t>
  </si>
  <si>
    <t>Ganado bovino por sexo y clase</t>
  </si>
  <si>
    <t>Machos</t>
  </si>
  <si>
    <t>Hembras</t>
  </si>
  <si>
    <t>Toros</t>
  </si>
  <si>
    <t>Novillos</t>
  </si>
  <si>
    <t>Bueyes</t>
  </si>
  <si>
    <t>Terneros</t>
  </si>
  <si>
    <t>Vacas</t>
  </si>
  <si>
    <t>Novillas</t>
  </si>
  <si>
    <t>Terneras</t>
  </si>
  <si>
    <t>República</t>
  </si>
  <si>
    <r>
      <t xml:space="preserve">Guatemala </t>
    </r>
    <r>
      <rPr>
        <b/>
        <vertAlign val="superscript"/>
        <sz val="10"/>
        <rFont val="Arial"/>
        <family val="2"/>
      </rPr>
      <t>1/</t>
    </r>
  </si>
  <si>
    <t>Progreso</t>
  </si>
  <si>
    <t xml:space="preserve">Escuintla </t>
  </si>
  <si>
    <t>Fuente: Elaboración propia con información de las municipalidades y compañías exportadoras</t>
  </si>
  <si>
    <r>
      <rPr>
        <b/>
        <vertAlign val="superscript"/>
        <sz val="10"/>
        <rFont val="Arial"/>
        <family val="2"/>
      </rPr>
      <t>1/</t>
    </r>
    <r>
      <rPr>
        <b/>
        <sz val="10"/>
        <rFont val="Arial"/>
        <family val="2"/>
      </rPr>
      <t xml:space="preserve"> Incluye 76,249 cabezas destazadas de ganado tipo exportación. </t>
    </r>
  </si>
  <si>
    <t>DESTACE DE GANADO BOVINO EN LA REPÚBLICA, POR SEXO, CLASE Y NÚMERO DE CABEZAS, SEGÚN DEPARTAMENTO.  AÑO  2020</t>
  </si>
  <si>
    <t xml:space="preserve">             Instituto Nacional de Estadística</t>
  </si>
  <si>
    <t>CUADRO  II - 13.1</t>
  </si>
  <si>
    <t>DESTACE TOTAL DE GANADO BOVINO  EN LA REPÚBLICA, POR NÚMERO DE CABEZAS,</t>
  </si>
  <si>
    <t>VALOR EN PIE, PRODUCCIÓN DE CARNE, HUESO Y SEBO.  PERÍODO 2011 - 2020</t>
  </si>
  <si>
    <t>Año</t>
  </si>
  <si>
    <t>DESTACE TOTAL DE GANADO BOVINO  EN LA REPÚBLICA, POR NÚMERO DE CABEZAS, VALOR EN PIE, PRODUCCIÓN DE CARNE, HUESO Y SEBO.  PERÍODO 2011 - 2020</t>
  </si>
  <si>
    <t>CUADRO  II - 13.2</t>
  </si>
  <si>
    <t>VALOR EN PIE, PRODUCCIÓN DE CARNE, HUESO Y SEBO. PERÍODO 2011 - 2020</t>
  </si>
  <si>
    <t>DESTACE DE GANADO BOVINO MACHOS EN LA REPÚBLICA, POR NÚMERO DE CABEZAS, VALOR EN PIE, PRODUCCIÓN DE CARNE, HUESO Y SEBO. PERÍODO 2011 - 2020</t>
  </si>
  <si>
    <t>CUADRO  II - 13.3</t>
  </si>
  <si>
    <t>DESTACE DE GANADO BOVINO HEMBRAS EN LA REPÚBLICA, POR NÚMERO DE CABEZAS, VALOR EN PIE, PRODUCCIÓN DE CARNE, HUESO Y SEBO.  PERÍODO 2011 - 2020</t>
  </si>
  <si>
    <t>CUADRO II - 14.1</t>
  </si>
  <si>
    <t xml:space="preserve">   DESTACE DE GANADO PORCINO, PARA CONSUMO INTERNO EN LA REPÚBLICA, POR NÚMERO DE CABEZAS, VALOR, PESO TOTAL, </t>
  </si>
  <si>
    <t>PRODUCCIÓN DE CARNE EN CANAL, VÍSCERAS, CUERO, SANGRE Y DESPERDICIO, SEGÚN  DEPARTAMENTO. AÑO  2020</t>
  </si>
  <si>
    <t>Destace de porcino para consumo interno (cifras en quintales)</t>
  </si>
  <si>
    <t>Manteca</t>
  </si>
  <si>
    <t xml:space="preserve">DESTACE DE GANADO PORCINO, PARA CONSUMO INTERNO EN LA REPÚBLICA, POR NÚMERO DE CABEZAS, VALOR, PESO TOTAL, </t>
  </si>
  <si>
    <t>DESTACE DE GANADO PORCINO, PARA CONSUMO INTERNO EN LA REPÚBLICA, POR NÚMERO DE CABEZAS, VALOR, PESO TOTAL, PRODUCCIÓN DE CARNE EN CANAL, VÍSCERAS, CUERO, SANGRE Y DESPERDICIO, SEGÚN  DEPARTAMENTO. AÑO  2020</t>
  </si>
  <si>
    <t>CUADRO II - 14.2</t>
  </si>
  <si>
    <t>DESTACE DE GANADO PORCINO, PARA CONSUMO INTERNO EN LA REPÚBLICA, POR NÚMERO DE CABEZAS, VALOR, PESO TOTAL, PRODUCCIÓN DE CARNE EN CANAL, VÍSCERAS, CUERO, SANGRE Y DESPERDICIO, SEGÚN  MES.   AÑO  2020</t>
  </si>
  <si>
    <t>CUADRO  II - 14.3</t>
  </si>
  <si>
    <t>DESTACE DE GANADO PORCINO EN LA REPÚBLICA, POR NÚMERO DE CABEZAS, VALOR, PESO TOTAL,</t>
  </si>
  <si>
    <t>PRODUCCIÓN DE CARNE EN CANAL Y VÍSCERAS, PERÍODO  2011 - 2020</t>
  </si>
  <si>
    <t>Destace de ganado  porcino en la república (cifras en quintales)</t>
  </si>
  <si>
    <t xml:space="preserve">Peso total del número de cabezas </t>
  </si>
  <si>
    <t>Carne en canal</t>
  </si>
  <si>
    <t xml:space="preserve">Manteca </t>
  </si>
  <si>
    <t>DESTACE DE GANADO PORCINO EN LA REPÚBLICA, POR NÚMERO DE CABEZAS, VALOR, PESO TOTAL, PRODUCCIÓN DE CARNE EN CANAL Y VÍSCERAS, PERÍODO  2011 - 2020</t>
  </si>
  <si>
    <t>CUADRO II - 15.1</t>
  </si>
  <si>
    <t xml:space="preserve">   DESTACE DE GANADO OVINO, PARA CONSUMO INTERNO EN LA REPÚBLICA, POR NÚMERO DE CABEZAS, VALOR, PESO TOTAL, </t>
  </si>
  <si>
    <t>Destace de ovino para consumo interno (cifras en quintales)</t>
  </si>
  <si>
    <t xml:space="preserve">DESTACE DE GANADO OVINO, PARA CONSUMO INTERNO EN LA REPÚBLICA, POR NÚMERO DE CABEZAS, VALOR, PESO TOTAL, </t>
  </si>
  <si>
    <t>DESTACE DE GANADO OVINO, PARA CONSUMO INTERNO EN LA REPÚBLICA, POR NÚMERO DE CABEZAS, VALOR, PESO TOTAL, PRODUCCIÓN DE CARNE EN CANAL, VÍSCERAS, CUERO, SANGRE Y DESPERDICIO,  SEGÚN  DEPARTAMENTO.   AÑO  2020</t>
  </si>
  <si>
    <t>CUADRO II - 15.2</t>
  </si>
  <si>
    <t>DESTACE DE GANADO OVINO, PARA CONSUMO INTERNO EN LA REPÚBLICA, POR NÚMERO DE CABEZAS, VALOR, PESO TOTAL, PRODUCCIÓN DE CARNE EN CANAL, VÍSCERAS, CUERO, SANGRE Y DESPERDICIO, SEGÚN  MES.   AÑO  2020</t>
  </si>
  <si>
    <t>CUADRO  II - 15.3</t>
  </si>
  <si>
    <t>DESTACE DE GANADO OVINO EN LA REPÚBLICA, POR NÚMERO DE CABEZAS, VALOR, PESO TOTAL,</t>
  </si>
  <si>
    <t>Valor (quezales)</t>
  </si>
  <si>
    <t>Destace de ganado ovino en la república (cifras en quintales)</t>
  </si>
  <si>
    <t>Fuente:</t>
  </si>
  <si>
    <t>DESTACE DE GANADO OVINO EN LA REPÚBLICA, POR NÚMERO DE CABEZAS, VALOR, PESO TOTAL, PRODUCCIÓN DE CARNE EN CANAL Y VÍSCERAS, PERÍODO  2011 - 2020</t>
  </si>
  <si>
    <t>CUADRO II - 16.1</t>
  </si>
  <si>
    <t xml:space="preserve">   DESTACE DE GANADO CAPRINO, PARA CONSUMO INTERNO EN LA REPÚBLICA, POR NÚMERO DE CABEZAS, VALOR, PESO TOTAL, </t>
  </si>
  <si>
    <t>Destace de caprino para consumo interno (cifras en quintales)</t>
  </si>
  <si>
    <t xml:space="preserve"> DESTACE DE GANADO CAPRINO, PARA CONSUMO INTERNO EN LA REPÚBLICA, POR NÚMERO DE CABEZAS, VALOR, PESO TOTAL, PRODUCCIÓN DE CARNE EN CANAL, VÍSCERAS, CUERO, SANGRE Y DESPERDICIO,  SEGÚN  DEPARTAMENTO.   AÑO  2020</t>
  </si>
  <si>
    <t>CUADRO II - 16.2</t>
  </si>
  <si>
    <t xml:space="preserve">DESTACE DE GANADO CAPRINO, PARA CONSUMO INTERNO EN LA REPÚBLICA, POR NÚMERO DE CABEZAS, VALOR, PESO TOTAL, </t>
  </si>
  <si>
    <t>DESTACE DE GANADO CAPRINO, PARA CONSUMO INTERNO EN LA REPÚBLICA, POR NÚMERO DE CABEZAS, VALOR, PESO TOTAL, PRODUCCIÓN DE CARNE EN CANAL, VÍSCERAS, CUERO, SANGRE Y DESPERDICIO, SEGÚN  MES.   AÑO  2020</t>
  </si>
  <si>
    <t>CUADRO  II - 16.3</t>
  </si>
  <si>
    <t>DESTACE DE GANADO CAPRINO EN LA REPÚBLICA, POR NÚMERO DE CABEZAS, VALOR, PESO TOTAL,</t>
  </si>
  <si>
    <t>Destace de ganado  caprino en la república (cifras en quintales)</t>
  </si>
  <si>
    <t>DESTACE DE GANADO CAPRINO EN LA REPÚBLICA, POR NÚMERO DE CABEZAS, VALOR, PESO TOTAL, PRODUCCIÓN DE CARNE EN CANAL Y VÍSCERAS, PERÍODO  2011 - 2020</t>
  </si>
  <si>
    <t>PRODUCTOS DE ORIGEN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</si>
</sst>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43" formatCode="_-* #,##0.00_-;\-* #,##0.00_-;_-* &quot;-&quot;??_-;_-@_-"/>
    <numFmt numFmtId="164" formatCode="#,##0;[Red]#,##0"/>
    <numFmt numFmtId="165" formatCode="_-[$Q-100A]* #,##0.00_-;\-[$Q-100A]* #,##0.00_-;_-[$Q-100A]* &quot;-&quot;??_-;_-@_-"/>
    <numFmt numFmtId="166" formatCode="_(* #,##0_);_(* \(#,##0\);_(* &quot;-&quot;??_);_(@_)"/>
    <numFmt numFmtId="167" formatCode="_(* #,##0.00_);_(* \(#,##0.00\);_(* &quot;-&quot;??_);_(@_)"/>
    <numFmt numFmtId="168" formatCode="_-* #,##0_-;\-* #,##0_-;_-* &quot;-&quot;??_-;_-@_-"/>
    <numFmt numFmtId="169" formatCode="#,##0.00;[Red]#,##0.00"/>
    <numFmt numFmtId="170" formatCode="#,##0.00_ ;\-#,##0.00\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0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</cellStyleXfs>
  <cellXfs count="316">
    <xf numFmtId="0" fontId="0" fillId="0" borderId="0" xfId="0"/>
    <xf numFmtId="0" fontId="2" fillId="0" borderId="0" xfId="2" applyFill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/>
    <xf numFmtId="0" fontId="7" fillId="0" borderId="12" xfId="0" applyFont="1" applyBorder="1" applyAlignment="1">
      <alignment horizontal="center"/>
    </xf>
    <xf numFmtId="0" fontId="7" fillId="0" borderId="12" xfId="0" applyFont="1" applyBorder="1" applyAlignment="1">
      <alignment horizontal="center" shrinkToFit="1"/>
    </xf>
    <xf numFmtId="0" fontId="7" fillId="0" borderId="13" xfId="0" applyFont="1" applyBorder="1" applyAlignment="1">
      <alignment horizontal="center" shrinkToFit="1"/>
    </xf>
    <xf numFmtId="0" fontId="7" fillId="0" borderId="0" xfId="0" applyFont="1"/>
    <xf numFmtId="16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3" fontId="4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0" fontId="7" fillId="0" borderId="0" xfId="0" applyFont="1" applyAlignment="1">
      <alignment horizontal="left"/>
    </xf>
    <xf numFmtId="3" fontId="1" fillId="0" borderId="0" xfId="3" applyNumberFormat="1"/>
    <xf numFmtId="3" fontId="0" fillId="0" borderId="0" xfId="0" applyNumberFormat="1"/>
    <xf numFmtId="3" fontId="5" fillId="0" borderId="0" xfId="0" applyNumberFormat="1" applyFont="1"/>
    <xf numFmtId="165" fontId="0" fillId="0" borderId="0" xfId="0" applyNumberFormat="1"/>
    <xf numFmtId="164" fontId="0" fillId="0" borderId="0" xfId="0" applyNumberFormat="1"/>
    <xf numFmtId="0" fontId="7" fillId="0" borderId="1" xfId="0" applyFont="1" applyBorder="1" applyAlignment="1">
      <alignment horizontal="left"/>
    </xf>
    <xf numFmtId="3" fontId="1" fillId="0" borderId="1" xfId="3" applyNumberFormat="1" applyBorder="1"/>
    <xf numFmtId="3" fontId="7" fillId="0" borderId="1" xfId="0" applyNumberFormat="1" applyFont="1" applyBorder="1"/>
    <xf numFmtId="0" fontId="6" fillId="0" borderId="0" xfId="0" applyFont="1" applyAlignment="1">
      <alignment horizontal="left"/>
    </xf>
    <xf numFmtId="0" fontId="5" fillId="0" borderId="14" xfId="0" applyFont="1" applyBorder="1"/>
    <xf numFmtId="0" fontId="5" fillId="0" borderId="0" xfId="0" applyFont="1" applyAlignment="1">
      <alignment horizontal="left"/>
    </xf>
    <xf numFmtId="166" fontId="6" fillId="0" borderId="0" xfId="0" applyNumberFormat="1" applyFont="1"/>
    <xf numFmtId="164" fontId="6" fillId="0" borderId="0" xfId="0" applyNumberFormat="1" applyFont="1" applyAlignment="1">
      <alignment horizontal="right"/>
    </xf>
    <xf numFmtId="3" fontId="4" fillId="0" borderId="14" xfId="0" applyNumberFormat="1" applyFont="1" applyBorder="1"/>
    <xf numFmtId="3" fontId="7" fillId="0" borderId="0" xfId="0" applyNumberFormat="1" applyFont="1" applyAlignment="1">
      <alignment horizontal="center"/>
    </xf>
    <xf numFmtId="0" fontId="7" fillId="0" borderId="14" xfId="0" applyFont="1" applyBorder="1"/>
    <xf numFmtId="164" fontId="4" fillId="0" borderId="0" xfId="0" applyNumberFormat="1" applyFont="1"/>
    <xf numFmtId="164" fontId="7" fillId="0" borderId="0" xfId="0" applyNumberFormat="1" applyFont="1"/>
    <xf numFmtId="164" fontId="7" fillId="0" borderId="1" xfId="0" applyNumberFormat="1" applyFont="1" applyBorder="1"/>
    <xf numFmtId="0" fontId="0" fillId="0" borderId="14" xfId="0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shrinkToFit="1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/>
    <xf numFmtId="166" fontId="6" fillId="0" borderId="0" xfId="1" applyNumberFormat="1" applyFont="1" applyBorder="1" applyAlignment="1">
      <alignment horizontal="right"/>
    </xf>
    <xf numFmtId="166" fontId="6" fillId="0" borderId="0" xfId="1" applyNumberFormat="1" applyFont="1" applyFill="1" applyBorder="1" applyAlignment="1">
      <alignment horizontal="center"/>
    </xf>
    <xf numFmtId="3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right"/>
    </xf>
    <xf numFmtId="166" fontId="5" fillId="0" borderId="0" xfId="1" applyNumberFormat="1" applyFont="1" applyBorder="1"/>
    <xf numFmtId="166" fontId="0" fillId="0" borderId="0" xfId="1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1" xfId="0" applyFont="1" applyBorder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 shrinkToFit="1"/>
    </xf>
    <xf numFmtId="0" fontId="5" fillId="0" borderId="13" xfId="0" applyFont="1" applyBorder="1" applyAlignment="1">
      <alignment horizontal="center" shrinkToFit="1"/>
    </xf>
    <xf numFmtId="168" fontId="6" fillId="0" borderId="0" xfId="1" applyNumberFormat="1" applyFont="1" applyBorder="1"/>
    <xf numFmtId="4" fontId="6" fillId="0" borderId="0" xfId="1" applyNumberFormat="1" applyFont="1" applyBorder="1"/>
    <xf numFmtId="166" fontId="6" fillId="0" borderId="0" xfId="1" applyNumberFormat="1" applyFont="1" applyAlignment="1">
      <alignment horizontal="right"/>
    </xf>
    <xf numFmtId="166" fontId="0" fillId="0" borderId="0" xfId="0" applyNumberFormat="1"/>
    <xf numFmtId="0" fontId="6" fillId="0" borderId="0" xfId="0" applyFont="1" applyAlignment="1">
      <alignment horizontal="left" wrapText="1"/>
    </xf>
    <xf numFmtId="37" fontId="6" fillId="0" borderId="0" xfId="1" applyNumberFormat="1" applyFont="1" applyFill="1" applyBorder="1" applyAlignment="1" applyProtection="1"/>
    <xf numFmtId="168" fontId="0" fillId="0" borderId="0" xfId="1" applyNumberFormat="1" applyFont="1" applyBorder="1"/>
    <xf numFmtId="37" fontId="6" fillId="0" borderId="0" xfId="1" applyNumberFormat="1" applyFont="1" applyFill="1" applyBorder="1" applyAlignment="1" applyProtection="1">
      <alignment horizontal="right"/>
    </xf>
    <xf numFmtId="166" fontId="0" fillId="0" borderId="0" xfId="1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37" fontId="0" fillId="0" borderId="0" xfId="1" applyNumberFormat="1" applyFont="1" applyFill="1" applyBorder="1" applyAlignment="1" applyProtection="1"/>
    <xf numFmtId="37" fontId="0" fillId="0" borderId="0" xfId="1" applyNumberFormat="1" applyFont="1" applyFill="1" applyBorder="1" applyAlignment="1" applyProtection="1">
      <alignment horizontal="right"/>
    </xf>
    <xf numFmtId="0" fontId="5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166" fontId="5" fillId="0" borderId="1" xfId="1" applyNumberFormat="1" applyFont="1" applyBorder="1"/>
    <xf numFmtId="166" fontId="0" fillId="0" borderId="1" xfId="1" applyNumberFormat="1" applyFont="1" applyBorder="1" applyAlignment="1">
      <alignment horizontal="right"/>
    </xf>
    <xf numFmtId="166" fontId="5" fillId="0" borderId="0" xfId="1" applyNumberFormat="1" applyFont="1" applyAlignment="1">
      <alignment horizontal="right"/>
    </xf>
    <xf numFmtId="167" fontId="0" fillId="0" borderId="0" xfId="0" applyNumberFormat="1"/>
    <xf numFmtId="3" fontId="5" fillId="0" borderId="0" xfId="0" applyNumberFormat="1" applyFont="1" applyAlignment="1">
      <alignment horizontal="right" wrapText="1"/>
    </xf>
    <xf numFmtId="166" fontId="5" fillId="0" borderId="0" xfId="0" applyNumberFormat="1" applyFont="1"/>
    <xf numFmtId="3" fontId="6" fillId="0" borderId="14" xfId="0" applyNumberFormat="1" applyFont="1" applyBorder="1" applyAlignment="1">
      <alignment horizontal="right"/>
    </xf>
    <xf numFmtId="168" fontId="6" fillId="0" borderId="0" xfId="1" applyNumberFormat="1" applyFont="1" applyFill="1" applyBorder="1"/>
    <xf numFmtId="166" fontId="6" fillId="0" borderId="0" xfId="1" applyNumberFormat="1" applyFont="1" applyFill="1" applyAlignment="1">
      <alignment horizontal="center"/>
    </xf>
    <xf numFmtId="169" fontId="6" fillId="0" borderId="0" xfId="0" applyNumberFormat="1" applyFont="1" applyAlignment="1">
      <alignment horizontal="right"/>
    </xf>
    <xf numFmtId="168" fontId="0" fillId="0" borderId="0" xfId="1" applyNumberFormat="1" applyFont="1" applyFill="1" applyBorder="1"/>
    <xf numFmtId="169" fontId="5" fillId="0" borderId="0" xfId="0" applyNumberFormat="1" applyFont="1" applyAlignment="1">
      <alignment horizontal="right"/>
    </xf>
    <xf numFmtId="37" fontId="5" fillId="0" borderId="0" xfId="1" applyNumberFormat="1" applyFont="1" applyFill="1" applyBorder="1" applyAlignment="1">
      <alignment horizontal="right"/>
    </xf>
    <xf numFmtId="168" fontId="0" fillId="0" borderId="0" xfId="1" applyNumberFormat="1" applyFon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37" fontId="0" fillId="0" borderId="0" xfId="0" applyNumberFormat="1"/>
    <xf numFmtId="4" fontId="6" fillId="0" borderId="0" xfId="0" applyNumberFormat="1" applyFont="1" applyAlignment="1">
      <alignment horizontal="right"/>
    </xf>
    <xf numFmtId="37" fontId="5" fillId="0" borderId="0" xfId="1" applyNumberFormat="1" applyFont="1" applyFill="1" applyBorder="1" applyAlignment="1" applyProtection="1">
      <alignment horizontal="right"/>
    </xf>
    <xf numFmtId="43" fontId="5" fillId="0" borderId="0" xfId="1" applyFont="1" applyFill="1" applyBorder="1" applyAlignment="1" applyProtection="1">
      <alignment horizontal="right"/>
    </xf>
    <xf numFmtId="164" fontId="6" fillId="0" borderId="14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5" fillId="0" borderId="0" xfId="0" applyNumberFormat="1" applyFont="1" applyAlignment="1">
      <alignment horizontal="right" wrapText="1"/>
    </xf>
    <xf numFmtId="164" fontId="0" fillId="0" borderId="1" xfId="0" applyNumberFormat="1" applyBorder="1" applyAlignment="1">
      <alignment horizontal="right"/>
    </xf>
    <xf numFmtId="164" fontId="5" fillId="0" borderId="1" xfId="0" applyNumberFormat="1" applyFont="1" applyBorder="1" applyAlignment="1">
      <alignment horizontal="right" wrapText="1"/>
    </xf>
    <xf numFmtId="164" fontId="6" fillId="0" borderId="14" xfId="0" applyNumberFormat="1" applyFont="1" applyBorder="1" applyAlignment="1">
      <alignment horizontal="right" wrapText="1"/>
    </xf>
    <xf numFmtId="164" fontId="6" fillId="0" borderId="0" xfId="0" applyNumberFormat="1" applyFont="1" applyAlignment="1">
      <alignment horizontal="right" wrapText="1"/>
    </xf>
    <xf numFmtId="164" fontId="5" fillId="0" borderId="0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5" fillId="0" borderId="1" xfId="0" applyFont="1" applyBorder="1" applyAlignment="1">
      <alignment horizontal="center" vertical="center"/>
    </xf>
    <xf numFmtId="168" fontId="6" fillId="0" borderId="0" xfId="1" applyNumberFormat="1" applyFont="1" applyAlignment="1">
      <alignment horizontal="right"/>
    </xf>
    <xf numFmtId="0" fontId="6" fillId="0" borderId="0" xfId="0" applyFont="1" applyAlignment="1">
      <alignment horizontal="center" wrapText="1"/>
    </xf>
    <xf numFmtId="4" fontId="5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 vertical="center"/>
    </xf>
    <xf numFmtId="4" fontId="9" fillId="0" borderId="0" xfId="0" applyNumberFormat="1" applyFont="1" applyAlignment="1">
      <alignment horizontal="right"/>
    </xf>
    <xf numFmtId="3" fontId="10" fillId="0" borderId="0" xfId="0" applyNumberFormat="1" applyFont="1"/>
    <xf numFmtId="3" fontId="0" fillId="0" borderId="1" xfId="0" applyNumberFormat="1" applyBorder="1"/>
    <xf numFmtId="4" fontId="9" fillId="0" borderId="1" xfId="0" applyNumberFormat="1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168" fontId="6" fillId="0" borderId="0" xfId="1" applyNumberFormat="1" applyFont="1"/>
    <xf numFmtId="4" fontId="6" fillId="0" borderId="0" xfId="1" applyNumberFormat="1" applyFont="1"/>
    <xf numFmtId="170" fontId="6" fillId="0" borderId="0" xfId="0" applyNumberFormat="1" applyFont="1"/>
    <xf numFmtId="39" fontId="0" fillId="0" borderId="0" xfId="0" applyNumberFormat="1"/>
    <xf numFmtId="164" fontId="5" fillId="0" borderId="1" xfId="0" applyNumberFormat="1" applyFont="1" applyBorder="1" applyAlignment="1">
      <alignment horizontal="right"/>
    </xf>
    <xf numFmtId="167" fontId="0" fillId="0" borderId="1" xfId="0" applyNumberFormat="1" applyBorder="1"/>
    <xf numFmtId="166" fontId="0" fillId="0" borderId="1" xfId="0" applyNumberFormat="1" applyBorder="1"/>
    <xf numFmtId="43" fontId="6" fillId="0" borderId="0" xfId="1" applyFont="1" applyAlignment="1">
      <alignment horizontal="right"/>
    </xf>
    <xf numFmtId="1" fontId="0" fillId="0" borderId="0" xfId="0" applyNumberFormat="1"/>
    <xf numFmtId="3" fontId="10" fillId="0" borderId="0" xfId="0" applyNumberFormat="1" applyFont="1" applyAlignment="1">
      <alignment horizontal="right"/>
    </xf>
    <xf numFmtId="2" fontId="5" fillId="0" borderId="0" xfId="0" applyNumberFormat="1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10" fillId="0" borderId="0" xfId="0" applyFont="1"/>
    <xf numFmtId="3" fontId="9" fillId="0" borderId="0" xfId="0" applyNumberFormat="1" applyFont="1" applyAlignment="1">
      <alignment horizontal="right"/>
    </xf>
    <xf numFmtId="2" fontId="5" fillId="0" borderId="1" xfId="0" applyNumberFormat="1" applyFont="1" applyBorder="1" applyAlignment="1">
      <alignment horizontal="right"/>
    </xf>
    <xf numFmtId="2" fontId="5" fillId="0" borderId="0" xfId="0" applyNumberFormat="1" applyFont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2" fontId="9" fillId="0" borderId="1" xfId="0" applyNumberFormat="1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4" fontId="0" fillId="0" borderId="0" xfId="0" applyNumberFormat="1"/>
    <xf numFmtId="43" fontId="0" fillId="0" borderId="0" xfId="1" applyFont="1"/>
    <xf numFmtId="167" fontId="0" fillId="0" borderId="14" xfId="0" applyNumberForma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4" xfId="0" applyBorder="1" applyAlignment="1">
      <alignment horizontal="right"/>
    </xf>
    <xf numFmtId="168" fontId="0" fillId="0" borderId="0" xfId="1" applyNumberFormat="1" applyFont="1"/>
    <xf numFmtId="2" fontId="0" fillId="0" borderId="0" xfId="0" applyNumberFormat="1"/>
    <xf numFmtId="168" fontId="5" fillId="0" borderId="0" xfId="0" applyNumberFormat="1" applyFont="1"/>
    <xf numFmtId="43" fontId="5" fillId="0" borderId="0" xfId="1" applyFont="1"/>
    <xf numFmtId="43" fontId="5" fillId="0" borderId="0" xfId="0" applyNumberFormat="1" applyFont="1"/>
    <xf numFmtId="0" fontId="0" fillId="0" borderId="1" xfId="0" applyBorder="1"/>
    <xf numFmtId="168" fontId="0" fillId="0" borderId="1" xfId="1" applyNumberFormat="1" applyFont="1" applyBorder="1"/>
    <xf numFmtId="2" fontId="0" fillId="0" borderId="1" xfId="0" applyNumberFormat="1" applyBorder="1"/>
    <xf numFmtId="0" fontId="11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0" fillId="0" borderId="24" xfId="1" applyNumberFormat="1" applyFont="1" applyFill="1" applyBorder="1" applyAlignment="1" applyProtection="1"/>
    <xf numFmtId="37" fontId="0" fillId="0" borderId="1" xfId="1" applyNumberFormat="1" applyFont="1" applyFill="1" applyBorder="1" applyAlignment="1" applyProtection="1">
      <alignment horizontal="right"/>
    </xf>
    <xf numFmtId="169" fontId="5" fillId="0" borderId="1" xfId="0" applyNumberFormat="1" applyFont="1" applyBorder="1" applyAlignment="1">
      <alignment horizontal="right"/>
    </xf>
    <xf numFmtId="168" fontId="6" fillId="0" borderId="0" xfId="1" applyNumberFormat="1" applyFont="1" applyFill="1"/>
    <xf numFmtId="43" fontId="6" fillId="0" borderId="0" xfId="1" applyFont="1" applyFill="1"/>
    <xf numFmtId="37" fontId="5" fillId="0" borderId="0" xfId="1" applyNumberFormat="1" applyFont="1" applyAlignment="1">
      <alignment horizontal="right"/>
    </xf>
    <xf numFmtId="168" fontId="0" fillId="0" borderId="0" xfId="1" applyNumberFormat="1" applyFont="1" applyAlignment="1">
      <alignment horizontal="right"/>
    </xf>
    <xf numFmtId="37" fontId="5" fillId="0" borderId="1" xfId="1" applyNumberFormat="1" applyFont="1" applyBorder="1" applyAlignment="1">
      <alignment horizontal="right"/>
    </xf>
    <xf numFmtId="43" fontId="0" fillId="0" borderId="0" xfId="0" applyNumberFormat="1"/>
    <xf numFmtId="37" fontId="0" fillId="0" borderId="1" xfId="1" applyNumberFormat="1" applyFont="1" applyFill="1" applyBorder="1" applyAlignment="1" applyProtection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3" fontId="6" fillId="0" borderId="0" xfId="0" applyNumberFormat="1" applyFont="1" applyAlignment="1">
      <alignment horizontal="right" vertical="center" wrapText="1"/>
    </xf>
    <xf numFmtId="3" fontId="5" fillId="0" borderId="0" xfId="0" applyNumberFormat="1" applyFont="1" applyAlignment="1">
      <alignment horizontal="righ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 shrinkToFit="1"/>
    </xf>
    <xf numFmtId="0" fontId="8" fillId="0" borderId="13" xfId="0" applyFont="1" applyBorder="1" applyAlignment="1">
      <alignment horizontal="center" shrinkToFit="1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5" fillId="0" borderId="0" xfId="0" applyNumberFormat="1" applyFont="1" applyAlignment="1">
      <alignment horizontal="center" wrapText="1"/>
    </xf>
    <xf numFmtId="3" fontId="5" fillId="0" borderId="1" xfId="0" applyNumberFormat="1" applyFont="1" applyBorder="1" applyAlignment="1">
      <alignment horizontal="center" wrapText="1"/>
    </xf>
    <xf numFmtId="3" fontId="5" fillId="0" borderId="1" xfId="0" applyNumberFormat="1" applyFont="1" applyBorder="1" applyAlignment="1">
      <alignment horizontal="center"/>
    </xf>
    <xf numFmtId="49" fontId="6" fillId="0" borderId="0" xfId="0" applyNumberFormat="1" applyFont="1" applyAlignment="1">
      <alignment horizontal="righ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166" fontId="6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41" fontId="0" fillId="0" borderId="0" xfId="0" applyNumberFormat="1" applyAlignment="1">
      <alignment horizontal="right"/>
    </xf>
    <xf numFmtId="41" fontId="5" fillId="0" borderId="0" xfId="0" applyNumberFormat="1" applyFont="1" applyAlignment="1">
      <alignment horizontal="right"/>
    </xf>
    <xf numFmtId="167" fontId="0" fillId="0" borderId="1" xfId="0" applyNumberFormat="1" applyBorder="1" applyAlignment="1">
      <alignment horizontal="right"/>
    </xf>
    <xf numFmtId="41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41" fontId="5" fillId="0" borderId="1" xfId="0" applyNumberFormat="1" applyFont="1" applyBorder="1" applyAlignment="1">
      <alignment horizontal="right"/>
    </xf>
    <xf numFmtId="3" fontId="6" fillId="0" borderId="0" xfId="0" applyNumberFormat="1" applyFont="1" applyAlignment="1">
      <alignment horizontal="right" wrapText="1"/>
    </xf>
    <xf numFmtId="4" fontId="6" fillId="0" borderId="0" xfId="0" applyNumberFormat="1" applyFont="1"/>
    <xf numFmtId="166" fontId="0" fillId="0" borderId="0" xfId="1" applyNumberFormat="1" applyFont="1" applyBorder="1"/>
    <xf numFmtId="0" fontId="0" fillId="0" borderId="11" xfId="0" applyBorder="1" applyAlignment="1">
      <alignment vertical="center" wrapText="1"/>
    </xf>
    <xf numFmtId="2" fontId="6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shrinkToFit="1"/>
    </xf>
    <xf numFmtId="0" fontId="7" fillId="0" borderId="5" xfId="0" applyFont="1" applyBorder="1" applyAlignment="1">
      <alignment horizontal="center" shrinkToFit="1"/>
    </xf>
    <xf numFmtId="0" fontId="7" fillId="0" borderId="7" xfId="0" applyFont="1" applyBorder="1" applyAlignment="1">
      <alignment horizontal="center"/>
    </xf>
    <xf numFmtId="0" fontId="7" fillId="0" borderId="0" xfId="0" applyFont="1"/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shrinkToFit="1"/>
    </xf>
    <xf numFmtId="0" fontId="5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9" xfId="0" applyFont="1" applyBorder="1"/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shrinkToFit="1"/>
    </xf>
    <xf numFmtId="0" fontId="5" fillId="0" borderId="5" xfId="0" applyFont="1" applyBorder="1" applyAlignment="1">
      <alignment horizontal="center" shrinkToFi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5" fillId="0" borderId="18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0" xfId="0"/>
    <xf numFmtId="0" fontId="0" fillId="0" borderId="1" xfId="0" applyBorder="1"/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shrinkToFit="1"/>
    </xf>
    <xf numFmtId="0" fontId="8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/>
    <xf numFmtId="0" fontId="8" fillId="0" borderId="4" xfId="0" applyFont="1" applyBorder="1" applyAlignment="1">
      <alignment horizontal="center" shrinkToFit="1"/>
    </xf>
    <xf numFmtId="0" fontId="8" fillId="0" borderId="5" xfId="0" applyFont="1" applyBorder="1" applyAlignment="1">
      <alignment horizontal="center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 shrinkToFit="1"/>
    </xf>
    <xf numFmtId="0" fontId="0" fillId="0" borderId="6" xfId="0" applyBorder="1"/>
    <xf numFmtId="0" fontId="0" fillId="0" borderId="11" xfId="0" applyBorder="1"/>
    <xf numFmtId="0" fontId="5" fillId="0" borderId="1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2"/>
    <xf numFmtId="0" fontId="2" fillId="0" borderId="0" xfId="2" applyFill="1"/>
  </cellXfs>
  <cellStyles count="4">
    <cellStyle name="Hipervínculo" xfId="2" builtinId="8"/>
    <cellStyle name="Millares" xfId="1" builtinId="3"/>
    <cellStyle name="Normal" xfId="0" builtinId="0"/>
    <cellStyle name="Normal 2" xfId="3" xr:uid="{F01736EE-F406-43C5-B7AA-5A67E6396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AB125-E964-426B-AD46-B5C2E30CE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F6990A-93F4-43B5-AB63-95040A834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DA1756-CD8E-42A5-9E7F-F4DDD1211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0D4DA9-063C-43FA-931F-05B065A74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E767349-3BE1-4F84-8399-06A4EBE3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945587-038E-4CA5-8100-4C477DA3A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818288-2CF8-40F7-BD9C-78F8B1C5C4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26792-441A-4709-B38F-7824D4150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0</xdr:col>
      <xdr:colOff>523875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76FD23-BA48-4E8A-AE88-B29B89D3C2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BFD903-859F-4C99-B16F-2AF5A3B90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E5B950-21CF-427B-8F12-1048356C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CB5E5C-B36C-4E55-A77E-275E6AEA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6B1FF7-5DF3-4985-B86A-06004398F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476250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79289-D97D-4A2A-B2B4-50E9436D6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32F5FD-37B6-4C2D-82A6-DC45114B97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03FD0C-AD7D-4686-A522-50714A14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96FB3-3A8C-493E-BC9E-838A6A140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3FAA6B-9433-4412-B682-A6D5F200E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2EF1E1-870F-4C5A-A967-4D2A187FF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3E87E7-17A0-412E-84F5-3902848213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0B560-547C-4D5A-A1CD-A72C49EF4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E8A2CB-A759-4848-B706-7F0CB5CBC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55FEAB-4939-4784-B84E-D1421B4FC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BD9599-5288-4114-8FB9-DD5FE23F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DAA3A3-6D3F-463A-B6F8-C7106E898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36393-BB68-483E-805B-3894BCA5B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76AEDA-E1F5-414E-BB84-2C652F90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928E4D-FBEE-4451-B36E-7120B09F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457200</xdr:colOff>
      <xdr:row>2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339137-69A3-4E6A-845F-7CA4EECF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476250</xdr:colOff>
      <xdr:row>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FC25E5-B2F0-4B85-BA1B-B9B745708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0</xdr:col>
      <xdr:colOff>495300</xdr:colOff>
      <xdr:row>2</xdr:row>
      <xdr:rowOff>57150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C55C2A76-4DCE-422A-9A11-10DB23BB3C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42862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410BFD-77B6-48F1-9DEE-D13174DBB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B321AD-DF73-430D-A69F-042E844CF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714375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BFF85C-A8CC-4639-B519-059F6E25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104775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B6BE0051-C322-427C-8D10-80C88459C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E4A2FB-AF44-427A-95A7-8E3B7FF22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C096F6-D686-42AF-A723-A489496FB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1</xdr:col>
      <xdr:colOff>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67A1B0-06D3-4E30-A4F1-4CD791AFB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476250</xdr:colOff>
      <xdr:row>2</xdr:row>
      <xdr:rowOff>104775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D1616B2-257A-4480-A8AD-80FACA0DF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D51C6-896B-4EF6-A7B4-C95914BE7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19050</xdr:rowOff>
    </xdr:from>
    <xdr:to>
      <xdr:col>0</xdr:col>
      <xdr:colOff>504825</xdr:colOff>
      <xdr:row>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271677-4ABE-4A71-8498-A77E6DAA2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0</xdr:colOff>
      <xdr:row>2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9D7664-8549-4C58-938A-596C995E2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104775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D110E838-3CEF-4C58-95E5-DAB1262582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A19" workbookViewId="0"/>
  </sheetViews>
  <sheetFormatPr baseColWidth="10" defaultColWidth="9.140625" defaultRowHeight="15" x14ac:dyDescent="0.25"/>
  <cols>
    <col min="1" max="1" width="16.140625" customWidth="1"/>
    <col min="2" max="2" width="229.140625" bestFit="1" customWidth="1"/>
  </cols>
  <sheetData>
    <row r="1" spans="1:17" ht="18" x14ac:dyDescent="0.25">
      <c r="B1" s="4" t="s">
        <v>114</v>
      </c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</row>
    <row r="2" spans="1:17" x14ac:dyDescent="0.25">
      <c r="B2" s="5" t="s">
        <v>243</v>
      </c>
      <c r="C2" s="312"/>
      <c r="D2" s="312"/>
      <c r="E2" s="312"/>
      <c r="F2" s="312"/>
      <c r="G2" s="312"/>
      <c r="H2" s="312"/>
      <c r="I2" s="312"/>
      <c r="J2" s="312"/>
      <c r="K2" s="312"/>
      <c r="L2" s="312"/>
      <c r="M2" s="312"/>
      <c r="N2" s="312"/>
      <c r="O2" s="312"/>
      <c r="P2" s="312"/>
      <c r="Q2" s="312"/>
    </row>
    <row r="3" spans="1:17" x14ac:dyDescent="0.25">
      <c r="A3" t="s">
        <v>0</v>
      </c>
      <c r="B3" s="1" t="s">
        <v>2</v>
      </c>
    </row>
    <row r="4" spans="1:17" x14ac:dyDescent="0.25">
      <c r="A4" t="s">
        <v>29</v>
      </c>
      <c r="B4" s="314" t="s">
        <v>32</v>
      </c>
    </row>
    <row r="5" spans="1:17" x14ac:dyDescent="0.25">
      <c r="A5" t="s">
        <v>33</v>
      </c>
      <c r="B5" s="314" t="s">
        <v>36</v>
      </c>
    </row>
    <row r="6" spans="1:17" x14ac:dyDescent="0.25">
      <c r="A6" t="s">
        <v>37</v>
      </c>
      <c r="B6" s="314" t="s">
        <v>42</v>
      </c>
    </row>
    <row r="7" spans="1:17" x14ac:dyDescent="0.25">
      <c r="A7" t="s">
        <v>43</v>
      </c>
      <c r="B7" s="314" t="s">
        <v>46</v>
      </c>
    </row>
    <row r="8" spans="1:17" x14ac:dyDescent="0.25">
      <c r="A8" t="s">
        <v>47</v>
      </c>
      <c r="B8" s="314" t="s">
        <v>50</v>
      </c>
    </row>
    <row r="9" spans="1:17" x14ac:dyDescent="0.25">
      <c r="A9" s="2" t="s">
        <v>51</v>
      </c>
      <c r="B9" s="314" t="s">
        <v>54</v>
      </c>
    </row>
    <row r="10" spans="1:17" x14ac:dyDescent="0.25">
      <c r="A10" t="s">
        <v>55</v>
      </c>
      <c r="B10" s="314" t="s">
        <v>58</v>
      </c>
    </row>
    <row r="11" spans="1:17" x14ac:dyDescent="0.25">
      <c r="A11" t="s">
        <v>59</v>
      </c>
      <c r="B11" s="314" t="s">
        <v>62</v>
      </c>
    </row>
    <row r="12" spans="1:17" x14ac:dyDescent="0.25">
      <c r="A12" t="s">
        <v>64</v>
      </c>
      <c r="B12" s="314" t="s">
        <v>104</v>
      </c>
    </row>
    <row r="13" spans="1:17" x14ac:dyDescent="0.25">
      <c r="A13" t="s">
        <v>105</v>
      </c>
      <c r="B13" s="314" t="s">
        <v>108</v>
      </c>
    </row>
    <row r="14" spans="1:17" x14ac:dyDescent="0.25">
      <c r="A14" t="s">
        <v>109</v>
      </c>
      <c r="B14" s="314" t="s">
        <v>113</v>
      </c>
    </row>
    <row r="15" spans="1:17" x14ac:dyDescent="0.25">
      <c r="A15" t="s">
        <v>115</v>
      </c>
      <c r="B15" s="314" t="s">
        <v>117</v>
      </c>
    </row>
    <row r="16" spans="1:17" x14ac:dyDescent="0.25">
      <c r="A16" t="s">
        <v>118</v>
      </c>
      <c r="B16" s="315" t="s">
        <v>123</v>
      </c>
    </row>
    <row r="17" spans="1:2" x14ac:dyDescent="0.25">
      <c r="A17" t="s">
        <v>124</v>
      </c>
      <c r="B17" s="314" t="s">
        <v>125</v>
      </c>
    </row>
    <row r="18" spans="1:2" x14ac:dyDescent="0.25">
      <c r="A18" t="s">
        <v>126</v>
      </c>
      <c r="B18" s="314" t="s">
        <v>129</v>
      </c>
    </row>
    <row r="19" spans="1:2" x14ac:dyDescent="0.25">
      <c r="A19" t="s">
        <v>130</v>
      </c>
      <c r="B19" s="314" t="s">
        <v>132</v>
      </c>
    </row>
    <row r="20" spans="1:2" x14ac:dyDescent="0.25">
      <c r="A20" t="s">
        <v>133</v>
      </c>
      <c r="B20" s="314" t="s">
        <v>137</v>
      </c>
    </row>
    <row r="21" spans="1:2" x14ac:dyDescent="0.25">
      <c r="A21" t="s">
        <v>138</v>
      </c>
      <c r="B21" s="314" t="s">
        <v>139</v>
      </c>
    </row>
    <row r="22" spans="1:2" x14ac:dyDescent="0.25">
      <c r="A22" t="s">
        <v>140</v>
      </c>
      <c r="B22" s="314" t="s">
        <v>144</v>
      </c>
    </row>
    <row r="23" spans="1:2" x14ac:dyDescent="0.25">
      <c r="A23" t="s">
        <v>145</v>
      </c>
      <c r="B23" s="314" t="s">
        <v>146</v>
      </c>
    </row>
    <row r="24" spans="1:2" x14ac:dyDescent="0.25">
      <c r="A24" t="s">
        <v>147</v>
      </c>
      <c r="B24" s="314" t="s">
        <v>150</v>
      </c>
    </row>
    <row r="25" spans="1:2" x14ac:dyDescent="0.25">
      <c r="A25" t="s">
        <v>151</v>
      </c>
      <c r="B25" s="314" t="s">
        <v>152</v>
      </c>
    </row>
    <row r="26" spans="1:2" x14ac:dyDescent="0.25">
      <c r="A26" t="s">
        <v>153</v>
      </c>
      <c r="B26" s="314" t="s">
        <v>158</v>
      </c>
    </row>
    <row r="27" spans="1:2" x14ac:dyDescent="0.25">
      <c r="A27" t="s">
        <v>159</v>
      </c>
      <c r="B27" s="314" t="s">
        <v>162</v>
      </c>
    </row>
    <row r="28" spans="1:2" x14ac:dyDescent="0.25">
      <c r="A28" t="s">
        <v>163</v>
      </c>
      <c r="B28" s="314" t="s">
        <v>166</v>
      </c>
    </row>
    <row r="29" spans="1:2" x14ac:dyDescent="0.25">
      <c r="A29" t="s">
        <v>167</v>
      </c>
      <c r="B29" s="314" t="s">
        <v>170</v>
      </c>
    </row>
    <row r="30" spans="1:2" x14ac:dyDescent="0.25">
      <c r="A30" t="s">
        <v>171</v>
      </c>
      <c r="B30" s="314" t="s">
        <v>190</v>
      </c>
    </row>
    <row r="31" spans="1:2" x14ac:dyDescent="0.25">
      <c r="A31" t="s">
        <v>192</v>
      </c>
      <c r="B31" s="314" t="s">
        <v>196</v>
      </c>
    </row>
    <row r="32" spans="1:2" x14ac:dyDescent="0.25">
      <c r="A32" t="s">
        <v>197</v>
      </c>
      <c r="B32" s="314" t="s">
        <v>199</v>
      </c>
    </row>
    <row r="33" spans="1:2" x14ac:dyDescent="0.25">
      <c r="A33" t="s">
        <v>200</v>
      </c>
      <c r="B33" s="314" t="s">
        <v>201</v>
      </c>
    </row>
    <row r="34" spans="1:2" x14ac:dyDescent="0.25">
      <c r="A34" t="s">
        <v>202</v>
      </c>
      <c r="B34" s="314" t="s">
        <v>208</v>
      </c>
    </row>
    <row r="35" spans="1:2" x14ac:dyDescent="0.25">
      <c r="A35" t="s">
        <v>209</v>
      </c>
      <c r="B35" s="314" t="s">
        <v>210</v>
      </c>
    </row>
    <row r="36" spans="1:2" x14ac:dyDescent="0.25">
      <c r="A36" t="s">
        <v>211</v>
      </c>
      <c r="B36" s="314" t="s">
        <v>218</v>
      </c>
    </row>
    <row r="37" spans="1:2" x14ac:dyDescent="0.25">
      <c r="A37" t="s">
        <v>219</v>
      </c>
      <c r="B37" s="314" t="s">
        <v>223</v>
      </c>
    </row>
    <row r="38" spans="1:2" x14ac:dyDescent="0.25">
      <c r="A38" t="s">
        <v>224</v>
      </c>
      <c r="B38" s="314" t="s">
        <v>225</v>
      </c>
    </row>
    <row r="39" spans="1:2" x14ac:dyDescent="0.25">
      <c r="A39" t="s">
        <v>226</v>
      </c>
      <c r="B39" s="314" t="s">
        <v>231</v>
      </c>
    </row>
    <row r="40" spans="1:2" x14ac:dyDescent="0.25">
      <c r="A40" t="s">
        <v>232</v>
      </c>
      <c r="B40" s="314" t="s">
        <v>235</v>
      </c>
    </row>
    <row r="41" spans="1:2" x14ac:dyDescent="0.25">
      <c r="A41" t="s">
        <v>236</v>
      </c>
      <c r="B41" s="314" t="s">
        <v>238</v>
      </c>
    </row>
    <row r="42" spans="1:2" x14ac:dyDescent="0.25">
      <c r="A42" t="s">
        <v>239</v>
      </c>
      <c r="B42" s="314" t="s">
        <v>242</v>
      </c>
    </row>
  </sheetData>
  <hyperlinks>
    <hyperlink ref="B3" location="'CUADRO  II - 1.1'!A1" display="DESTACE DE GANADO BOVINO TOTAL EN LA REPÚBLICA, POR NÚMERO DE CABEZAS, VALOR EN PIE, PRODUCCIÓN DE CARNE, HUESO Y SEBO, SEGÚN MES.  AÑO 2020" xr:uid="{6018FB45-AB4D-4144-A501-21E097D7BE3E}"/>
    <hyperlink ref="B4" location="'CUADRO  II - 1.2'!A1" display="DESTACE DE GANADO BOVINO MACHOS EN LA REPÚBLICA, POR NÚMERO DE CABEZAS, VALOR EN PIE, PRODUCCIÓN DE CARNE, HUESO Y SEBO, SEGÚN MES.  AÑO 2020" xr:uid="{CDDBF531-96D3-4E6E-B915-862C15A1A9D5}"/>
    <hyperlink ref="B5" location="'CUADRO  II - 1.3'!A1" display="DESTACE DE GANADO BOVINO HEMBRAS EN LA REPÚBLICA, POR NÚMERO DE CABEZAS, VALOR EN PIE, PRODUCCIÓN DE CARNE, HUESO Y SEBO, SEGÚN MES.  AÑO 2020" xr:uid="{19983E0C-CBA5-4B90-B71F-D3D3E38EF728}"/>
    <hyperlink ref="B6" location="'CUADRO  II - 2.1'!A1" display="DESTACE TOTAL DE GANADO BOVINO, CARNE TIPO EXPORTACIÓN EN LA REPÚBLICA, POR NÚMERO DE CABEZAS, VALOR EN PIE, PRODUCCIÓN DE CARNE, HUESO Y SEBO, SEGÚN MES.  AÑO 2020" xr:uid="{F04F9210-21C0-4209-AE0C-F797A4617E1A}"/>
    <hyperlink ref="B7" location="'CUADRO  II - 2.2'!A1" display="DESTACE DE GANADO BOVINO MACHOS, CARNE TIPO EXPORTACIÓN EN LA REPÚBLICA, POR NÚMERO DE CABEZAS, VALOR EN PIE, PRODUCCIÓN DE CARNE, HUESO Y SEBO, SEGÚN MES.  AÑO 2020" xr:uid="{C0537CCE-510D-4149-9351-B4D4B174030E}"/>
    <hyperlink ref="B8" location="'CUADRO  II - 2.3'!A1" display="DESTACE DE GANADO BOVINO HEMBRAS, CARNE TIPO EXPORTACIÓN EN LA REPÚBLICA, POR NÚMERO DE CABEZAS, VALOR EN PIE, PRODUCCIÓN DE CARNE, HUESO Y SEBO, SEGÚN MES.  AÑO 2020" xr:uid="{402C9B6D-94D1-45EA-B8DC-B4B46E842798}"/>
    <hyperlink ref="B9" location="'CUADRO  II - 3.1'!A1" display="DESTACE DE GANADO BOVINO TOTAL PARA CONSUMO INTERNO EN LA REPÚBLICA, POR NÚMERO DE CABEZAS, VALOR EN PIE, PRODUCCIÓN DE CARNE, HUESO Y SEBO, SEGÚN MES.  AÑO 2020" xr:uid="{BB453521-333D-4F0E-9F7B-6B85AEAC8977}"/>
    <hyperlink ref="B10" location="'CUADRO  II - 3.2'!A1" display="DESTACE DE GANADO BOVINO MACHOS PARA CONSUMO INTERNO EN LA REPÚBLICA, POR NÚMERO DE CABEZAS, VALOR EN PIE, PRODUCCIÓN DE CARNE, HUESO Y SEBO, SEGÚN MES.  AÑO 2020" xr:uid="{9BB2C007-A7B2-4C8C-BAB4-6EDFDB392034}"/>
    <hyperlink ref="B11" location="'CUADRO  II - 3.3'!A1" display="DESTACE DE GANADO BOVINO HEMBRAS PARA CONSUMO INTERNO EN LA REPÚBLICA, POR NÚMERO DE CABEZAS, VALOR EN PIE, PRODUCCIÓN DE CARNE, HUESO Y SEBO, SEGÚN MES.  AÑO 2020" xr:uid="{082DD6A0-7C32-4D70-87A8-DFC10596A5BA}"/>
    <hyperlink ref="B12" location="'CUADRO II - 4.1'!A1" display="DESTACE DE GANADO BOVINO TOROS, PARA CONSUMO INTERNO EN LA REPÚBLICA, POR NÚMERO DE CABEZAS, VALOR, PESO TOTAL, PRODUCCIÓN DE CARNE EN CANAL, VÍSCERAS, CUERO, SANGRE Y DESPERDICIO,  SEGÚN  DEPARTAMENTO.  AÑO  2020" xr:uid="{88008C47-0847-4328-BBED-CE70AAF7DE97}"/>
    <hyperlink ref="B13" location="'CUADRO II - 4.2'!A1" display="DESTACE DE GANADO BOVINO TOROS, PARA CONSUMO INTERNO EN LA REPÚBLICA, POR NÚMERO DE CABEZAS, VALOR, PESO TOTAL, PRODUCCIÓN DE CARNE EN CANAL, VÍSCERAS, CUERO, SANGRE Y DESPERDICIO, SEGÚN  MES.   AÑO  2020" xr:uid="{016F8D2D-020B-4D1B-879A-83DFC641D1FD}"/>
    <hyperlink ref="B14" location="'CUADRO II - 5.1'!A1" display=" DESTACE DE GANADO BOVINO NOVILLOS, PARA CONSUMO INTERNO EN LA REPÚBLICA, POR NÚMERO DE CABEZAS, VALOR, PESO TOTAL, PRODUCCIÓN DE CARNE EN CANAL, VÍSCERAS, CUERO, SANGRE Y DESPERDICIO,  SEGÚN  DEPARTAMENTO. AÑO  2020" xr:uid="{F5A0566E-4B27-4892-BB20-1F56DF17A454}"/>
    <hyperlink ref="B15" location="'CUADRO II - 5.2'!A1" display="DESTACE DE GANADO BOVINO NOVILLOS, PARA CONSUMO INTERNO EN LA REPÚBLICA, POR NÚMERO DE CABEZAS, VALOR, PESO TOTAL, PRODUCCIÓN DE CARNE EN CANAL, VÍSCERAS, CUERO, SANGRE Y DESPERDICIO, SEGÚN  MES.   AÑO  2020" xr:uid="{EBA134E0-C81F-4E02-8BAF-2A4EB62E223C}"/>
    <hyperlink ref="B16" location="'CUADRO II - 6.1'!A1" display="DESTACE DE GANADO BOVINO BUEYES, PARA CONSUMO INTERNO EN LA REPÚBLICA, POR NÚMERO DE CABEZAS, VALOR, PESO TOTAL, PRODUCCIÓN DE CARNE EN CANAL, VÍSCERAS, CUERO, SANGRE Y DESPERDICIO,  SEGÚN  DEPARTAMENTO.   AÑO  2020" xr:uid="{70A2434C-B459-48FF-A366-F4F925D8EE48}"/>
    <hyperlink ref="B17" location="'CUADRO II - 6.2'!A1" display="DESTACE DE GANADO BOVINO BUEYES, PARA CONSUMO INTERNO EN LA REPÚBLICA, POR NÚMERO DE CABEZAS, VALOR, PESO TOTAL, PRODUCCIÓN DE CARNE EN CANAL, VÍSCERAS, CUERO, SANGRE Y DESPERDICIO, SEGÚN  MES.   AÑO  2020" xr:uid="{E0E12974-4831-4AF8-B294-F5504C6F155D}"/>
    <hyperlink ref="B18" location="'CUADRO II - 7.1'!A1" display=" DESTACE DE GANADO BOVINO TERNEROS, PARA CONSUMO INTERNO EN LA REPÚBLICA, POR NÚMERO DE CABEZAS, VALOR, PESO TOTAL, PRODUCCIÓN DE CARNE EN CANAL, VÍSCERAS, CUERO, SANGRE Y DESPERDICIO,  SEGÚN  DEPARTAMENTO.   AÑO  2020" xr:uid="{2F5784C2-D061-412B-AAEA-F4C16D65C07C}"/>
    <hyperlink ref="B19" location="'CUADRO II - 7.2'!A1" display="DESTACE DE GANADO BOVINO TERNEROS, PARA CONSUMO INTERNO EN LA REPÚBLICA, POR NÚMERO DE CABEZAS, VALOR, PESO TOTAL, PRODUCCIÓN DE CARNE EN CANAL, VÍSCERAS, CUERO, SANGRE Y DESPERDICIO, SEGÚN  MES.   AÑO  2020" xr:uid="{99CA8C0B-D702-4D2A-8F72-5751AC0AF6C5}"/>
    <hyperlink ref="B20" location="'CUADRO II - 8.1'!A1" display="DESTACE DE GANADO BOVINO VACAS, PARA CONSUMO INTERNO EN LA REPÚBLICA, POR NÚMERO DE CABEZAS, VALOR, PESO TOTAL, PRODUCCIÓN DE CARNE EN CANAL, VÍSCERAS, CUERO, SANGRE Y DESPERDICIO,  SEGÚN  DEPARTAMENTO.   AÑO  2020" xr:uid="{DFD65C6C-211A-4B90-8C79-C6B1F2DBA3AF}"/>
    <hyperlink ref="B21" location="'CUADRO II - 8.2'!A1" display="DESTACE DE GANADO BOVINO VACAS, PARA CONSUMO INTERNO EN LA REPÚBLICA, POR NÚMERO DE CABEZAS, VALOR, PESO TOTAL, PRODUCCIÓN DE CARNE EN CANAL, VÍSCERAS, CUERO, SANGRE Y DESPERDICIO, SEGÚN  MES.   AÑO  2020" xr:uid="{49651BF2-CA60-4C81-8D65-AAF70EE75E2F}"/>
    <hyperlink ref="B22" location="'CUADRO II - 9.1'!A1" display="DESTACE DE GANADO BOVINO NOVILLAS, PARA CONSUMO INTERNO EN LA REPÚBLICA, POR NÚMERO DE CABEZAS, VALOR, PESO TOTAL, PRODUCCIÓN DE CARNE EN CANAL, VÍSCERAS, CUERO, SANGRE Y DESPERDICIO,  SEGÚN  DEPARTAMENTO.   AÑO  2020" xr:uid="{BDFC4FA5-0C69-480A-9DE5-0569B81D4251}"/>
    <hyperlink ref="B23" location="'CUADRO II - 9.2'!A1" display="DESTACE DE GANADO BOVINO NOVILLAS, PARA CONSUMO INTERNO EN LA REPÚBLICA, POR NÚMERO DE CABEZAS, VALOR, PESO TOTAL, PRODUCCIÓN DE CARNE EN CANAL, VÍSCERAS, CUERO, SANGRE Y DESPERDICIO, SEGÚN  MES.   AÑO  2020" xr:uid="{DDF48D5A-848E-4F68-A290-0515E3B69A0C}"/>
    <hyperlink ref="B24" location="'CUADRO II - 10.1'!A1" display="DESTACE DE GANADO BOVINO TERNERAS, PARA CONSUMO INTERNO EN LA REPÚBLICA, POR NÚMERO DE CABEZAS, VALOR, PESO TOTAL, PRODUCCIÓN DE CARNE EN CANAL, VÍSCERAS, CUERO, SANGRE Y DESPERDICIO,  SEGÚN  DEPARTAMENTO.   AÑO  2020" xr:uid="{C5BFD3DF-1731-4E44-8002-BCEDD6007FF5}"/>
    <hyperlink ref="B25" location="'CUADRO II - 10.2'!A1" display="DESTACE DE GANADO BOVINO TERNERAS, PARA CONSUMO INTERNO EN LA REPÚBLICA, POR NÚMERO DE CABEZAS, VALOR, PESO TOTAL, PRODUCCIÓN DE CARNE EN CANAL, VÍSCERAS, CUERO, SANGRE Y DESPERDICIO, SEGÚN  MES.   AÑO  2020" xr:uid="{1BB446FC-0A9F-439F-92F0-49B779DB6D63}"/>
    <hyperlink ref="B26" location="'CUADRO II - 11.1'!A1" display="DESTACE DE GANADO  BOVINO TOROS, TIPO DE EXPORTACIÓN EN LA REPÚBLICA, POR NÚMERO DE CABEZAS, VALOR, PESO TOTAL, PRODUCCIÓN DE CARNE EN CANAL, VÍSCERAS, CUERO, SANGRE Y DESPERDICIO, SEGÚN MES.  AÑO 2020" xr:uid="{57F9B4E4-8BFE-489C-9466-D2AB5902B315}"/>
    <hyperlink ref="B27" location="'CUADRO  II - 11.2'!A1" display="DESTACE DE GANADO  BOVINO NOVILLOS, TIPO DE EXPORTACIÓN EN LA REPÚBLICA, POR NÚMERO DE CABEZAS, VALOR, PESO TOTAL, PRODUCCIÓN DE CARNE EN CANAL, VÍSCERAS, CUERO, SANGRE Y DESPERDICIO, SEGÚN MES.  AÑO 2020" xr:uid="{112615AD-3C31-45E0-B210-BD035C9D2444}"/>
    <hyperlink ref="B28" location="'CUADRO  II - 11.3'!A1" display="DESTACE DE GANADO  BOVINO VACAS, TIPO DE EXPORTACIÓN EN LA REPÚBLICA, POR NÚMERO DE CABEZAS, VALOR, PESO TOTAL, PRODUCCIÓN DE CARNE EN CANAL, VÍSCERAS, CUERO, SANGRE Y DESPERDICIO, SEGÚN MES.  AÑO 2020" xr:uid="{71D16BD1-F283-4B62-9A1C-B55DDAD5EB28}"/>
    <hyperlink ref="B29" location="'CUADRO  II - 11.4'!A1" display="DESTACE DE GANADO  BOVINO NOVILLAS, TIPO DE EXPORTACIÓN EN LA REPÚBLICA, POR NÚMERO DE CABEZAS, VALOR, PESO TOTAL, PRODUCCIÓN DE CARNE EN CANAL, VÍSCERAS, CUERO, SANGRE Y DESPERDICIO, SEGÚN MES.  AÑO 2020" xr:uid="{5DB8A70E-EA03-4C7F-923D-87F22D95BEC8}"/>
    <hyperlink ref="B30" location="'CUADRO II - 12.1'!A1" display="DESTACE DE GANADO BOVINO EN LA REPÚBLICA, POR SEXO, CLASE Y NÚMERO DE CABEZAS, SEGÚN DEPARTAMENTO.  AÑO  2020" xr:uid="{E113F32F-D40B-4ABA-95C5-992FF0E2B2A9}"/>
    <hyperlink ref="B31" location="'CUADRO  II - 13.1'!A1" display="DESTACE TOTAL DE GANADO BOVINO  EN LA REPÚBLICA, POR NÚMERO DE CABEZAS, VALOR EN PIE, PRODUCCIÓN DE CARNE, HUESO Y SEBO.  PERÍODO 2011 - 2020" xr:uid="{474B2589-3BA4-4505-A869-7698935AED3D}"/>
    <hyperlink ref="B32" location="'CUADRO  II - 13.2'!A1" display="DESTACE DE GANADO BOVINO MACHOS EN LA REPÚBLICA, POR NÚMERO DE CABEZAS, VALOR EN PIE, PRODUCCIÓN DE CARNE, HUESO Y SEBO. PERÍODO 2011 - 2020" xr:uid="{50B0ABF7-4174-4D67-B8DE-9AB945E2D041}"/>
    <hyperlink ref="B33" location="'CUADRO  II - 13.3'!A1" display="DESTACE DE GANADO BOVINO HEMBRAS EN LA REPÚBLICA, POR NÚMERO DE CABEZAS, VALOR EN PIE, PRODUCCIÓN DE CARNE, HUESO Y SEBO.  PERÍODO 2011 - 2020" xr:uid="{B05BC50F-C28C-407B-9B6F-8252AD4E3C90}"/>
    <hyperlink ref="B34" location="'CUADRO II - 14.1'!A1" display="DESTACE DE GANADO PORCINO, PARA CONSUMO INTERNO EN LA REPÚBLICA, POR NÚMERO DE CABEZAS, VALOR, PESO TOTAL, PRODUCCIÓN DE CARNE EN CANAL, VÍSCERAS, CUERO, SANGRE Y DESPERDICIO, SEGÚN  DEPARTAMENTO. AÑO  2020" xr:uid="{2A32BCA9-F357-47BB-B4AC-B701D2F67E17}"/>
    <hyperlink ref="B35" location="'CUADRO II - 14.2'!A1" display="DESTACE DE GANADO PORCINO, PARA CONSUMO INTERNO EN LA REPÚBLICA, POR NÚMERO DE CABEZAS, VALOR, PESO TOTAL, PRODUCCIÓN DE CARNE EN CANAL, VÍSCERAS, CUERO, SANGRE Y DESPERDICIO, SEGÚN  MES.   AÑO  2020" xr:uid="{E3F69CAE-ADBC-417B-A28B-0A7220444BC2}"/>
    <hyperlink ref="B36" location="'CUADRO  II - 14.3'!A1" display="DESTACE DE GANADO PORCINO EN LA REPÚBLICA, POR NÚMERO DE CABEZAS, VALOR, PESO TOTAL, PRODUCCIÓN DE CARNE EN CANAL Y VÍSCERAS, PERÍODO  2011 - 2020" xr:uid="{9E25F88C-24E1-4B3D-8BEF-DEBEC2E337A0}"/>
    <hyperlink ref="B37" location="'CUADRO II - 15.1'!A1" display="DESTACE DE GANADO OVINO, PARA CONSUMO INTERNO EN LA REPÚBLICA, POR NÚMERO DE CABEZAS, VALOR, PESO TOTAL, PRODUCCIÓN DE CARNE EN CANAL, VÍSCERAS, CUERO, SANGRE Y DESPERDICIO,  SEGÚN  DEPARTAMENTO.   AÑO  2020" xr:uid="{0F2D7DB6-F190-40B2-925D-57D0F3BAE398}"/>
    <hyperlink ref="B38" location="'CUADRO II - 15.2'!A1" display="DESTACE DE GANADO OVINO, PARA CONSUMO INTERNO EN LA REPÚBLICA, POR NÚMERO DE CABEZAS, VALOR, PESO TOTAL, PRODUCCIÓN DE CARNE EN CANAL, VÍSCERAS, CUERO, SANGRE Y DESPERDICIO, SEGÚN  MES.   AÑO  2020" xr:uid="{D852B6B9-7FDB-4C3D-B483-7F7EB384FA49}"/>
    <hyperlink ref="B39" location="'CUADRO  II - 15.3'!A1" display="DESTACE DE GANADO OVINO EN LA REPÚBLICA, POR NÚMERO DE CABEZAS, VALOR, PESO TOTAL, PRODUCCIÓN DE CARNE EN CANAL Y VÍSCERAS, PERÍODO  2011 - 2020" xr:uid="{7A7F447F-3855-42AE-A4CD-1CF3EDEC1321}"/>
    <hyperlink ref="B40" location="'CUADRO II - 16.1'!A1" display=" DESTACE DE GANADO CAPRINO, PARA CONSUMO INTERNO EN LA REPÚBLICA, POR NÚMERO DE CABEZAS, VALOR, PESO TOTAL, PRODUCCIÓN DE CARNE EN CANAL, VÍSCERAS, CUERO, SANGRE Y DESPERDICIO,  SEGÚN  DEPARTAMENTO.   AÑO  2020" xr:uid="{5DB11BA0-50F1-48E5-BDC1-3B042A8E6365}"/>
    <hyperlink ref="B41" location="'CUADRO II - 16.2'!A1" display="DESTACE DE GANADO CAPRINO, PARA CONSUMO INTERNO EN LA REPÚBLICA, POR NÚMERO DE CABEZAS, VALOR, PESO TOTAL, PRODUCCIÓN DE CARNE EN CANAL, VÍSCERAS, CUERO, SANGRE Y DESPERDICIO, SEGÚN  MES.   AÑO  2020" xr:uid="{A1B78D73-BDA5-4318-B731-38F5CBD1F8B5}"/>
    <hyperlink ref="B42" location="'CUADRO  II - 16.3'!A1" display="DESTACE DE GANADO CAPRINO EN LA REPÚBLICA, POR NÚMERO DE CABEZAS, VALOR, PESO TOTAL, PRODUCCIÓN DE CARNE EN CANAL Y VÍSCERAS, PERÍODO  2011 - 2020" xr:uid="{3058110D-6FEA-4B88-BC3F-095665852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F4BB-071A-4EF5-BD6D-C739B14EBD54}">
  <dimension ref="A1:L37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5.28515625" customWidth="1"/>
    <col min="3" max="3" width="17.42578125" customWidth="1"/>
    <col min="4" max="4" width="15.5703125" customWidth="1"/>
    <col min="5" max="5" width="16.5703125" customWidth="1"/>
    <col min="6" max="6" width="13.140625" customWidth="1"/>
    <col min="7" max="7" width="12.7109375" bestFit="1" customWidth="1"/>
    <col min="8" max="8" width="13.140625" customWidth="1"/>
    <col min="11" max="11" width="12.42578125" bestFit="1" customWidth="1"/>
    <col min="12" max="12" width="16.42578125" bestFit="1" customWidth="1"/>
    <col min="257" max="257" width="15.7109375" customWidth="1"/>
    <col min="258" max="258" width="15.28515625" customWidth="1"/>
    <col min="259" max="259" width="17.42578125" customWidth="1"/>
    <col min="260" max="260" width="15.5703125" customWidth="1"/>
    <col min="261" max="261" width="16.5703125" customWidth="1"/>
    <col min="262" max="262" width="13.140625" customWidth="1"/>
    <col min="263" max="263" width="12.7109375" bestFit="1" customWidth="1"/>
    <col min="264" max="264" width="13.140625" customWidth="1"/>
    <col min="267" max="267" width="12.42578125" bestFit="1" customWidth="1"/>
    <col min="268" max="268" width="16.42578125" bestFit="1" customWidth="1"/>
    <col min="513" max="513" width="15.7109375" customWidth="1"/>
    <col min="514" max="514" width="15.28515625" customWidth="1"/>
    <col min="515" max="515" width="17.42578125" customWidth="1"/>
    <col min="516" max="516" width="15.5703125" customWidth="1"/>
    <col min="517" max="517" width="16.5703125" customWidth="1"/>
    <col min="518" max="518" width="13.140625" customWidth="1"/>
    <col min="519" max="519" width="12.7109375" bestFit="1" customWidth="1"/>
    <col min="520" max="520" width="13.140625" customWidth="1"/>
    <col min="523" max="523" width="12.42578125" bestFit="1" customWidth="1"/>
    <col min="524" max="524" width="16.42578125" bestFit="1" customWidth="1"/>
    <col min="769" max="769" width="15.7109375" customWidth="1"/>
    <col min="770" max="770" width="15.28515625" customWidth="1"/>
    <col min="771" max="771" width="17.42578125" customWidth="1"/>
    <col min="772" max="772" width="15.5703125" customWidth="1"/>
    <col min="773" max="773" width="16.5703125" customWidth="1"/>
    <col min="774" max="774" width="13.140625" customWidth="1"/>
    <col min="775" max="775" width="12.7109375" bestFit="1" customWidth="1"/>
    <col min="776" max="776" width="13.140625" customWidth="1"/>
    <col min="779" max="779" width="12.42578125" bestFit="1" customWidth="1"/>
    <col min="780" max="780" width="16.42578125" bestFit="1" customWidth="1"/>
    <col min="1025" max="1025" width="15.7109375" customWidth="1"/>
    <col min="1026" max="1026" width="15.28515625" customWidth="1"/>
    <col min="1027" max="1027" width="17.42578125" customWidth="1"/>
    <col min="1028" max="1028" width="15.5703125" customWidth="1"/>
    <col min="1029" max="1029" width="16.5703125" customWidth="1"/>
    <col min="1030" max="1030" width="13.140625" customWidth="1"/>
    <col min="1031" max="1031" width="12.7109375" bestFit="1" customWidth="1"/>
    <col min="1032" max="1032" width="13.140625" customWidth="1"/>
    <col min="1035" max="1035" width="12.42578125" bestFit="1" customWidth="1"/>
    <col min="1036" max="1036" width="16.42578125" bestFit="1" customWidth="1"/>
    <col min="1281" max="1281" width="15.7109375" customWidth="1"/>
    <col min="1282" max="1282" width="15.28515625" customWidth="1"/>
    <col min="1283" max="1283" width="17.42578125" customWidth="1"/>
    <col min="1284" max="1284" width="15.5703125" customWidth="1"/>
    <col min="1285" max="1285" width="16.5703125" customWidth="1"/>
    <col min="1286" max="1286" width="13.140625" customWidth="1"/>
    <col min="1287" max="1287" width="12.7109375" bestFit="1" customWidth="1"/>
    <col min="1288" max="1288" width="13.140625" customWidth="1"/>
    <col min="1291" max="1291" width="12.42578125" bestFit="1" customWidth="1"/>
    <col min="1292" max="1292" width="16.42578125" bestFit="1" customWidth="1"/>
    <col min="1537" max="1537" width="15.7109375" customWidth="1"/>
    <col min="1538" max="1538" width="15.28515625" customWidth="1"/>
    <col min="1539" max="1539" width="17.42578125" customWidth="1"/>
    <col min="1540" max="1540" width="15.5703125" customWidth="1"/>
    <col min="1541" max="1541" width="16.5703125" customWidth="1"/>
    <col min="1542" max="1542" width="13.140625" customWidth="1"/>
    <col min="1543" max="1543" width="12.7109375" bestFit="1" customWidth="1"/>
    <col min="1544" max="1544" width="13.140625" customWidth="1"/>
    <col min="1547" max="1547" width="12.42578125" bestFit="1" customWidth="1"/>
    <col min="1548" max="1548" width="16.42578125" bestFit="1" customWidth="1"/>
    <col min="1793" max="1793" width="15.7109375" customWidth="1"/>
    <col min="1794" max="1794" width="15.28515625" customWidth="1"/>
    <col min="1795" max="1795" width="17.42578125" customWidth="1"/>
    <col min="1796" max="1796" width="15.5703125" customWidth="1"/>
    <col min="1797" max="1797" width="16.5703125" customWidth="1"/>
    <col min="1798" max="1798" width="13.140625" customWidth="1"/>
    <col min="1799" max="1799" width="12.7109375" bestFit="1" customWidth="1"/>
    <col min="1800" max="1800" width="13.140625" customWidth="1"/>
    <col min="1803" max="1803" width="12.42578125" bestFit="1" customWidth="1"/>
    <col min="1804" max="1804" width="16.42578125" bestFit="1" customWidth="1"/>
    <col min="2049" max="2049" width="15.7109375" customWidth="1"/>
    <col min="2050" max="2050" width="15.28515625" customWidth="1"/>
    <col min="2051" max="2051" width="17.42578125" customWidth="1"/>
    <col min="2052" max="2052" width="15.5703125" customWidth="1"/>
    <col min="2053" max="2053" width="16.5703125" customWidth="1"/>
    <col min="2054" max="2054" width="13.140625" customWidth="1"/>
    <col min="2055" max="2055" width="12.7109375" bestFit="1" customWidth="1"/>
    <col min="2056" max="2056" width="13.140625" customWidth="1"/>
    <col min="2059" max="2059" width="12.42578125" bestFit="1" customWidth="1"/>
    <col min="2060" max="2060" width="16.42578125" bestFit="1" customWidth="1"/>
    <col min="2305" max="2305" width="15.7109375" customWidth="1"/>
    <col min="2306" max="2306" width="15.28515625" customWidth="1"/>
    <col min="2307" max="2307" width="17.42578125" customWidth="1"/>
    <col min="2308" max="2308" width="15.5703125" customWidth="1"/>
    <col min="2309" max="2309" width="16.5703125" customWidth="1"/>
    <col min="2310" max="2310" width="13.140625" customWidth="1"/>
    <col min="2311" max="2311" width="12.7109375" bestFit="1" customWidth="1"/>
    <col min="2312" max="2312" width="13.140625" customWidth="1"/>
    <col min="2315" max="2315" width="12.42578125" bestFit="1" customWidth="1"/>
    <col min="2316" max="2316" width="16.42578125" bestFit="1" customWidth="1"/>
    <col min="2561" max="2561" width="15.7109375" customWidth="1"/>
    <col min="2562" max="2562" width="15.28515625" customWidth="1"/>
    <col min="2563" max="2563" width="17.42578125" customWidth="1"/>
    <col min="2564" max="2564" width="15.5703125" customWidth="1"/>
    <col min="2565" max="2565" width="16.5703125" customWidth="1"/>
    <col min="2566" max="2566" width="13.140625" customWidth="1"/>
    <col min="2567" max="2567" width="12.7109375" bestFit="1" customWidth="1"/>
    <col min="2568" max="2568" width="13.140625" customWidth="1"/>
    <col min="2571" max="2571" width="12.42578125" bestFit="1" customWidth="1"/>
    <col min="2572" max="2572" width="16.42578125" bestFit="1" customWidth="1"/>
    <col min="2817" max="2817" width="15.7109375" customWidth="1"/>
    <col min="2818" max="2818" width="15.28515625" customWidth="1"/>
    <col min="2819" max="2819" width="17.42578125" customWidth="1"/>
    <col min="2820" max="2820" width="15.5703125" customWidth="1"/>
    <col min="2821" max="2821" width="16.5703125" customWidth="1"/>
    <col min="2822" max="2822" width="13.140625" customWidth="1"/>
    <col min="2823" max="2823" width="12.7109375" bestFit="1" customWidth="1"/>
    <col min="2824" max="2824" width="13.140625" customWidth="1"/>
    <col min="2827" max="2827" width="12.42578125" bestFit="1" customWidth="1"/>
    <col min="2828" max="2828" width="16.42578125" bestFit="1" customWidth="1"/>
    <col min="3073" max="3073" width="15.7109375" customWidth="1"/>
    <col min="3074" max="3074" width="15.28515625" customWidth="1"/>
    <col min="3075" max="3075" width="17.42578125" customWidth="1"/>
    <col min="3076" max="3076" width="15.5703125" customWidth="1"/>
    <col min="3077" max="3077" width="16.5703125" customWidth="1"/>
    <col min="3078" max="3078" width="13.140625" customWidth="1"/>
    <col min="3079" max="3079" width="12.7109375" bestFit="1" customWidth="1"/>
    <col min="3080" max="3080" width="13.140625" customWidth="1"/>
    <col min="3083" max="3083" width="12.42578125" bestFit="1" customWidth="1"/>
    <col min="3084" max="3084" width="16.42578125" bestFit="1" customWidth="1"/>
    <col min="3329" max="3329" width="15.7109375" customWidth="1"/>
    <col min="3330" max="3330" width="15.28515625" customWidth="1"/>
    <col min="3331" max="3331" width="17.42578125" customWidth="1"/>
    <col min="3332" max="3332" width="15.5703125" customWidth="1"/>
    <col min="3333" max="3333" width="16.5703125" customWidth="1"/>
    <col min="3334" max="3334" width="13.140625" customWidth="1"/>
    <col min="3335" max="3335" width="12.7109375" bestFit="1" customWidth="1"/>
    <col min="3336" max="3336" width="13.140625" customWidth="1"/>
    <col min="3339" max="3339" width="12.42578125" bestFit="1" customWidth="1"/>
    <col min="3340" max="3340" width="16.42578125" bestFit="1" customWidth="1"/>
    <col min="3585" max="3585" width="15.7109375" customWidth="1"/>
    <col min="3586" max="3586" width="15.28515625" customWidth="1"/>
    <col min="3587" max="3587" width="17.42578125" customWidth="1"/>
    <col min="3588" max="3588" width="15.5703125" customWidth="1"/>
    <col min="3589" max="3589" width="16.5703125" customWidth="1"/>
    <col min="3590" max="3590" width="13.140625" customWidth="1"/>
    <col min="3591" max="3591" width="12.7109375" bestFit="1" customWidth="1"/>
    <col min="3592" max="3592" width="13.140625" customWidth="1"/>
    <col min="3595" max="3595" width="12.42578125" bestFit="1" customWidth="1"/>
    <col min="3596" max="3596" width="16.42578125" bestFit="1" customWidth="1"/>
    <col min="3841" max="3841" width="15.7109375" customWidth="1"/>
    <col min="3842" max="3842" width="15.28515625" customWidth="1"/>
    <col min="3843" max="3843" width="17.42578125" customWidth="1"/>
    <col min="3844" max="3844" width="15.5703125" customWidth="1"/>
    <col min="3845" max="3845" width="16.5703125" customWidth="1"/>
    <col min="3846" max="3846" width="13.140625" customWidth="1"/>
    <col min="3847" max="3847" width="12.7109375" bestFit="1" customWidth="1"/>
    <col min="3848" max="3848" width="13.140625" customWidth="1"/>
    <col min="3851" max="3851" width="12.42578125" bestFit="1" customWidth="1"/>
    <col min="3852" max="3852" width="16.42578125" bestFit="1" customWidth="1"/>
    <col min="4097" max="4097" width="15.7109375" customWidth="1"/>
    <col min="4098" max="4098" width="15.28515625" customWidth="1"/>
    <col min="4099" max="4099" width="17.42578125" customWidth="1"/>
    <col min="4100" max="4100" width="15.5703125" customWidth="1"/>
    <col min="4101" max="4101" width="16.5703125" customWidth="1"/>
    <col min="4102" max="4102" width="13.140625" customWidth="1"/>
    <col min="4103" max="4103" width="12.7109375" bestFit="1" customWidth="1"/>
    <col min="4104" max="4104" width="13.140625" customWidth="1"/>
    <col min="4107" max="4107" width="12.42578125" bestFit="1" customWidth="1"/>
    <col min="4108" max="4108" width="16.42578125" bestFit="1" customWidth="1"/>
    <col min="4353" max="4353" width="15.7109375" customWidth="1"/>
    <col min="4354" max="4354" width="15.28515625" customWidth="1"/>
    <col min="4355" max="4355" width="17.42578125" customWidth="1"/>
    <col min="4356" max="4356" width="15.5703125" customWidth="1"/>
    <col min="4357" max="4357" width="16.5703125" customWidth="1"/>
    <col min="4358" max="4358" width="13.140625" customWidth="1"/>
    <col min="4359" max="4359" width="12.7109375" bestFit="1" customWidth="1"/>
    <col min="4360" max="4360" width="13.140625" customWidth="1"/>
    <col min="4363" max="4363" width="12.42578125" bestFit="1" customWidth="1"/>
    <col min="4364" max="4364" width="16.42578125" bestFit="1" customWidth="1"/>
    <col min="4609" max="4609" width="15.7109375" customWidth="1"/>
    <col min="4610" max="4610" width="15.28515625" customWidth="1"/>
    <col min="4611" max="4611" width="17.42578125" customWidth="1"/>
    <col min="4612" max="4612" width="15.5703125" customWidth="1"/>
    <col min="4613" max="4613" width="16.5703125" customWidth="1"/>
    <col min="4614" max="4614" width="13.140625" customWidth="1"/>
    <col min="4615" max="4615" width="12.7109375" bestFit="1" customWidth="1"/>
    <col min="4616" max="4616" width="13.140625" customWidth="1"/>
    <col min="4619" max="4619" width="12.42578125" bestFit="1" customWidth="1"/>
    <col min="4620" max="4620" width="16.42578125" bestFit="1" customWidth="1"/>
    <col min="4865" max="4865" width="15.7109375" customWidth="1"/>
    <col min="4866" max="4866" width="15.28515625" customWidth="1"/>
    <col min="4867" max="4867" width="17.42578125" customWidth="1"/>
    <col min="4868" max="4868" width="15.5703125" customWidth="1"/>
    <col min="4869" max="4869" width="16.5703125" customWidth="1"/>
    <col min="4870" max="4870" width="13.140625" customWidth="1"/>
    <col min="4871" max="4871" width="12.7109375" bestFit="1" customWidth="1"/>
    <col min="4872" max="4872" width="13.140625" customWidth="1"/>
    <col min="4875" max="4875" width="12.42578125" bestFit="1" customWidth="1"/>
    <col min="4876" max="4876" width="16.42578125" bestFit="1" customWidth="1"/>
    <col min="5121" max="5121" width="15.7109375" customWidth="1"/>
    <col min="5122" max="5122" width="15.28515625" customWidth="1"/>
    <col min="5123" max="5123" width="17.42578125" customWidth="1"/>
    <col min="5124" max="5124" width="15.5703125" customWidth="1"/>
    <col min="5125" max="5125" width="16.5703125" customWidth="1"/>
    <col min="5126" max="5126" width="13.140625" customWidth="1"/>
    <col min="5127" max="5127" width="12.7109375" bestFit="1" customWidth="1"/>
    <col min="5128" max="5128" width="13.140625" customWidth="1"/>
    <col min="5131" max="5131" width="12.42578125" bestFit="1" customWidth="1"/>
    <col min="5132" max="5132" width="16.42578125" bestFit="1" customWidth="1"/>
    <col min="5377" max="5377" width="15.7109375" customWidth="1"/>
    <col min="5378" max="5378" width="15.28515625" customWidth="1"/>
    <col min="5379" max="5379" width="17.42578125" customWidth="1"/>
    <col min="5380" max="5380" width="15.5703125" customWidth="1"/>
    <col min="5381" max="5381" width="16.5703125" customWidth="1"/>
    <col min="5382" max="5382" width="13.140625" customWidth="1"/>
    <col min="5383" max="5383" width="12.7109375" bestFit="1" customWidth="1"/>
    <col min="5384" max="5384" width="13.140625" customWidth="1"/>
    <col min="5387" max="5387" width="12.42578125" bestFit="1" customWidth="1"/>
    <col min="5388" max="5388" width="16.42578125" bestFit="1" customWidth="1"/>
    <col min="5633" max="5633" width="15.7109375" customWidth="1"/>
    <col min="5634" max="5634" width="15.28515625" customWidth="1"/>
    <col min="5635" max="5635" width="17.42578125" customWidth="1"/>
    <col min="5636" max="5636" width="15.5703125" customWidth="1"/>
    <col min="5637" max="5637" width="16.5703125" customWidth="1"/>
    <col min="5638" max="5638" width="13.140625" customWidth="1"/>
    <col min="5639" max="5639" width="12.7109375" bestFit="1" customWidth="1"/>
    <col min="5640" max="5640" width="13.140625" customWidth="1"/>
    <col min="5643" max="5643" width="12.42578125" bestFit="1" customWidth="1"/>
    <col min="5644" max="5644" width="16.42578125" bestFit="1" customWidth="1"/>
    <col min="5889" max="5889" width="15.7109375" customWidth="1"/>
    <col min="5890" max="5890" width="15.28515625" customWidth="1"/>
    <col min="5891" max="5891" width="17.42578125" customWidth="1"/>
    <col min="5892" max="5892" width="15.5703125" customWidth="1"/>
    <col min="5893" max="5893" width="16.5703125" customWidth="1"/>
    <col min="5894" max="5894" width="13.140625" customWidth="1"/>
    <col min="5895" max="5895" width="12.7109375" bestFit="1" customWidth="1"/>
    <col min="5896" max="5896" width="13.140625" customWidth="1"/>
    <col min="5899" max="5899" width="12.42578125" bestFit="1" customWidth="1"/>
    <col min="5900" max="5900" width="16.42578125" bestFit="1" customWidth="1"/>
    <col min="6145" max="6145" width="15.7109375" customWidth="1"/>
    <col min="6146" max="6146" width="15.28515625" customWidth="1"/>
    <col min="6147" max="6147" width="17.42578125" customWidth="1"/>
    <col min="6148" max="6148" width="15.5703125" customWidth="1"/>
    <col min="6149" max="6149" width="16.5703125" customWidth="1"/>
    <col min="6150" max="6150" width="13.140625" customWidth="1"/>
    <col min="6151" max="6151" width="12.7109375" bestFit="1" customWidth="1"/>
    <col min="6152" max="6152" width="13.140625" customWidth="1"/>
    <col min="6155" max="6155" width="12.42578125" bestFit="1" customWidth="1"/>
    <col min="6156" max="6156" width="16.42578125" bestFit="1" customWidth="1"/>
    <col min="6401" max="6401" width="15.7109375" customWidth="1"/>
    <col min="6402" max="6402" width="15.28515625" customWidth="1"/>
    <col min="6403" max="6403" width="17.42578125" customWidth="1"/>
    <col min="6404" max="6404" width="15.5703125" customWidth="1"/>
    <col min="6405" max="6405" width="16.5703125" customWidth="1"/>
    <col min="6406" max="6406" width="13.140625" customWidth="1"/>
    <col min="6407" max="6407" width="12.7109375" bestFit="1" customWidth="1"/>
    <col min="6408" max="6408" width="13.140625" customWidth="1"/>
    <col min="6411" max="6411" width="12.42578125" bestFit="1" customWidth="1"/>
    <col min="6412" max="6412" width="16.42578125" bestFit="1" customWidth="1"/>
    <col min="6657" max="6657" width="15.7109375" customWidth="1"/>
    <col min="6658" max="6658" width="15.28515625" customWidth="1"/>
    <col min="6659" max="6659" width="17.42578125" customWidth="1"/>
    <col min="6660" max="6660" width="15.5703125" customWidth="1"/>
    <col min="6661" max="6661" width="16.5703125" customWidth="1"/>
    <col min="6662" max="6662" width="13.140625" customWidth="1"/>
    <col min="6663" max="6663" width="12.7109375" bestFit="1" customWidth="1"/>
    <col min="6664" max="6664" width="13.140625" customWidth="1"/>
    <col min="6667" max="6667" width="12.42578125" bestFit="1" customWidth="1"/>
    <col min="6668" max="6668" width="16.42578125" bestFit="1" customWidth="1"/>
    <col min="6913" max="6913" width="15.7109375" customWidth="1"/>
    <col min="6914" max="6914" width="15.28515625" customWidth="1"/>
    <col min="6915" max="6915" width="17.42578125" customWidth="1"/>
    <col min="6916" max="6916" width="15.5703125" customWidth="1"/>
    <col min="6917" max="6917" width="16.5703125" customWidth="1"/>
    <col min="6918" max="6918" width="13.140625" customWidth="1"/>
    <col min="6919" max="6919" width="12.7109375" bestFit="1" customWidth="1"/>
    <col min="6920" max="6920" width="13.140625" customWidth="1"/>
    <col min="6923" max="6923" width="12.42578125" bestFit="1" customWidth="1"/>
    <col min="6924" max="6924" width="16.42578125" bestFit="1" customWidth="1"/>
    <col min="7169" max="7169" width="15.7109375" customWidth="1"/>
    <col min="7170" max="7170" width="15.28515625" customWidth="1"/>
    <col min="7171" max="7171" width="17.42578125" customWidth="1"/>
    <col min="7172" max="7172" width="15.5703125" customWidth="1"/>
    <col min="7173" max="7173" width="16.5703125" customWidth="1"/>
    <col min="7174" max="7174" width="13.140625" customWidth="1"/>
    <col min="7175" max="7175" width="12.7109375" bestFit="1" customWidth="1"/>
    <col min="7176" max="7176" width="13.140625" customWidth="1"/>
    <col min="7179" max="7179" width="12.42578125" bestFit="1" customWidth="1"/>
    <col min="7180" max="7180" width="16.42578125" bestFit="1" customWidth="1"/>
    <col min="7425" max="7425" width="15.7109375" customWidth="1"/>
    <col min="7426" max="7426" width="15.28515625" customWidth="1"/>
    <col min="7427" max="7427" width="17.42578125" customWidth="1"/>
    <col min="7428" max="7428" width="15.5703125" customWidth="1"/>
    <col min="7429" max="7429" width="16.5703125" customWidth="1"/>
    <col min="7430" max="7430" width="13.140625" customWidth="1"/>
    <col min="7431" max="7431" width="12.7109375" bestFit="1" customWidth="1"/>
    <col min="7432" max="7432" width="13.140625" customWidth="1"/>
    <col min="7435" max="7435" width="12.42578125" bestFit="1" customWidth="1"/>
    <col min="7436" max="7436" width="16.42578125" bestFit="1" customWidth="1"/>
    <col min="7681" max="7681" width="15.7109375" customWidth="1"/>
    <col min="7682" max="7682" width="15.28515625" customWidth="1"/>
    <col min="7683" max="7683" width="17.42578125" customWidth="1"/>
    <col min="7684" max="7684" width="15.5703125" customWidth="1"/>
    <col min="7685" max="7685" width="16.5703125" customWidth="1"/>
    <col min="7686" max="7686" width="13.140625" customWidth="1"/>
    <col min="7687" max="7687" width="12.7109375" bestFit="1" customWidth="1"/>
    <col min="7688" max="7688" width="13.140625" customWidth="1"/>
    <col min="7691" max="7691" width="12.42578125" bestFit="1" customWidth="1"/>
    <col min="7692" max="7692" width="16.42578125" bestFit="1" customWidth="1"/>
    <col min="7937" max="7937" width="15.7109375" customWidth="1"/>
    <col min="7938" max="7938" width="15.28515625" customWidth="1"/>
    <col min="7939" max="7939" width="17.42578125" customWidth="1"/>
    <col min="7940" max="7940" width="15.5703125" customWidth="1"/>
    <col min="7941" max="7941" width="16.5703125" customWidth="1"/>
    <col min="7942" max="7942" width="13.140625" customWidth="1"/>
    <col min="7943" max="7943" width="12.7109375" bestFit="1" customWidth="1"/>
    <col min="7944" max="7944" width="13.140625" customWidth="1"/>
    <col min="7947" max="7947" width="12.42578125" bestFit="1" customWidth="1"/>
    <col min="7948" max="7948" width="16.42578125" bestFit="1" customWidth="1"/>
    <col min="8193" max="8193" width="15.7109375" customWidth="1"/>
    <col min="8194" max="8194" width="15.28515625" customWidth="1"/>
    <col min="8195" max="8195" width="17.42578125" customWidth="1"/>
    <col min="8196" max="8196" width="15.5703125" customWidth="1"/>
    <col min="8197" max="8197" width="16.5703125" customWidth="1"/>
    <col min="8198" max="8198" width="13.140625" customWidth="1"/>
    <col min="8199" max="8199" width="12.7109375" bestFit="1" customWidth="1"/>
    <col min="8200" max="8200" width="13.140625" customWidth="1"/>
    <col min="8203" max="8203" width="12.42578125" bestFit="1" customWidth="1"/>
    <col min="8204" max="8204" width="16.42578125" bestFit="1" customWidth="1"/>
    <col min="8449" max="8449" width="15.7109375" customWidth="1"/>
    <col min="8450" max="8450" width="15.28515625" customWidth="1"/>
    <col min="8451" max="8451" width="17.42578125" customWidth="1"/>
    <col min="8452" max="8452" width="15.5703125" customWidth="1"/>
    <col min="8453" max="8453" width="16.5703125" customWidth="1"/>
    <col min="8454" max="8454" width="13.140625" customWidth="1"/>
    <col min="8455" max="8455" width="12.7109375" bestFit="1" customWidth="1"/>
    <col min="8456" max="8456" width="13.140625" customWidth="1"/>
    <col min="8459" max="8459" width="12.42578125" bestFit="1" customWidth="1"/>
    <col min="8460" max="8460" width="16.42578125" bestFit="1" customWidth="1"/>
    <col min="8705" max="8705" width="15.7109375" customWidth="1"/>
    <col min="8706" max="8706" width="15.28515625" customWidth="1"/>
    <col min="8707" max="8707" width="17.42578125" customWidth="1"/>
    <col min="8708" max="8708" width="15.5703125" customWidth="1"/>
    <col min="8709" max="8709" width="16.5703125" customWidth="1"/>
    <col min="8710" max="8710" width="13.140625" customWidth="1"/>
    <col min="8711" max="8711" width="12.7109375" bestFit="1" customWidth="1"/>
    <col min="8712" max="8712" width="13.140625" customWidth="1"/>
    <col min="8715" max="8715" width="12.42578125" bestFit="1" customWidth="1"/>
    <col min="8716" max="8716" width="16.42578125" bestFit="1" customWidth="1"/>
    <col min="8961" max="8961" width="15.7109375" customWidth="1"/>
    <col min="8962" max="8962" width="15.28515625" customWidth="1"/>
    <col min="8963" max="8963" width="17.42578125" customWidth="1"/>
    <col min="8964" max="8964" width="15.5703125" customWidth="1"/>
    <col min="8965" max="8965" width="16.5703125" customWidth="1"/>
    <col min="8966" max="8966" width="13.140625" customWidth="1"/>
    <col min="8967" max="8967" width="12.7109375" bestFit="1" customWidth="1"/>
    <col min="8968" max="8968" width="13.140625" customWidth="1"/>
    <col min="8971" max="8971" width="12.42578125" bestFit="1" customWidth="1"/>
    <col min="8972" max="8972" width="16.42578125" bestFit="1" customWidth="1"/>
    <col min="9217" max="9217" width="15.7109375" customWidth="1"/>
    <col min="9218" max="9218" width="15.28515625" customWidth="1"/>
    <col min="9219" max="9219" width="17.42578125" customWidth="1"/>
    <col min="9220" max="9220" width="15.5703125" customWidth="1"/>
    <col min="9221" max="9221" width="16.5703125" customWidth="1"/>
    <col min="9222" max="9222" width="13.140625" customWidth="1"/>
    <col min="9223" max="9223" width="12.7109375" bestFit="1" customWidth="1"/>
    <col min="9224" max="9224" width="13.140625" customWidth="1"/>
    <col min="9227" max="9227" width="12.42578125" bestFit="1" customWidth="1"/>
    <col min="9228" max="9228" width="16.42578125" bestFit="1" customWidth="1"/>
    <col min="9473" max="9473" width="15.7109375" customWidth="1"/>
    <col min="9474" max="9474" width="15.28515625" customWidth="1"/>
    <col min="9475" max="9475" width="17.42578125" customWidth="1"/>
    <col min="9476" max="9476" width="15.5703125" customWidth="1"/>
    <col min="9477" max="9477" width="16.5703125" customWidth="1"/>
    <col min="9478" max="9478" width="13.140625" customWidth="1"/>
    <col min="9479" max="9479" width="12.7109375" bestFit="1" customWidth="1"/>
    <col min="9480" max="9480" width="13.140625" customWidth="1"/>
    <col min="9483" max="9483" width="12.42578125" bestFit="1" customWidth="1"/>
    <col min="9484" max="9484" width="16.42578125" bestFit="1" customWidth="1"/>
    <col min="9729" max="9729" width="15.7109375" customWidth="1"/>
    <col min="9730" max="9730" width="15.28515625" customWidth="1"/>
    <col min="9731" max="9731" width="17.42578125" customWidth="1"/>
    <col min="9732" max="9732" width="15.5703125" customWidth="1"/>
    <col min="9733" max="9733" width="16.5703125" customWidth="1"/>
    <col min="9734" max="9734" width="13.140625" customWidth="1"/>
    <col min="9735" max="9735" width="12.7109375" bestFit="1" customWidth="1"/>
    <col min="9736" max="9736" width="13.140625" customWidth="1"/>
    <col min="9739" max="9739" width="12.42578125" bestFit="1" customWidth="1"/>
    <col min="9740" max="9740" width="16.42578125" bestFit="1" customWidth="1"/>
    <col min="9985" max="9985" width="15.7109375" customWidth="1"/>
    <col min="9986" max="9986" width="15.28515625" customWidth="1"/>
    <col min="9987" max="9987" width="17.42578125" customWidth="1"/>
    <col min="9988" max="9988" width="15.5703125" customWidth="1"/>
    <col min="9989" max="9989" width="16.5703125" customWidth="1"/>
    <col min="9990" max="9990" width="13.140625" customWidth="1"/>
    <col min="9991" max="9991" width="12.7109375" bestFit="1" customWidth="1"/>
    <col min="9992" max="9992" width="13.140625" customWidth="1"/>
    <col min="9995" max="9995" width="12.42578125" bestFit="1" customWidth="1"/>
    <col min="9996" max="9996" width="16.42578125" bestFit="1" customWidth="1"/>
    <col min="10241" max="10241" width="15.7109375" customWidth="1"/>
    <col min="10242" max="10242" width="15.28515625" customWidth="1"/>
    <col min="10243" max="10243" width="17.42578125" customWidth="1"/>
    <col min="10244" max="10244" width="15.5703125" customWidth="1"/>
    <col min="10245" max="10245" width="16.5703125" customWidth="1"/>
    <col min="10246" max="10246" width="13.140625" customWidth="1"/>
    <col min="10247" max="10247" width="12.7109375" bestFit="1" customWidth="1"/>
    <col min="10248" max="10248" width="13.140625" customWidth="1"/>
    <col min="10251" max="10251" width="12.42578125" bestFit="1" customWidth="1"/>
    <col min="10252" max="10252" width="16.42578125" bestFit="1" customWidth="1"/>
    <col min="10497" max="10497" width="15.7109375" customWidth="1"/>
    <col min="10498" max="10498" width="15.28515625" customWidth="1"/>
    <col min="10499" max="10499" width="17.42578125" customWidth="1"/>
    <col min="10500" max="10500" width="15.5703125" customWidth="1"/>
    <col min="10501" max="10501" width="16.5703125" customWidth="1"/>
    <col min="10502" max="10502" width="13.140625" customWidth="1"/>
    <col min="10503" max="10503" width="12.7109375" bestFit="1" customWidth="1"/>
    <col min="10504" max="10504" width="13.140625" customWidth="1"/>
    <col min="10507" max="10507" width="12.42578125" bestFit="1" customWidth="1"/>
    <col min="10508" max="10508" width="16.42578125" bestFit="1" customWidth="1"/>
    <col min="10753" max="10753" width="15.7109375" customWidth="1"/>
    <col min="10754" max="10754" width="15.28515625" customWidth="1"/>
    <col min="10755" max="10755" width="17.42578125" customWidth="1"/>
    <col min="10756" max="10756" width="15.5703125" customWidth="1"/>
    <col min="10757" max="10757" width="16.5703125" customWidth="1"/>
    <col min="10758" max="10758" width="13.140625" customWidth="1"/>
    <col min="10759" max="10759" width="12.7109375" bestFit="1" customWidth="1"/>
    <col min="10760" max="10760" width="13.140625" customWidth="1"/>
    <col min="10763" max="10763" width="12.42578125" bestFit="1" customWidth="1"/>
    <col min="10764" max="10764" width="16.42578125" bestFit="1" customWidth="1"/>
    <col min="11009" max="11009" width="15.7109375" customWidth="1"/>
    <col min="11010" max="11010" width="15.28515625" customWidth="1"/>
    <col min="11011" max="11011" width="17.42578125" customWidth="1"/>
    <col min="11012" max="11012" width="15.5703125" customWidth="1"/>
    <col min="11013" max="11013" width="16.5703125" customWidth="1"/>
    <col min="11014" max="11014" width="13.140625" customWidth="1"/>
    <col min="11015" max="11015" width="12.7109375" bestFit="1" customWidth="1"/>
    <col min="11016" max="11016" width="13.140625" customWidth="1"/>
    <col min="11019" max="11019" width="12.42578125" bestFit="1" customWidth="1"/>
    <col min="11020" max="11020" width="16.42578125" bestFit="1" customWidth="1"/>
    <col min="11265" max="11265" width="15.7109375" customWidth="1"/>
    <col min="11266" max="11266" width="15.28515625" customWidth="1"/>
    <col min="11267" max="11267" width="17.42578125" customWidth="1"/>
    <col min="11268" max="11268" width="15.5703125" customWidth="1"/>
    <col min="11269" max="11269" width="16.5703125" customWidth="1"/>
    <col min="11270" max="11270" width="13.140625" customWidth="1"/>
    <col min="11271" max="11271" width="12.7109375" bestFit="1" customWidth="1"/>
    <col min="11272" max="11272" width="13.140625" customWidth="1"/>
    <col min="11275" max="11275" width="12.42578125" bestFit="1" customWidth="1"/>
    <col min="11276" max="11276" width="16.42578125" bestFit="1" customWidth="1"/>
    <col min="11521" max="11521" width="15.7109375" customWidth="1"/>
    <col min="11522" max="11522" width="15.28515625" customWidth="1"/>
    <col min="11523" max="11523" width="17.42578125" customWidth="1"/>
    <col min="11524" max="11524" width="15.5703125" customWidth="1"/>
    <col min="11525" max="11525" width="16.5703125" customWidth="1"/>
    <col min="11526" max="11526" width="13.140625" customWidth="1"/>
    <col min="11527" max="11527" width="12.7109375" bestFit="1" customWidth="1"/>
    <col min="11528" max="11528" width="13.140625" customWidth="1"/>
    <col min="11531" max="11531" width="12.42578125" bestFit="1" customWidth="1"/>
    <col min="11532" max="11532" width="16.42578125" bestFit="1" customWidth="1"/>
    <col min="11777" max="11777" width="15.7109375" customWidth="1"/>
    <col min="11778" max="11778" width="15.28515625" customWidth="1"/>
    <col min="11779" max="11779" width="17.42578125" customWidth="1"/>
    <col min="11780" max="11780" width="15.5703125" customWidth="1"/>
    <col min="11781" max="11781" width="16.5703125" customWidth="1"/>
    <col min="11782" max="11782" width="13.140625" customWidth="1"/>
    <col min="11783" max="11783" width="12.7109375" bestFit="1" customWidth="1"/>
    <col min="11784" max="11784" width="13.140625" customWidth="1"/>
    <col min="11787" max="11787" width="12.42578125" bestFit="1" customWidth="1"/>
    <col min="11788" max="11788" width="16.42578125" bestFit="1" customWidth="1"/>
    <col min="12033" max="12033" width="15.7109375" customWidth="1"/>
    <col min="12034" max="12034" width="15.28515625" customWidth="1"/>
    <col min="12035" max="12035" width="17.42578125" customWidth="1"/>
    <col min="12036" max="12036" width="15.5703125" customWidth="1"/>
    <col min="12037" max="12037" width="16.5703125" customWidth="1"/>
    <col min="12038" max="12038" width="13.140625" customWidth="1"/>
    <col min="12039" max="12039" width="12.7109375" bestFit="1" customWidth="1"/>
    <col min="12040" max="12040" width="13.140625" customWidth="1"/>
    <col min="12043" max="12043" width="12.42578125" bestFit="1" customWidth="1"/>
    <col min="12044" max="12044" width="16.42578125" bestFit="1" customWidth="1"/>
    <col min="12289" max="12289" width="15.7109375" customWidth="1"/>
    <col min="12290" max="12290" width="15.28515625" customWidth="1"/>
    <col min="12291" max="12291" width="17.42578125" customWidth="1"/>
    <col min="12292" max="12292" width="15.5703125" customWidth="1"/>
    <col min="12293" max="12293" width="16.5703125" customWidth="1"/>
    <col min="12294" max="12294" width="13.140625" customWidth="1"/>
    <col min="12295" max="12295" width="12.7109375" bestFit="1" customWidth="1"/>
    <col min="12296" max="12296" width="13.140625" customWidth="1"/>
    <col min="12299" max="12299" width="12.42578125" bestFit="1" customWidth="1"/>
    <col min="12300" max="12300" width="16.42578125" bestFit="1" customWidth="1"/>
    <col min="12545" max="12545" width="15.7109375" customWidth="1"/>
    <col min="12546" max="12546" width="15.28515625" customWidth="1"/>
    <col min="12547" max="12547" width="17.42578125" customWidth="1"/>
    <col min="12548" max="12548" width="15.5703125" customWidth="1"/>
    <col min="12549" max="12549" width="16.5703125" customWidth="1"/>
    <col min="12550" max="12550" width="13.140625" customWidth="1"/>
    <col min="12551" max="12551" width="12.7109375" bestFit="1" customWidth="1"/>
    <col min="12552" max="12552" width="13.140625" customWidth="1"/>
    <col min="12555" max="12555" width="12.42578125" bestFit="1" customWidth="1"/>
    <col min="12556" max="12556" width="16.42578125" bestFit="1" customWidth="1"/>
    <col min="12801" max="12801" width="15.7109375" customWidth="1"/>
    <col min="12802" max="12802" width="15.28515625" customWidth="1"/>
    <col min="12803" max="12803" width="17.42578125" customWidth="1"/>
    <col min="12804" max="12804" width="15.5703125" customWidth="1"/>
    <col min="12805" max="12805" width="16.5703125" customWidth="1"/>
    <col min="12806" max="12806" width="13.140625" customWidth="1"/>
    <col min="12807" max="12807" width="12.7109375" bestFit="1" customWidth="1"/>
    <col min="12808" max="12808" width="13.140625" customWidth="1"/>
    <col min="12811" max="12811" width="12.42578125" bestFit="1" customWidth="1"/>
    <col min="12812" max="12812" width="16.42578125" bestFit="1" customWidth="1"/>
    <col min="13057" max="13057" width="15.7109375" customWidth="1"/>
    <col min="13058" max="13058" width="15.28515625" customWidth="1"/>
    <col min="13059" max="13059" width="17.42578125" customWidth="1"/>
    <col min="13060" max="13060" width="15.5703125" customWidth="1"/>
    <col min="13061" max="13061" width="16.5703125" customWidth="1"/>
    <col min="13062" max="13062" width="13.140625" customWidth="1"/>
    <col min="13063" max="13063" width="12.7109375" bestFit="1" customWidth="1"/>
    <col min="13064" max="13064" width="13.140625" customWidth="1"/>
    <col min="13067" max="13067" width="12.42578125" bestFit="1" customWidth="1"/>
    <col min="13068" max="13068" width="16.42578125" bestFit="1" customWidth="1"/>
    <col min="13313" max="13313" width="15.7109375" customWidth="1"/>
    <col min="13314" max="13314" width="15.28515625" customWidth="1"/>
    <col min="13315" max="13315" width="17.42578125" customWidth="1"/>
    <col min="13316" max="13316" width="15.5703125" customWidth="1"/>
    <col min="13317" max="13317" width="16.5703125" customWidth="1"/>
    <col min="13318" max="13318" width="13.140625" customWidth="1"/>
    <col min="13319" max="13319" width="12.7109375" bestFit="1" customWidth="1"/>
    <col min="13320" max="13320" width="13.140625" customWidth="1"/>
    <col min="13323" max="13323" width="12.42578125" bestFit="1" customWidth="1"/>
    <col min="13324" max="13324" width="16.42578125" bestFit="1" customWidth="1"/>
    <col min="13569" max="13569" width="15.7109375" customWidth="1"/>
    <col min="13570" max="13570" width="15.28515625" customWidth="1"/>
    <col min="13571" max="13571" width="17.42578125" customWidth="1"/>
    <col min="13572" max="13572" width="15.5703125" customWidth="1"/>
    <col min="13573" max="13573" width="16.5703125" customWidth="1"/>
    <col min="13574" max="13574" width="13.140625" customWidth="1"/>
    <col min="13575" max="13575" width="12.7109375" bestFit="1" customWidth="1"/>
    <col min="13576" max="13576" width="13.140625" customWidth="1"/>
    <col min="13579" max="13579" width="12.42578125" bestFit="1" customWidth="1"/>
    <col min="13580" max="13580" width="16.42578125" bestFit="1" customWidth="1"/>
    <col min="13825" max="13825" width="15.7109375" customWidth="1"/>
    <col min="13826" max="13826" width="15.28515625" customWidth="1"/>
    <col min="13827" max="13827" width="17.42578125" customWidth="1"/>
    <col min="13828" max="13828" width="15.5703125" customWidth="1"/>
    <col min="13829" max="13829" width="16.5703125" customWidth="1"/>
    <col min="13830" max="13830" width="13.140625" customWidth="1"/>
    <col min="13831" max="13831" width="12.7109375" bestFit="1" customWidth="1"/>
    <col min="13832" max="13832" width="13.140625" customWidth="1"/>
    <col min="13835" max="13835" width="12.42578125" bestFit="1" customWidth="1"/>
    <col min="13836" max="13836" width="16.42578125" bestFit="1" customWidth="1"/>
    <col min="14081" max="14081" width="15.7109375" customWidth="1"/>
    <col min="14082" max="14082" width="15.28515625" customWidth="1"/>
    <col min="14083" max="14083" width="17.42578125" customWidth="1"/>
    <col min="14084" max="14084" width="15.5703125" customWidth="1"/>
    <col min="14085" max="14085" width="16.5703125" customWidth="1"/>
    <col min="14086" max="14086" width="13.140625" customWidth="1"/>
    <col min="14087" max="14087" width="12.7109375" bestFit="1" customWidth="1"/>
    <col min="14088" max="14088" width="13.140625" customWidth="1"/>
    <col min="14091" max="14091" width="12.42578125" bestFit="1" customWidth="1"/>
    <col min="14092" max="14092" width="16.42578125" bestFit="1" customWidth="1"/>
    <col min="14337" max="14337" width="15.7109375" customWidth="1"/>
    <col min="14338" max="14338" width="15.28515625" customWidth="1"/>
    <col min="14339" max="14339" width="17.42578125" customWidth="1"/>
    <col min="14340" max="14340" width="15.5703125" customWidth="1"/>
    <col min="14341" max="14341" width="16.5703125" customWidth="1"/>
    <col min="14342" max="14342" width="13.140625" customWidth="1"/>
    <col min="14343" max="14343" width="12.7109375" bestFit="1" customWidth="1"/>
    <col min="14344" max="14344" width="13.140625" customWidth="1"/>
    <col min="14347" max="14347" width="12.42578125" bestFit="1" customWidth="1"/>
    <col min="14348" max="14348" width="16.42578125" bestFit="1" customWidth="1"/>
    <col min="14593" max="14593" width="15.7109375" customWidth="1"/>
    <col min="14594" max="14594" width="15.28515625" customWidth="1"/>
    <col min="14595" max="14595" width="17.42578125" customWidth="1"/>
    <col min="14596" max="14596" width="15.5703125" customWidth="1"/>
    <col min="14597" max="14597" width="16.5703125" customWidth="1"/>
    <col min="14598" max="14598" width="13.140625" customWidth="1"/>
    <col min="14599" max="14599" width="12.7109375" bestFit="1" customWidth="1"/>
    <col min="14600" max="14600" width="13.140625" customWidth="1"/>
    <col min="14603" max="14603" width="12.42578125" bestFit="1" customWidth="1"/>
    <col min="14604" max="14604" width="16.42578125" bestFit="1" customWidth="1"/>
    <col min="14849" max="14849" width="15.7109375" customWidth="1"/>
    <col min="14850" max="14850" width="15.28515625" customWidth="1"/>
    <col min="14851" max="14851" width="17.42578125" customWidth="1"/>
    <col min="14852" max="14852" width="15.5703125" customWidth="1"/>
    <col min="14853" max="14853" width="16.5703125" customWidth="1"/>
    <col min="14854" max="14854" width="13.140625" customWidth="1"/>
    <col min="14855" max="14855" width="12.7109375" bestFit="1" customWidth="1"/>
    <col min="14856" max="14856" width="13.140625" customWidth="1"/>
    <col min="14859" max="14859" width="12.42578125" bestFit="1" customWidth="1"/>
    <col min="14860" max="14860" width="16.42578125" bestFit="1" customWidth="1"/>
    <col min="15105" max="15105" width="15.7109375" customWidth="1"/>
    <col min="15106" max="15106" width="15.28515625" customWidth="1"/>
    <col min="15107" max="15107" width="17.42578125" customWidth="1"/>
    <col min="15108" max="15108" width="15.5703125" customWidth="1"/>
    <col min="15109" max="15109" width="16.5703125" customWidth="1"/>
    <col min="15110" max="15110" width="13.140625" customWidth="1"/>
    <col min="15111" max="15111" width="12.7109375" bestFit="1" customWidth="1"/>
    <col min="15112" max="15112" width="13.140625" customWidth="1"/>
    <col min="15115" max="15115" width="12.42578125" bestFit="1" customWidth="1"/>
    <col min="15116" max="15116" width="16.42578125" bestFit="1" customWidth="1"/>
    <col min="15361" max="15361" width="15.7109375" customWidth="1"/>
    <col min="15362" max="15362" width="15.28515625" customWidth="1"/>
    <col min="15363" max="15363" width="17.42578125" customWidth="1"/>
    <col min="15364" max="15364" width="15.5703125" customWidth="1"/>
    <col min="15365" max="15365" width="16.5703125" customWidth="1"/>
    <col min="15366" max="15366" width="13.140625" customWidth="1"/>
    <col min="15367" max="15367" width="12.7109375" bestFit="1" customWidth="1"/>
    <col min="15368" max="15368" width="13.140625" customWidth="1"/>
    <col min="15371" max="15371" width="12.42578125" bestFit="1" customWidth="1"/>
    <col min="15372" max="15372" width="16.42578125" bestFit="1" customWidth="1"/>
    <col min="15617" max="15617" width="15.7109375" customWidth="1"/>
    <col min="15618" max="15618" width="15.28515625" customWidth="1"/>
    <col min="15619" max="15619" width="17.42578125" customWidth="1"/>
    <col min="15620" max="15620" width="15.5703125" customWidth="1"/>
    <col min="15621" max="15621" width="16.5703125" customWidth="1"/>
    <col min="15622" max="15622" width="13.140625" customWidth="1"/>
    <col min="15623" max="15623" width="12.7109375" bestFit="1" customWidth="1"/>
    <col min="15624" max="15624" width="13.140625" customWidth="1"/>
    <col min="15627" max="15627" width="12.42578125" bestFit="1" customWidth="1"/>
    <col min="15628" max="15628" width="16.42578125" bestFit="1" customWidth="1"/>
    <col min="15873" max="15873" width="15.7109375" customWidth="1"/>
    <col min="15874" max="15874" width="15.28515625" customWidth="1"/>
    <col min="15875" max="15875" width="17.42578125" customWidth="1"/>
    <col min="15876" max="15876" width="15.5703125" customWidth="1"/>
    <col min="15877" max="15877" width="16.5703125" customWidth="1"/>
    <col min="15878" max="15878" width="13.140625" customWidth="1"/>
    <col min="15879" max="15879" width="12.7109375" bestFit="1" customWidth="1"/>
    <col min="15880" max="15880" width="13.140625" customWidth="1"/>
    <col min="15883" max="15883" width="12.42578125" bestFit="1" customWidth="1"/>
    <col min="15884" max="15884" width="16.42578125" bestFit="1" customWidth="1"/>
    <col min="16129" max="16129" width="15.7109375" customWidth="1"/>
    <col min="16130" max="16130" width="15.28515625" customWidth="1"/>
    <col min="16131" max="16131" width="17.42578125" customWidth="1"/>
    <col min="16132" max="16132" width="15.5703125" customWidth="1"/>
    <col min="16133" max="16133" width="16.5703125" customWidth="1"/>
    <col min="16134" max="16134" width="13.140625" customWidth="1"/>
    <col min="16135" max="16135" width="12.7109375" bestFit="1" customWidth="1"/>
    <col min="16136" max="16136" width="13.140625" customWidth="1"/>
    <col min="16139" max="16139" width="12.42578125" bestFit="1" customWidth="1"/>
    <col min="16140" max="16140" width="16.42578125" bestFit="1" customWidth="1"/>
  </cols>
  <sheetData>
    <row r="1" spans="1:12" x14ac:dyDescent="0.25">
      <c r="A1" s="6"/>
      <c r="B1" s="6"/>
      <c r="C1" s="6"/>
      <c r="D1" s="6"/>
      <c r="E1" s="6"/>
      <c r="F1" s="6"/>
    </row>
    <row r="2" spans="1:12" x14ac:dyDescent="0.25">
      <c r="A2" s="7" t="s">
        <v>3</v>
      </c>
      <c r="B2" s="6"/>
      <c r="C2" s="6"/>
      <c r="D2" s="6"/>
      <c r="E2" s="6"/>
      <c r="F2" s="6"/>
    </row>
    <row r="3" spans="1:12" x14ac:dyDescent="0.25">
      <c r="A3" s="6"/>
      <c r="B3" s="6"/>
      <c r="C3" s="6"/>
      <c r="D3" s="6"/>
      <c r="E3" s="6"/>
      <c r="F3" s="6"/>
    </row>
    <row r="4" spans="1:12" x14ac:dyDescent="0.25">
      <c r="A4" s="314" t="s">
        <v>28</v>
      </c>
      <c r="B4" s="6"/>
      <c r="C4" s="6"/>
      <c r="D4" s="6"/>
      <c r="E4" s="6"/>
      <c r="F4" s="6"/>
    </row>
    <row r="5" spans="1:12" x14ac:dyDescent="0.25">
      <c r="A5" s="196" t="s">
        <v>0</v>
      </c>
      <c r="B5" s="196"/>
      <c r="C5" s="196"/>
      <c r="D5" s="196"/>
      <c r="E5" s="196"/>
      <c r="F5" s="197"/>
    </row>
    <row r="6" spans="1:12" x14ac:dyDescent="0.25">
      <c r="A6" s="8"/>
      <c r="B6" s="8"/>
      <c r="C6" s="8"/>
      <c r="D6" s="8"/>
      <c r="E6" s="8"/>
      <c r="F6" s="8"/>
    </row>
    <row r="7" spans="1:12" x14ac:dyDescent="0.25">
      <c r="A7" s="196" t="s">
        <v>1</v>
      </c>
      <c r="B7" s="196"/>
      <c r="C7" s="196"/>
      <c r="D7" s="196"/>
      <c r="E7" s="196"/>
      <c r="F7" s="197"/>
    </row>
    <row r="8" spans="1:12" x14ac:dyDescent="0.25">
      <c r="A8" s="196" t="s">
        <v>4</v>
      </c>
      <c r="B8" s="196"/>
      <c r="C8" s="196"/>
      <c r="D8" s="196"/>
      <c r="E8" s="196"/>
      <c r="F8" s="197"/>
    </row>
    <row r="9" spans="1:12" ht="15.75" thickBot="1" x14ac:dyDescent="0.3">
      <c r="A9" s="9"/>
      <c r="B9" s="9"/>
      <c r="C9" s="9"/>
      <c r="D9" s="9"/>
      <c r="E9" s="9"/>
      <c r="F9" s="9"/>
    </row>
    <row r="10" spans="1:12" x14ac:dyDescent="0.25">
      <c r="A10" s="198" t="s">
        <v>5</v>
      </c>
      <c r="B10" s="200" t="s">
        <v>6</v>
      </c>
      <c r="C10" s="200" t="s">
        <v>7</v>
      </c>
      <c r="D10" s="203" t="s">
        <v>8</v>
      </c>
      <c r="E10" s="204"/>
      <c r="F10" s="204"/>
    </row>
    <row r="11" spans="1:12" x14ac:dyDescent="0.25">
      <c r="A11" s="198"/>
      <c r="B11" s="201"/>
      <c r="C11" s="201"/>
      <c r="D11" s="205" t="s">
        <v>9</v>
      </c>
      <c r="E11" s="197"/>
      <c r="F11" s="206"/>
    </row>
    <row r="12" spans="1:12" x14ac:dyDescent="0.25">
      <c r="A12" s="198"/>
      <c r="B12" s="201"/>
      <c r="C12" s="201"/>
      <c r="D12" s="207" t="s">
        <v>10</v>
      </c>
      <c r="E12" s="208"/>
      <c r="F12" s="209"/>
    </row>
    <row r="13" spans="1:12" ht="15.75" thickBot="1" x14ac:dyDescent="0.3">
      <c r="A13" s="199"/>
      <c r="B13" s="202"/>
      <c r="C13" s="202"/>
      <c r="D13" s="10" t="s">
        <v>11</v>
      </c>
      <c r="E13" s="11" t="s">
        <v>12</v>
      </c>
      <c r="F13" s="12" t="s">
        <v>13</v>
      </c>
    </row>
    <row r="14" spans="1:12" ht="15" customHeight="1" x14ac:dyDescent="0.25">
      <c r="A14" s="13"/>
      <c r="B14" s="14"/>
      <c r="C14" s="14"/>
      <c r="D14" s="14"/>
      <c r="E14" s="14"/>
      <c r="F14" s="14"/>
    </row>
    <row r="15" spans="1:12" ht="20.100000000000001" customHeight="1" x14ac:dyDescent="0.25">
      <c r="A15" s="15" t="s">
        <v>11</v>
      </c>
      <c r="B15" s="16">
        <f>SUM(B17:B28)</f>
        <v>292372</v>
      </c>
      <c r="C15" s="16">
        <f>SUM(C17:C28)</f>
        <v>2109208712.7059798</v>
      </c>
      <c r="D15" s="16">
        <f>SUM(D17:D28)</f>
        <v>1300411.4389518362</v>
      </c>
      <c r="E15" s="16">
        <f>SUM(E17:E28)</f>
        <v>1190094.8283166373</v>
      </c>
      <c r="F15" s="16">
        <f>SUM(F17:F28)</f>
        <v>110316.61063519922</v>
      </c>
      <c r="G15" s="17"/>
      <c r="H15" s="17"/>
      <c r="I15" s="17"/>
      <c r="J15" s="17"/>
      <c r="K15" s="17"/>
      <c r="L15" s="17"/>
    </row>
    <row r="16" spans="1:12" ht="15" customHeight="1" x14ac:dyDescent="0.25">
      <c r="A16" s="13"/>
      <c r="B16" s="18"/>
      <c r="C16" s="16"/>
      <c r="D16" s="18"/>
      <c r="E16" s="18"/>
      <c r="F16" s="18"/>
    </row>
    <row r="17" spans="1:12" ht="20.100000000000001" customHeight="1" x14ac:dyDescent="0.25">
      <c r="A17" s="19" t="s">
        <v>14</v>
      </c>
      <c r="B17" s="20">
        <v>27639</v>
      </c>
      <c r="C17" s="20">
        <v>199651595.28011107</v>
      </c>
      <c r="D17" s="18">
        <v>122675.8789724637</v>
      </c>
      <c r="E17" s="20">
        <v>112184.03331065</v>
      </c>
      <c r="F17" s="20">
        <v>10491.845661813693</v>
      </c>
      <c r="G17" s="21"/>
      <c r="H17" s="21"/>
      <c r="J17" s="17"/>
      <c r="K17" s="22"/>
      <c r="L17" s="23"/>
    </row>
    <row r="18" spans="1:12" ht="20.100000000000001" customHeight="1" x14ac:dyDescent="0.25">
      <c r="A18" s="19" t="s">
        <v>15</v>
      </c>
      <c r="B18" s="20">
        <v>26473</v>
      </c>
      <c r="C18" s="20">
        <v>191375622.16872084</v>
      </c>
      <c r="D18" s="18">
        <v>117863.34096720554</v>
      </c>
      <c r="E18" s="20">
        <v>107811.27021168789</v>
      </c>
      <c r="F18" s="20">
        <v>10052.070755517649</v>
      </c>
      <c r="G18" s="21"/>
      <c r="H18" s="21"/>
      <c r="I18" s="17"/>
      <c r="J18" s="17"/>
    </row>
    <row r="19" spans="1:12" ht="20.100000000000001" customHeight="1" x14ac:dyDescent="0.25">
      <c r="A19" s="19" t="s">
        <v>16</v>
      </c>
      <c r="B19" s="20">
        <v>23990</v>
      </c>
      <c r="C19" s="20">
        <v>170536961.26929367</v>
      </c>
      <c r="D19" s="18">
        <v>105142.57114329858</v>
      </c>
      <c r="E19" s="20">
        <v>96211.744282247077</v>
      </c>
      <c r="F19" s="20">
        <v>8930.8268610515133</v>
      </c>
      <c r="G19" s="21"/>
      <c r="H19" s="21"/>
      <c r="I19" s="24"/>
    </row>
    <row r="20" spans="1:12" ht="20.100000000000001" customHeight="1" x14ac:dyDescent="0.25">
      <c r="A20" s="19" t="s">
        <v>17</v>
      </c>
      <c r="B20" s="20">
        <v>19061</v>
      </c>
      <c r="C20" s="20">
        <v>136978743.86671856</v>
      </c>
      <c r="D20" s="18">
        <v>84617.147396019238</v>
      </c>
      <c r="E20" s="20">
        <v>77466.355234324743</v>
      </c>
      <c r="F20" s="20">
        <v>7150.7921616945014</v>
      </c>
      <c r="G20" s="21"/>
      <c r="H20" s="21"/>
      <c r="I20" s="21"/>
    </row>
    <row r="21" spans="1:12" ht="20.100000000000001" customHeight="1" x14ac:dyDescent="0.25">
      <c r="A21" s="19" t="s">
        <v>18</v>
      </c>
      <c r="B21" s="20">
        <v>22244</v>
      </c>
      <c r="C21" s="20">
        <v>156259315.86560339</v>
      </c>
      <c r="D21" s="18">
        <v>96086.293305255691</v>
      </c>
      <c r="E21" s="20">
        <v>87886.976352566242</v>
      </c>
      <c r="F21" s="20">
        <v>8199.3169526894526</v>
      </c>
      <c r="G21" s="21"/>
      <c r="H21" s="21"/>
    </row>
    <row r="22" spans="1:12" ht="20.100000000000001" customHeight="1" x14ac:dyDescent="0.25">
      <c r="A22" s="19" t="s">
        <v>19</v>
      </c>
      <c r="B22" s="20">
        <v>22561</v>
      </c>
      <c r="C22" s="20">
        <v>158884934.26168382</v>
      </c>
      <c r="D22" s="18">
        <v>98018.836979132655</v>
      </c>
      <c r="E22" s="20">
        <v>89718.160565173326</v>
      </c>
      <c r="F22" s="20">
        <v>8300.6764139593288</v>
      </c>
      <c r="G22" s="21"/>
      <c r="H22" s="21"/>
    </row>
    <row r="23" spans="1:12" ht="20.100000000000001" customHeight="1" x14ac:dyDescent="0.25">
      <c r="A23" s="19" t="s">
        <v>20</v>
      </c>
      <c r="B23" s="20">
        <v>22767</v>
      </c>
      <c r="C23" s="20">
        <v>167430733.71288955</v>
      </c>
      <c r="D23" s="18">
        <v>103414.40913083641</v>
      </c>
      <c r="E23" s="20">
        <v>94660.178343047854</v>
      </c>
      <c r="F23" s="20">
        <v>8754.2307877885596</v>
      </c>
      <c r="G23" s="21"/>
      <c r="H23" s="21"/>
    </row>
    <row r="24" spans="1:12" ht="20.100000000000001" customHeight="1" x14ac:dyDescent="0.25">
      <c r="A24" s="19" t="s">
        <v>21</v>
      </c>
      <c r="B24" s="20">
        <v>23694</v>
      </c>
      <c r="C24" s="20">
        <v>173099468.03666234</v>
      </c>
      <c r="D24" s="18">
        <v>106857.88567239832</v>
      </c>
      <c r="E24" s="20">
        <v>97807.722828349419</v>
      </c>
      <c r="F24" s="20">
        <v>9050.162844048893</v>
      </c>
      <c r="G24" s="21"/>
      <c r="H24" s="21"/>
      <c r="I24" t="s">
        <v>22</v>
      </c>
    </row>
    <row r="25" spans="1:12" ht="20.100000000000001" customHeight="1" x14ac:dyDescent="0.25">
      <c r="A25" s="19" t="s">
        <v>23</v>
      </c>
      <c r="B25" s="20">
        <v>24939</v>
      </c>
      <c r="C25" s="20">
        <v>182839818.9728311</v>
      </c>
      <c r="D25" s="18">
        <v>112737.04355092983</v>
      </c>
      <c r="E25" s="20">
        <v>103180.19078181135</v>
      </c>
      <c r="F25" s="20">
        <v>9556.85276911847</v>
      </c>
      <c r="G25" s="21"/>
      <c r="H25" s="21"/>
    </row>
    <row r="26" spans="1:12" ht="20.100000000000001" customHeight="1" x14ac:dyDescent="0.25">
      <c r="A26" s="19" t="s">
        <v>24</v>
      </c>
      <c r="B26" s="20">
        <v>26087</v>
      </c>
      <c r="C26" s="20">
        <v>185789816.31480932</v>
      </c>
      <c r="D26" s="18">
        <v>114540.46798881087</v>
      </c>
      <c r="E26" s="20">
        <v>104846.09924638964</v>
      </c>
      <c r="F26" s="20">
        <v>9694.3687424212312</v>
      </c>
      <c r="G26" s="21"/>
      <c r="H26" s="21"/>
    </row>
    <row r="27" spans="1:12" ht="20.100000000000001" customHeight="1" x14ac:dyDescent="0.25">
      <c r="A27" s="19" t="s">
        <v>25</v>
      </c>
      <c r="B27" s="20">
        <v>25424</v>
      </c>
      <c r="C27" s="20">
        <v>185196999.40515774</v>
      </c>
      <c r="D27" s="18">
        <v>114230.89600495745</v>
      </c>
      <c r="E27" s="20">
        <v>104571.67831466947</v>
      </c>
      <c r="F27" s="20">
        <v>9659.2176902879874</v>
      </c>
      <c r="G27" s="21"/>
      <c r="H27" s="21"/>
    </row>
    <row r="28" spans="1:12" ht="15.75" thickBot="1" x14ac:dyDescent="0.3">
      <c r="A28" s="25" t="s">
        <v>26</v>
      </c>
      <c r="B28" s="26">
        <v>27493</v>
      </c>
      <c r="C28" s="26">
        <v>201164703.55149829</v>
      </c>
      <c r="D28" s="27">
        <v>124226.66784052805</v>
      </c>
      <c r="E28" s="26">
        <v>113750.41884572012</v>
      </c>
      <c r="F28" s="26">
        <v>10476.248994807929</v>
      </c>
      <c r="G28" s="21"/>
      <c r="H28" s="21"/>
    </row>
    <row r="29" spans="1:12" x14ac:dyDescent="0.25">
      <c r="A29" s="28" t="s">
        <v>27</v>
      </c>
      <c r="B29" s="6"/>
      <c r="C29" s="29"/>
      <c r="D29" s="6"/>
      <c r="H29" s="6"/>
    </row>
    <row r="31" spans="1:12" x14ac:dyDescent="0.25">
      <c r="A31" s="30"/>
      <c r="B31" s="6"/>
      <c r="C31" s="31"/>
    </row>
    <row r="32" spans="1:12" x14ac:dyDescent="0.25">
      <c r="B32" s="6"/>
      <c r="C32" s="31"/>
    </row>
    <row r="33" spans="2:3" x14ac:dyDescent="0.25">
      <c r="B33" s="6"/>
      <c r="C33" s="32"/>
    </row>
    <row r="34" spans="2:3" x14ac:dyDescent="0.25">
      <c r="B34" s="6"/>
      <c r="C34" s="31"/>
    </row>
    <row r="35" spans="2:3" x14ac:dyDescent="0.25">
      <c r="B35" s="6"/>
      <c r="C35" s="31"/>
    </row>
    <row r="36" spans="2:3" x14ac:dyDescent="0.25">
      <c r="B36" s="6"/>
      <c r="C36" s="31"/>
    </row>
    <row r="37" spans="2:3" x14ac:dyDescent="0.25">
      <c r="B37" s="6"/>
      <c r="C37" s="31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AE847FF1-EDDB-4EC4-A134-38D6120A851A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1C84-C96C-48AA-8AD5-07A4D3F1D2D9}">
  <dimension ref="A1:O33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4.5703125" customWidth="1"/>
    <col min="3" max="3" width="16.7109375" customWidth="1"/>
    <col min="4" max="4" width="15.5703125" customWidth="1"/>
    <col min="5" max="5" width="16.5703125" customWidth="1"/>
    <col min="6" max="6" width="13.140625" customWidth="1"/>
    <col min="8" max="8" width="12.5703125" customWidth="1"/>
    <col min="257" max="257" width="15.7109375" customWidth="1"/>
    <col min="258" max="258" width="14.5703125" customWidth="1"/>
    <col min="259" max="259" width="16.7109375" customWidth="1"/>
    <col min="260" max="260" width="15.5703125" customWidth="1"/>
    <col min="261" max="261" width="16.5703125" customWidth="1"/>
    <col min="262" max="262" width="13.140625" customWidth="1"/>
    <col min="264" max="264" width="12.5703125" customWidth="1"/>
    <col min="513" max="513" width="15.7109375" customWidth="1"/>
    <col min="514" max="514" width="14.5703125" customWidth="1"/>
    <col min="515" max="515" width="16.7109375" customWidth="1"/>
    <col min="516" max="516" width="15.5703125" customWidth="1"/>
    <col min="517" max="517" width="16.5703125" customWidth="1"/>
    <col min="518" max="518" width="13.140625" customWidth="1"/>
    <col min="520" max="520" width="12.5703125" customWidth="1"/>
    <col min="769" max="769" width="15.7109375" customWidth="1"/>
    <col min="770" max="770" width="14.5703125" customWidth="1"/>
    <col min="771" max="771" width="16.7109375" customWidth="1"/>
    <col min="772" max="772" width="15.5703125" customWidth="1"/>
    <col min="773" max="773" width="16.5703125" customWidth="1"/>
    <col min="774" max="774" width="13.140625" customWidth="1"/>
    <col min="776" max="776" width="12.5703125" customWidth="1"/>
    <col min="1025" max="1025" width="15.7109375" customWidth="1"/>
    <col min="1026" max="1026" width="14.5703125" customWidth="1"/>
    <col min="1027" max="1027" width="16.7109375" customWidth="1"/>
    <col min="1028" max="1028" width="15.5703125" customWidth="1"/>
    <col min="1029" max="1029" width="16.5703125" customWidth="1"/>
    <col min="1030" max="1030" width="13.140625" customWidth="1"/>
    <col min="1032" max="1032" width="12.5703125" customWidth="1"/>
    <col min="1281" max="1281" width="15.7109375" customWidth="1"/>
    <col min="1282" max="1282" width="14.5703125" customWidth="1"/>
    <col min="1283" max="1283" width="16.7109375" customWidth="1"/>
    <col min="1284" max="1284" width="15.5703125" customWidth="1"/>
    <col min="1285" max="1285" width="16.5703125" customWidth="1"/>
    <col min="1286" max="1286" width="13.140625" customWidth="1"/>
    <col min="1288" max="1288" width="12.5703125" customWidth="1"/>
    <col min="1537" max="1537" width="15.7109375" customWidth="1"/>
    <col min="1538" max="1538" width="14.5703125" customWidth="1"/>
    <col min="1539" max="1539" width="16.7109375" customWidth="1"/>
    <col min="1540" max="1540" width="15.5703125" customWidth="1"/>
    <col min="1541" max="1541" width="16.5703125" customWidth="1"/>
    <col min="1542" max="1542" width="13.140625" customWidth="1"/>
    <col min="1544" max="1544" width="12.5703125" customWidth="1"/>
    <col min="1793" max="1793" width="15.7109375" customWidth="1"/>
    <col min="1794" max="1794" width="14.5703125" customWidth="1"/>
    <col min="1795" max="1795" width="16.7109375" customWidth="1"/>
    <col min="1796" max="1796" width="15.5703125" customWidth="1"/>
    <col min="1797" max="1797" width="16.5703125" customWidth="1"/>
    <col min="1798" max="1798" width="13.140625" customWidth="1"/>
    <col min="1800" max="1800" width="12.5703125" customWidth="1"/>
    <col min="2049" max="2049" width="15.7109375" customWidth="1"/>
    <col min="2050" max="2050" width="14.5703125" customWidth="1"/>
    <col min="2051" max="2051" width="16.7109375" customWidth="1"/>
    <col min="2052" max="2052" width="15.5703125" customWidth="1"/>
    <col min="2053" max="2053" width="16.5703125" customWidth="1"/>
    <col min="2054" max="2054" width="13.140625" customWidth="1"/>
    <col min="2056" max="2056" width="12.5703125" customWidth="1"/>
    <col min="2305" max="2305" width="15.7109375" customWidth="1"/>
    <col min="2306" max="2306" width="14.5703125" customWidth="1"/>
    <col min="2307" max="2307" width="16.7109375" customWidth="1"/>
    <col min="2308" max="2308" width="15.5703125" customWidth="1"/>
    <col min="2309" max="2309" width="16.5703125" customWidth="1"/>
    <col min="2310" max="2310" width="13.140625" customWidth="1"/>
    <col min="2312" max="2312" width="12.5703125" customWidth="1"/>
    <col min="2561" max="2561" width="15.7109375" customWidth="1"/>
    <col min="2562" max="2562" width="14.5703125" customWidth="1"/>
    <col min="2563" max="2563" width="16.7109375" customWidth="1"/>
    <col min="2564" max="2564" width="15.5703125" customWidth="1"/>
    <col min="2565" max="2565" width="16.5703125" customWidth="1"/>
    <col min="2566" max="2566" width="13.140625" customWidth="1"/>
    <col min="2568" max="2568" width="12.5703125" customWidth="1"/>
    <col min="2817" max="2817" width="15.7109375" customWidth="1"/>
    <col min="2818" max="2818" width="14.5703125" customWidth="1"/>
    <col min="2819" max="2819" width="16.7109375" customWidth="1"/>
    <col min="2820" max="2820" width="15.5703125" customWidth="1"/>
    <col min="2821" max="2821" width="16.5703125" customWidth="1"/>
    <col min="2822" max="2822" width="13.140625" customWidth="1"/>
    <col min="2824" max="2824" width="12.5703125" customWidth="1"/>
    <col min="3073" max="3073" width="15.7109375" customWidth="1"/>
    <col min="3074" max="3074" width="14.5703125" customWidth="1"/>
    <col min="3075" max="3075" width="16.7109375" customWidth="1"/>
    <col min="3076" max="3076" width="15.5703125" customWidth="1"/>
    <col min="3077" max="3077" width="16.5703125" customWidth="1"/>
    <col min="3078" max="3078" width="13.140625" customWidth="1"/>
    <col min="3080" max="3080" width="12.5703125" customWidth="1"/>
    <col min="3329" max="3329" width="15.7109375" customWidth="1"/>
    <col min="3330" max="3330" width="14.5703125" customWidth="1"/>
    <col min="3331" max="3331" width="16.7109375" customWidth="1"/>
    <col min="3332" max="3332" width="15.5703125" customWidth="1"/>
    <col min="3333" max="3333" width="16.5703125" customWidth="1"/>
    <col min="3334" max="3334" width="13.140625" customWidth="1"/>
    <col min="3336" max="3336" width="12.5703125" customWidth="1"/>
    <col min="3585" max="3585" width="15.7109375" customWidth="1"/>
    <col min="3586" max="3586" width="14.5703125" customWidth="1"/>
    <col min="3587" max="3587" width="16.7109375" customWidth="1"/>
    <col min="3588" max="3588" width="15.5703125" customWidth="1"/>
    <col min="3589" max="3589" width="16.5703125" customWidth="1"/>
    <col min="3590" max="3590" width="13.140625" customWidth="1"/>
    <col min="3592" max="3592" width="12.5703125" customWidth="1"/>
    <col min="3841" max="3841" width="15.7109375" customWidth="1"/>
    <col min="3842" max="3842" width="14.5703125" customWidth="1"/>
    <col min="3843" max="3843" width="16.7109375" customWidth="1"/>
    <col min="3844" max="3844" width="15.5703125" customWidth="1"/>
    <col min="3845" max="3845" width="16.5703125" customWidth="1"/>
    <col min="3846" max="3846" width="13.140625" customWidth="1"/>
    <col min="3848" max="3848" width="12.5703125" customWidth="1"/>
    <col min="4097" max="4097" width="15.7109375" customWidth="1"/>
    <col min="4098" max="4098" width="14.5703125" customWidth="1"/>
    <col min="4099" max="4099" width="16.7109375" customWidth="1"/>
    <col min="4100" max="4100" width="15.5703125" customWidth="1"/>
    <col min="4101" max="4101" width="16.5703125" customWidth="1"/>
    <col min="4102" max="4102" width="13.140625" customWidth="1"/>
    <col min="4104" max="4104" width="12.5703125" customWidth="1"/>
    <col min="4353" max="4353" width="15.7109375" customWidth="1"/>
    <col min="4354" max="4354" width="14.5703125" customWidth="1"/>
    <col min="4355" max="4355" width="16.7109375" customWidth="1"/>
    <col min="4356" max="4356" width="15.5703125" customWidth="1"/>
    <col min="4357" max="4357" width="16.5703125" customWidth="1"/>
    <col min="4358" max="4358" width="13.140625" customWidth="1"/>
    <col min="4360" max="4360" width="12.5703125" customWidth="1"/>
    <col min="4609" max="4609" width="15.7109375" customWidth="1"/>
    <col min="4610" max="4610" width="14.5703125" customWidth="1"/>
    <col min="4611" max="4611" width="16.7109375" customWidth="1"/>
    <col min="4612" max="4612" width="15.5703125" customWidth="1"/>
    <col min="4613" max="4613" width="16.5703125" customWidth="1"/>
    <col min="4614" max="4614" width="13.140625" customWidth="1"/>
    <col min="4616" max="4616" width="12.5703125" customWidth="1"/>
    <col min="4865" max="4865" width="15.7109375" customWidth="1"/>
    <col min="4866" max="4866" width="14.5703125" customWidth="1"/>
    <col min="4867" max="4867" width="16.7109375" customWidth="1"/>
    <col min="4868" max="4868" width="15.5703125" customWidth="1"/>
    <col min="4869" max="4869" width="16.5703125" customWidth="1"/>
    <col min="4870" max="4870" width="13.140625" customWidth="1"/>
    <col min="4872" max="4872" width="12.5703125" customWidth="1"/>
    <col min="5121" max="5121" width="15.7109375" customWidth="1"/>
    <col min="5122" max="5122" width="14.5703125" customWidth="1"/>
    <col min="5123" max="5123" width="16.7109375" customWidth="1"/>
    <col min="5124" max="5124" width="15.5703125" customWidth="1"/>
    <col min="5125" max="5125" width="16.5703125" customWidth="1"/>
    <col min="5126" max="5126" width="13.140625" customWidth="1"/>
    <col min="5128" max="5128" width="12.5703125" customWidth="1"/>
    <col min="5377" max="5377" width="15.7109375" customWidth="1"/>
    <col min="5378" max="5378" width="14.5703125" customWidth="1"/>
    <col min="5379" max="5379" width="16.7109375" customWidth="1"/>
    <col min="5380" max="5380" width="15.5703125" customWidth="1"/>
    <col min="5381" max="5381" width="16.5703125" customWidth="1"/>
    <col min="5382" max="5382" width="13.140625" customWidth="1"/>
    <col min="5384" max="5384" width="12.5703125" customWidth="1"/>
    <col min="5633" max="5633" width="15.7109375" customWidth="1"/>
    <col min="5634" max="5634" width="14.5703125" customWidth="1"/>
    <col min="5635" max="5635" width="16.7109375" customWidth="1"/>
    <col min="5636" max="5636" width="15.5703125" customWidth="1"/>
    <col min="5637" max="5637" width="16.5703125" customWidth="1"/>
    <col min="5638" max="5638" width="13.140625" customWidth="1"/>
    <col min="5640" max="5640" width="12.5703125" customWidth="1"/>
    <col min="5889" max="5889" width="15.7109375" customWidth="1"/>
    <col min="5890" max="5890" width="14.5703125" customWidth="1"/>
    <col min="5891" max="5891" width="16.7109375" customWidth="1"/>
    <col min="5892" max="5892" width="15.5703125" customWidth="1"/>
    <col min="5893" max="5893" width="16.5703125" customWidth="1"/>
    <col min="5894" max="5894" width="13.140625" customWidth="1"/>
    <col min="5896" max="5896" width="12.5703125" customWidth="1"/>
    <col min="6145" max="6145" width="15.7109375" customWidth="1"/>
    <col min="6146" max="6146" width="14.5703125" customWidth="1"/>
    <col min="6147" max="6147" width="16.7109375" customWidth="1"/>
    <col min="6148" max="6148" width="15.5703125" customWidth="1"/>
    <col min="6149" max="6149" width="16.5703125" customWidth="1"/>
    <col min="6150" max="6150" width="13.140625" customWidth="1"/>
    <col min="6152" max="6152" width="12.5703125" customWidth="1"/>
    <col min="6401" max="6401" width="15.7109375" customWidth="1"/>
    <col min="6402" max="6402" width="14.5703125" customWidth="1"/>
    <col min="6403" max="6403" width="16.7109375" customWidth="1"/>
    <col min="6404" max="6404" width="15.5703125" customWidth="1"/>
    <col min="6405" max="6405" width="16.5703125" customWidth="1"/>
    <col min="6406" max="6406" width="13.140625" customWidth="1"/>
    <col min="6408" max="6408" width="12.5703125" customWidth="1"/>
    <col min="6657" max="6657" width="15.7109375" customWidth="1"/>
    <col min="6658" max="6658" width="14.5703125" customWidth="1"/>
    <col min="6659" max="6659" width="16.7109375" customWidth="1"/>
    <col min="6660" max="6660" width="15.5703125" customWidth="1"/>
    <col min="6661" max="6661" width="16.5703125" customWidth="1"/>
    <col min="6662" max="6662" width="13.140625" customWidth="1"/>
    <col min="6664" max="6664" width="12.5703125" customWidth="1"/>
    <col min="6913" max="6913" width="15.7109375" customWidth="1"/>
    <col min="6914" max="6914" width="14.5703125" customWidth="1"/>
    <col min="6915" max="6915" width="16.7109375" customWidth="1"/>
    <col min="6916" max="6916" width="15.5703125" customWidth="1"/>
    <col min="6917" max="6917" width="16.5703125" customWidth="1"/>
    <col min="6918" max="6918" width="13.140625" customWidth="1"/>
    <col min="6920" max="6920" width="12.5703125" customWidth="1"/>
    <col min="7169" max="7169" width="15.7109375" customWidth="1"/>
    <col min="7170" max="7170" width="14.5703125" customWidth="1"/>
    <col min="7171" max="7171" width="16.7109375" customWidth="1"/>
    <col min="7172" max="7172" width="15.5703125" customWidth="1"/>
    <col min="7173" max="7173" width="16.5703125" customWidth="1"/>
    <col min="7174" max="7174" width="13.140625" customWidth="1"/>
    <col min="7176" max="7176" width="12.5703125" customWidth="1"/>
    <col min="7425" max="7425" width="15.7109375" customWidth="1"/>
    <col min="7426" max="7426" width="14.5703125" customWidth="1"/>
    <col min="7427" max="7427" width="16.7109375" customWidth="1"/>
    <col min="7428" max="7428" width="15.5703125" customWidth="1"/>
    <col min="7429" max="7429" width="16.5703125" customWidth="1"/>
    <col min="7430" max="7430" width="13.140625" customWidth="1"/>
    <col min="7432" max="7432" width="12.5703125" customWidth="1"/>
    <col min="7681" max="7681" width="15.7109375" customWidth="1"/>
    <col min="7682" max="7682" width="14.5703125" customWidth="1"/>
    <col min="7683" max="7683" width="16.7109375" customWidth="1"/>
    <col min="7684" max="7684" width="15.5703125" customWidth="1"/>
    <col min="7685" max="7685" width="16.5703125" customWidth="1"/>
    <col min="7686" max="7686" width="13.140625" customWidth="1"/>
    <col min="7688" max="7688" width="12.5703125" customWidth="1"/>
    <col min="7937" max="7937" width="15.7109375" customWidth="1"/>
    <col min="7938" max="7938" width="14.5703125" customWidth="1"/>
    <col min="7939" max="7939" width="16.7109375" customWidth="1"/>
    <col min="7940" max="7940" width="15.5703125" customWidth="1"/>
    <col min="7941" max="7941" width="16.5703125" customWidth="1"/>
    <col min="7942" max="7942" width="13.140625" customWidth="1"/>
    <col min="7944" max="7944" width="12.5703125" customWidth="1"/>
    <col min="8193" max="8193" width="15.7109375" customWidth="1"/>
    <col min="8194" max="8194" width="14.5703125" customWidth="1"/>
    <col min="8195" max="8195" width="16.7109375" customWidth="1"/>
    <col min="8196" max="8196" width="15.5703125" customWidth="1"/>
    <col min="8197" max="8197" width="16.5703125" customWidth="1"/>
    <col min="8198" max="8198" width="13.140625" customWidth="1"/>
    <col min="8200" max="8200" width="12.5703125" customWidth="1"/>
    <col min="8449" max="8449" width="15.7109375" customWidth="1"/>
    <col min="8450" max="8450" width="14.5703125" customWidth="1"/>
    <col min="8451" max="8451" width="16.7109375" customWidth="1"/>
    <col min="8452" max="8452" width="15.5703125" customWidth="1"/>
    <col min="8453" max="8453" width="16.5703125" customWidth="1"/>
    <col min="8454" max="8454" width="13.140625" customWidth="1"/>
    <col min="8456" max="8456" width="12.5703125" customWidth="1"/>
    <col min="8705" max="8705" width="15.7109375" customWidth="1"/>
    <col min="8706" max="8706" width="14.5703125" customWidth="1"/>
    <col min="8707" max="8707" width="16.7109375" customWidth="1"/>
    <col min="8708" max="8708" width="15.5703125" customWidth="1"/>
    <col min="8709" max="8709" width="16.5703125" customWidth="1"/>
    <col min="8710" max="8710" width="13.140625" customWidth="1"/>
    <col min="8712" max="8712" width="12.5703125" customWidth="1"/>
    <col min="8961" max="8961" width="15.7109375" customWidth="1"/>
    <col min="8962" max="8962" width="14.5703125" customWidth="1"/>
    <col min="8963" max="8963" width="16.7109375" customWidth="1"/>
    <col min="8964" max="8964" width="15.5703125" customWidth="1"/>
    <col min="8965" max="8965" width="16.5703125" customWidth="1"/>
    <col min="8966" max="8966" width="13.140625" customWidth="1"/>
    <col min="8968" max="8968" width="12.5703125" customWidth="1"/>
    <col min="9217" max="9217" width="15.7109375" customWidth="1"/>
    <col min="9218" max="9218" width="14.5703125" customWidth="1"/>
    <col min="9219" max="9219" width="16.7109375" customWidth="1"/>
    <col min="9220" max="9220" width="15.5703125" customWidth="1"/>
    <col min="9221" max="9221" width="16.5703125" customWidth="1"/>
    <col min="9222" max="9222" width="13.140625" customWidth="1"/>
    <col min="9224" max="9224" width="12.5703125" customWidth="1"/>
    <col min="9473" max="9473" width="15.7109375" customWidth="1"/>
    <col min="9474" max="9474" width="14.5703125" customWidth="1"/>
    <col min="9475" max="9475" width="16.7109375" customWidth="1"/>
    <col min="9476" max="9476" width="15.5703125" customWidth="1"/>
    <col min="9477" max="9477" width="16.5703125" customWidth="1"/>
    <col min="9478" max="9478" width="13.140625" customWidth="1"/>
    <col min="9480" max="9480" width="12.5703125" customWidth="1"/>
    <col min="9729" max="9729" width="15.7109375" customWidth="1"/>
    <col min="9730" max="9730" width="14.5703125" customWidth="1"/>
    <col min="9731" max="9731" width="16.7109375" customWidth="1"/>
    <col min="9732" max="9732" width="15.5703125" customWidth="1"/>
    <col min="9733" max="9733" width="16.5703125" customWidth="1"/>
    <col min="9734" max="9734" width="13.140625" customWidth="1"/>
    <col min="9736" max="9736" width="12.5703125" customWidth="1"/>
    <col min="9985" max="9985" width="15.7109375" customWidth="1"/>
    <col min="9986" max="9986" width="14.5703125" customWidth="1"/>
    <col min="9987" max="9987" width="16.7109375" customWidth="1"/>
    <col min="9988" max="9988" width="15.5703125" customWidth="1"/>
    <col min="9989" max="9989" width="16.5703125" customWidth="1"/>
    <col min="9990" max="9990" width="13.140625" customWidth="1"/>
    <col min="9992" max="9992" width="12.5703125" customWidth="1"/>
    <col min="10241" max="10241" width="15.7109375" customWidth="1"/>
    <col min="10242" max="10242" width="14.5703125" customWidth="1"/>
    <col min="10243" max="10243" width="16.7109375" customWidth="1"/>
    <col min="10244" max="10244" width="15.5703125" customWidth="1"/>
    <col min="10245" max="10245" width="16.5703125" customWidth="1"/>
    <col min="10246" max="10246" width="13.140625" customWidth="1"/>
    <col min="10248" max="10248" width="12.5703125" customWidth="1"/>
    <col min="10497" max="10497" width="15.7109375" customWidth="1"/>
    <col min="10498" max="10498" width="14.5703125" customWidth="1"/>
    <col min="10499" max="10499" width="16.7109375" customWidth="1"/>
    <col min="10500" max="10500" width="15.5703125" customWidth="1"/>
    <col min="10501" max="10501" width="16.5703125" customWidth="1"/>
    <col min="10502" max="10502" width="13.140625" customWidth="1"/>
    <col min="10504" max="10504" width="12.5703125" customWidth="1"/>
    <col min="10753" max="10753" width="15.7109375" customWidth="1"/>
    <col min="10754" max="10754" width="14.5703125" customWidth="1"/>
    <col min="10755" max="10755" width="16.7109375" customWidth="1"/>
    <col min="10756" max="10756" width="15.5703125" customWidth="1"/>
    <col min="10757" max="10757" width="16.5703125" customWidth="1"/>
    <col min="10758" max="10758" width="13.140625" customWidth="1"/>
    <col min="10760" max="10760" width="12.5703125" customWidth="1"/>
    <col min="11009" max="11009" width="15.7109375" customWidth="1"/>
    <col min="11010" max="11010" width="14.5703125" customWidth="1"/>
    <col min="11011" max="11011" width="16.7109375" customWidth="1"/>
    <col min="11012" max="11012" width="15.5703125" customWidth="1"/>
    <col min="11013" max="11013" width="16.5703125" customWidth="1"/>
    <col min="11014" max="11014" width="13.140625" customWidth="1"/>
    <col min="11016" max="11016" width="12.5703125" customWidth="1"/>
    <col min="11265" max="11265" width="15.7109375" customWidth="1"/>
    <col min="11266" max="11266" width="14.5703125" customWidth="1"/>
    <col min="11267" max="11267" width="16.7109375" customWidth="1"/>
    <col min="11268" max="11268" width="15.5703125" customWidth="1"/>
    <col min="11269" max="11269" width="16.5703125" customWidth="1"/>
    <col min="11270" max="11270" width="13.140625" customWidth="1"/>
    <col min="11272" max="11272" width="12.5703125" customWidth="1"/>
    <col min="11521" max="11521" width="15.7109375" customWidth="1"/>
    <col min="11522" max="11522" width="14.5703125" customWidth="1"/>
    <col min="11523" max="11523" width="16.7109375" customWidth="1"/>
    <col min="11524" max="11524" width="15.5703125" customWidth="1"/>
    <col min="11525" max="11525" width="16.5703125" customWidth="1"/>
    <col min="11526" max="11526" width="13.140625" customWidth="1"/>
    <col min="11528" max="11528" width="12.5703125" customWidth="1"/>
    <col min="11777" max="11777" width="15.7109375" customWidth="1"/>
    <col min="11778" max="11778" width="14.5703125" customWidth="1"/>
    <col min="11779" max="11779" width="16.7109375" customWidth="1"/>
    <col min="11780" max="11780" width="15.5703125" customWidth="1"/>
    <col min="11781" max="11781" width="16.5703125" customWidth="1"/>
    <col min="11782" max="11782" width="13.140625" customWidth="1"/>
    <col min="11784" max="11784" width="12.5703125" customWidth="1"/>
    <col min="12033" max="12033" width="15.7109375" customWidth="1"/>
    <col min="12034" max="12034" width="14.5703125" customWidth="1"/>
    <col min="12035" max="12035" width="16.7109375" customWidth="1"/>
    <col min="12036" max="12036" width="15.5703125" customWidth="1"/>
    <col min="12037" max="12037" width="16.5703125" customWidth="1"/>
    <col min="12038" max="12038" width="13.140625" customWidth="1"/>
    <col min="12040" max="12040" width="12.5703125" customWidth="1"/>
    <col min="12289" max="12289" width="15.7109375" customWidth="1"/>
    <col min="12290" max="12290" width="14.5703125" customWidth="1"/>
    <col min="12291" max="12291" width="16.7109375" customWidth="1"/>
    <col min="12292" max="12292" width="15.5703125" customWidth="1"/>
    <col min="12293" max="12293" width="16.5703125" customWidth="1"/>
    <col min="12294" max="12294" width="13.140625" customWidth="1"/>
    <col min="12296" max="12296" width="12.5703125" customWidth="1"/>
    <col min="12545" max="12545" width="15.7109375" customWidth="1"/>
    <col min="12546" max="12546" width="14.5703125" customWidth="1"/>
    <col min="12547" max="12547" width="16.7109375" customWidth="1"/>
    <col min="12548" max="12548" width="15.5703125" customWidth="1"/>
    <col min="12549" max="12549" width="16.5703125" customWidth="1"/>
    <col min="12550" max="12550" width="13.140625" customWidth="1"/>
    <col min="12552" max="12552" width="12.5703125" customWidth="1"/>
    <col min="12801" max="12801" width="15.7109375" customWidth="1"/>
    <col min="12802" max="12802" width="14.5703125" customWidth="1"/>
    <col min="12803" max="12803" width="16.7109375" customWidth="1"/>
    <col min="12804" max="12804" width="15.5703125" customWidth="1"/>
    <col min="12805" max="12805" width="16.5703125" customWidth="1"/>
    <col min="12806" max="12806" width="13.140625" customWidth="1"/>
    <col min="12808" max="12808" width="12.5703125" customWidth="1"/>
    <col min="13057" max="13057" width="15.7109375" customWidth="1"/>
    <col min="13058" max="13058" width="14.5703125" customWidth="1"/>
    <col min="13059" max="13059" width="16.7109375" customWidth="1"/>
    <col min="13060" max="13060" width="15.5703125" customWidth="1"/>
    <col min="13061" max="13061" width="16.5703125" customWidth="1"/>
    <col min="13062" max="13062" width="13.140625" customWidth="1"/>
    <col min="13064" max="13064" width="12.5703125" customWidth="1"/>
    <col min="13313" max="13313" width="15.7109375" customWidth="1"/>
    <col min="13314" max="13314" width="14.5703125" customWidth="1"/>
    <col min="13315" max="13315" width="16.7109375" customWidth="1"/>
    <col min="13316" max="13316" width="15.5703125" customWidth="1"/>
    <col min="13317" max="13317" width="16.5703125" customWidth="1"/>
    <col min="13318" max="13318" width="13.140625" customWidth="1"/>
    <col min="13320" max="13320" width="12.5703125" customWidth="1"/>
    <col min="13569" max="13569" width="15.7109375" customWidth="1"/>
    <col min="13570" max="13570" width="14.5703125" customWidth="1"/>
    <col min="13571" max="13571" width="16.7109375" customWidth="1"/>
    <col min="13572" max="13572" width="15.5703125" customWidth="1"/>
    <col min="13573" max="13573" width="16.5703125" customWidth="1"/>
    <col min="13574" max="13574" width="13.140625" customWidth="1"/>
    <col min="13576" max="13576" width="12.5703125" customWidth="1"/>
    <col min="13825" max="13825" width="15.7109375" customWidth="1"/>
    <col min="13826" max="13826" width="14.5703125" customWidth="1"/>
    <col min="13827" max="13827" width="16.7109375" customWidth="1"/>
    <col min="13828" max="13828" width="15.5703125" customWidth="1"/>
    <col min="13829" max="13829" width="16.5703125" customWidth="1"/>
    <col min="13830" max="13830" width="13.140625" customWidth="1"/>
    <col min="13832" max="13832" width="12.5703125" customWidth="1"/>
    <col min="14081" max="14081" width="15.7109375" customWidth="1"/>
    <col min="14082" max="14082" width="14.5703125" customWidth="1"/>
    <col min="14083" max="14083" width="16.7109375" customWidth="1"/>
    <col min="14084" max="14084" width="15.5703125" customWidth="1"/>
    <col min="14085" max="14085" width="16.5703125" customWidth="1"/>
    <col min="14086" max="14086" width="13.140625" customWidth="1"/>
    <col min="14088" max="14088" width="12.5703125" customWidth="1"/>
    <col min="14337" max="14337" width="15.7109375" customWidth="1"/>
    <col min="14338" max="14338" width="14.5703125" customWidth="1"/>
    <col min="14339" max="14339" width="16.7109375" customWidth="1"/>
    <col min="14340" max="14340" width="15.5703125" customWidth="1"/>
    <col min="14341" max="14341" width="16.5703125" customWidth="1"/>
    <col min="14342" max="14342" width="13.140625" customWidth="1"/>
    <col min="14344" max="14344" width="12.5703125" customWidth="1"/>
    <col min="14593" max="14593" width="15.7109375" customWidth="1"/>
    <col min="14594" max="14594" width="14.5703125" customWidth="1"/>
    <col min="14595" max="14595" width="16.7109375" customWidth="1"/>
    <col min="14596" max="14596" width="15.5703125" customWidth="1"/>
    <col min="14597" max="14597" width="16.5703125" customWidth="1"/>
    <col min="14598" max="14598" width="13.140625" customWidth="1"/>
    <col min="14600" max="14600" width="12.5703125" customWidth="1"/>
    <col min="14849" max="14849" width="15.7109375" customWidth="1"/>
    <col min="14850" max="14850" width="14.5703125" customWidth="1"/>
    <col min="14851" max="14851" width="16.7109375" customWidth="1"/>
    <col min="14852" max="14852" width="15.5703125" customWidth="1"/>
    <col min="14853" max="14853" width="16.5703125" customWidth="1"/>
    <col min="14854" max="14854" width="13.140625" customWidth="1"/>
    <col min="14856" max="14856" width="12.5703125" customWidth="1"/>
    <col min="15105" max="15105" width="15.7109375" customWidth="1"/>
    <col min="15106" max="15106" width="14.5703125" customWidth="1"/>
    <col min="15107" max="15107" width="16.7109375" customWidth="1"/>
    <col min="15108" max="15108" width="15.5703125" customWidth="1"/>
    <col min="15109" max="15109" width="16.5703125" customWidth="1"/>
    <col min="15110" max="15110" width="13.140625" customWidth="1"/>
    <col min="15112" max="15112" width="12.5703125" customWidth="1"/>
    <col min="15361" max="15361" width="15.7109375" customWidth="1"/>
    <col min="15362" max="15362" width="14.5703125" customWidth="1"/>
    <col min="15363" max="15363" width="16.7109375" customWidth="1"/>
    <col min="15364" max="15364" width="15.5703125" customWidth="1"/>
    <col min="15365" max="15365" width="16.5703125" customWidth="1"/>
    <col min="15366" max="15366" width="13.140625" customWidth="1"/>
    <col min="15368" max="15368" width="12.5703125" customWidth="1"/>
    <col min="15617" max="15617" width="15.7109375" customWidth="1"/>
    <col min="15618" max="15618" width="14.5703125" customWidth="1"/>
    <col min="15619" max="15619" width="16.7109375" customWidth="1"/>
    <col min="15620" max="15620" width="15.5703125" customWidth="1"/>
    <col min="15621" max="15621" width="16.5703125" customWidth="1"/>
    <col min="15622" max="15622" width="13.140625" customWidth="1"/>
    <col min="15624" max="15624" width="12.5703125" customWidth="1"/>
    <col min="15873" max="15873" width="15.7109375" customWidth="1"/>
    <col min="15874" max="15874" width="14.5703125" customWidth="1"/>
    <col min="15875" max="15875" width="16.7109375" customWidth="1"/>
    <col min="15876" max="15876" width="15.5703125" customWidth="1"/>
    <col min="15877" max="15877" width="16.5703125" customWidth="1"/>
    <col min="15878" max="15878" width="13.140625" customWidth="1"/>
    <col min="15880" max="15880" width="12.5703125" customWidth="1"/>
    <col min="16129" max="16129" width="15.7109375" customWidth="1"/>
    <col min="16130" max="16130" width="14.5703125" customWidth="1"/>
    <col min="16131" max="16131" width="16.7109375" customWidth="1"/>
    <col min="16132" max="16132" width="15.5703125" customWidth="1"/>
    <col min="16133" max="16133" width="16.5703125" customWidth="1"/>
    <col min="16134" max="16134" width="13.140625" customWidth="1"/>
    <col min="16136" max="16136" width="12.5703125" customWidth="1"/>
  </cols>
  <sheetData>
    <row r="1" spans="1:15" x14ac:dyDescent="0.25">
      <c r="A1" s="6"/>
      <c r="B1" s="6"/>
      <c r="C1" s="6"/>
      <c r="D1" s="6"/>
      <c r="E1" s="6"/>
      <c r="F1" s="6"/>
    </row>
    <row r="2" spans="1:15" x14ac:dyDescent="0.25">
      <c r="A2" s="7" t="s">
        <v>3</v>
      </c>
      <c r="B2" s="6"/>
      <c r="C2" s="6"/>
      <c r="D2" s="6"/>
      <c r="E2" s="6"/>
      <c r="F2" s="6"/>
    </row>
    <row r="3" spans="1:15" x14ac:dyDescent="0.25">
      <c r="A3" s="6"/>
      <c r="B3" s="6"/>
      <c r="C3" s="6"/>
      <c r="D3" s="6"/>
      <c r="E3" s="6"/>
      <c r="F3" s="6"/>
    </row>
    <row r="4" spans="1:15" x14ac:dyDescent="0.25">
      <c r="A4" s="314" t="s">
        <v>28</v>
      </c>
      <c r="B4" s="6"/>
      <c r="C4" s="6"/>
      <c r="D4" s="6"/>
      <c r="E4" s="6"/>
      <c r="F4" s="6"/>
    </row>
    <row r="5" spans="1:15" x14ac:dyDescent="0.25">
      <c r="A5" s="196" t="s">
        <v>29</v>
      </c>
      <c r="B5" s="196"/>
      <c r="C5" s="196"/>
      <c r="D5" s="196"/>
      <c r="E5" s="196"/>
      <c r="F5" s="197"/>
    </row>
    <row r="6" spans="1:15" x14ac:dyDescent="0.25">
      <c r="A6" s="8"/>
      <c r="B6" s="8"/>
      <c r="C6" s="8"/>
      <c r="D6" s="8"/>
      <c r="E6" s="8"/>
      <c r="F6" s="8"/>
    </row>
    <row r="7" spans="1:15" x14ac:dyDescent="0.25">
      <c r="A7" s="196" t="s">
        <v>30</v>
      </c>
      <c r="B7" s="196"/>
      <c r="C7" s="196"/>
      <c r="D7" s="196"/>
      <c r="E7" s="196"/>
      <c r="F7" s="197"/>
    </row>
    <row r="8" spans="1:15" x14ac:dyDescent="0.25">
      <c r="A8" s="196" t="s">
        <v>4</v>
      </c>
      <c r="B8" s="196"/>
      <c r="C8" s="196"/>
      <c r="D8" s="196"/>
      <c r="E8" s="196"/>
      <c r="F8" s="197"/>
    </row>
    <row r="9" spans="1:15" ht="15.75" thickBot="1" x14ac:dyDescent="0.3">
      <c r="A9" s="9"/>
      <c r="B9" s="9"/>
      <c r="C9" s="9"/>
      <c r="D9" s="9"/>
      <c r="E9" s="9"/>
      <c r="F9" s="9"/>
    </row>
    <row r="10" spans="1:15" x14ac:dyDescent="0.25">
      <c r="A10" s="198" t="s">
        <v>5</v>
      </c>
      <c r="B10" s="210" t="s">
        <v>6</v>
      </c>
      <c r="C10" s="200" t="s">
        <v>7</v>
      </c>
      <c r="D10" s="203" t="s">
        <v>31</v>
      </c>
      <c r="E10" s="204"/>
      <c r="F10" s="204"/>
    </row>
    <row r="11" spans="1:15" x14ac:dyDescent="0.25">
      <c r="A11" s="198"/>
      <c r="B11" s="211"/>
      <c r="C11" s="201"/>
      <c r="D11" s="205" t="s">
        <v>9</v>
      </c>
      <c r="E11" s="197"/>
      <c r="F11" s="206"/>
    </row>
    <row r="12" spans="1:15" x14ac:dyDescent="0.25">
      <c r="A12" s="198"/>
      <c r="B12" s="211"/>
      <c r="C12" s="201"/>
      <c r="D12" s="207" t="s">
        <v>10</v>
      </c>
      <c r="E12" s="208"/>
      <c r="F12" s="209"/>
    </row>
    <row r="13" spans="1:15" ht="15.75" thickBot="1" x14ac:dyDescent="0.3">
      <c r="A13" s="199"/>
      <c r="B13" s="211"/>
      <c r="C13" s="202"/>
      <c r="D13" s="10" t="s">
        <v>11</v>
      </c>
      <c r="E13" s="11" t="s">
        <v>12</v>
      </c>
      <c r="F13" s="12" t="s">
        <v>13</v>
      </c>
    </row>
    <row r="14" spans="1:15" ht="15" customHeight="1" x14ac:dyDescent="0.25">
      <c r="A14" s="13"/>
      <c r="B14" s="33"/>
      <c r="C14" s="16"/>
      <c r="D14" s="16"/>
      <c r="E14" s="16"/>
      <c r="F14" s="16"/>
    </row>
    <row r="15" spans="1:15" ht="20.100000000000001" customHeight="1" x14ac:dyDescent="0.25">
      <c r="A15" s="15" t="s">
        <v>11</v>
      </c>
      <c r="B15" s="16">
        <f>SUM(B17:B28)</f>
        <v>192397</v>
      </c>
      <c r="C15" s="16">
        <f>SUM(C17:C28)</f>
        <v>1455746661.5976095</v>
      </c>
      <c r="D15" s="16">
        <f>SUM(D17:D28)</f>
        <v>899199.49109934922</v>
      </c>
      <c r="E15" s="16">
        <f>SUM(E17:E28)</f>
        <v>822643.12929647579</v>
      </c>
      <c r="F15" s="16">
        <f>SUM(F17:F28)</f>
        <v>76556.361802873624</v>
      </c>
      <c r="G15" s="21"/>
      <c r="H15" s="21"/>
      <c r="I15" s="21"/>
      <c r="J15" s="21"/>
      <c r="K15" s="21"/>
      <c r="L15" s="21"/>
      <c r="N15" s="21"/>
      <c r="O15" s="21"/>
    </row>
    <row r="16" spans="1:15" x14ac:dyDescent="0.25">
      <c r="A16" s="13"/>
      <c r="B16" s="34"/>
      <c r="C16" s="34"/>
      <c r="D16" s="34"/>
      <c r="E16" s="34"/>
      <c r="F16" s="34"/>
    </row>
    <row r="17" spans="1:7" x14ac:dyDescent="0.25">
      <c r="A17" s="19" t="s">
        <v>14</v>
      </c>
      <c r="B17" s="18">
        <v>16748</v>
      </c>
      <c r="C17" s="18">
        <v>126016406.6612338</v>
      </c>
      <c r="D17" s="18">
        <v>77848.51033385763</v>
      </c>
      <c r="E17" s="18">
        <v>71192.764366576099</v>
      </c>
      <c r="F17" s="18">
        <v>6655.7459672815348</v>
      </c>
      <c r="G17" s="21"/>
    </row>
    <row r="18" spans="1:7" x14ac:dyDescent="0.25">
      <c r="A18" s="19" t="s">
        <v>15</v>
      </c>
      <c r="B18" s="18">
        <v>16484</v>
      </c>
      <c r="C18" s="18">
        <v>127286338.4683038</v>
      </c>
      <c r="D18" s="18">
        <v>78765.262050907477</v>
      </c>
      <c r="E18" s="18">
        <v>72047.332649275369</v>
      </c>
      <c r="F18" s="18">
        <v>6717.9294016321146</v>
      </c>
      <c r="G18" s="21"/>
    </row>
    <row r="19" spans="1:7" x14ac:dyDescent="0.25">
      <c r="A19" s="19" t="s">
        <v>16</v>
      </c>
      <c r="B19" s="18">
        <v>15583</v>
      </c>
      <c r="C19" s="18">
        <v>116596700.76747181</v>
      </c>
      <c r="D19" s="18">
        <v>72069.003818297322</v>
      </c>
      <c r="E19" s="18">
        <v>65927.947519878639</v>
      </c>
      <c r="F19" s="18">
        <v>6141.0562984186799</v>
      </c>
      <c r="G19" s="21"/>
    </row>
    <row r="20" spans="1:7" x14ac:dyDescent="0.25">
      <c r="A20" s="19" t="s">
        <v>17</v>
      </c>
      <c r="B20" s="18">
        <v>12999</v>
      </c>
      <c r="C20" s="18">
        <v>98018740.861156076</v>
      </c>
      <c r="D20" s="18">
        <v>60540.772838994475</v>
      </c>
      <c r="E20" s="18">
        <v>55389.049610047441</v>
      </c>
      <c r="F20" s="18">
        <v>5151.7232289470321</v>
      </c>
      <c r="G20" s="21"/>
    </row>
    <row r="21" spans="1:7" x14ac:dyDescent="0.25">
      <c r="A21" s="19" t="s">
        <v>18</v>
      </c>
      <c r="B21" s="18">
        <v>14030</v>
      </c>
      <c r="C21" s="18">
        <v>102020391.30089152</v>
      </c>
      <c r="D21" s="18">
        <v>62992.209646152223</v>
      </c>
      <c r="E21" s="18">
        <v>57611.418030022323</v>
      </c>
      <c r="F21" s="18">
        <v>5380.7916161298981</v>
      </c>
      <c r="G21" s="21"/>
    </row>
    <row r="22" spans="1:7" x14ac:dyDescent="0.25">
      <c r="A22" s="19" t="s">
        <v>19</v>
      </c>
      <c r="B22" s="18">
        <v>14826</v>
      </c>
      <c r="C22" s="18">
        <v>109124064.1586578</v>
      </c>
      <c r="D22" s="18">
        <v>67415.295445794618</v>
      </c>
      <c r="E22" s="18">
        <v>61679.216545756171</v>
      </c>
      <c r="F22" s="18">
        <v>5736.078900038442</v>
      </c>
      <c r="G22" s="21"/>
    </row>
    <row r="23" spans="1:7" x14ac:dyDescent="0.25">
      <c r="A23" s="19" t="s">
        <v>20</v>
      </c>
      <c r="B23" s="18">
        <v>16062</v>
      </c>
      <c r="C23" s="18">
        <v>122979818.54699579</v>
      </c>
      <c r="D23" s="18">
        <v>75942.341823125913</v>
      </c>
      <c r="E23" s="18">
        <v>69468.177281751181</v>
      </c>
      <c r="F23" s="18">
        <v>6474.1645413747337</v>
      </c>
      <c r="G23" s="21"/>
    </row>
    <row r="24" spans="1:7" x14ac:dyDescent="0.25">
      <c r="A24" s="19" t="s">
        <v>21</v>
      </c>
      <c r="B24" s="18">
        <v>16254</v>
      </c>
      <c r="C24" s="18">
        <v>125029703.51615924</v>
      </c>
      <c r="D24" s="18">
        <v>77190.432808632249</v>
      </c>
      <c r="E24" s="18">
        <v>70609.225887912005</v>
      </c>
      <c r="F24" s="18">
        <v>6581.2069207202449</v>
      </c>
      <c r="G24" s="21"/>
    </row>
    <row r="25" spans="1:7" x14ac:dyDescent="0.25">
      <c r="A25" s="19" t="s">
        <v>23</v>
      </c>
      <c r="B25" s="18">
        <v>16496</v>
      </c>
      <c r="C25" s="18">
        <v>128276541.65499565</v>
      </c>
      <c r="D25" s="18">
        <v>79204.250814167826</v>
      </c>
      <c r="E25" s="18">
        <v>72462.159068196896</v>
      </c>
      <c r="F25" s="18">
        <v>6742.0917459709253</v>
      </c>
      <c r="G25" s="21"/>
    </row>
    <row r="26" spans="1:7" x14ac:dyDescent="0.25">
      <c r="A26" s="19" t="s">
        <v>24</v>
      </c>
      <c r="B26" s="18">
        <v>17316</v>
      </c>
      <c r="C26" s="18">
        <v>127405729.1676506</v>
      </c>
      <c r="D26" s="18">
        <v>78641.410780914637</v>
      </c>
      <c r="E26" s="18">
        <v>71958.8615482561</v>
      </c>
      <c r="F26" s="18">
        <v>6682.5492326585345</v>
      </c>
      <c r="G26" s="21"/>
    </row>
    <row r="27" spans="1:7" x14ac:dyDescent="0.25">
      <c r="A27" s="19" t="s">
        <v>25</v>
      </c>
      <c r="B27" s="18">
        <v>16951</v>
      </c>
      <c r="C27" s="18">
        <v>128880043.1978848</v>
      </c>
      <c r="D27" s="18">
        <v>79588.413378171768</v>
      </c>
      <c r="E27" s="18">
        <v>72833.34667204236</v>
      </c>
      <c r="F27" s="18">
        <v>6755.0667061294007</v>
      </c>
      <c r="G27" s="21"/>
    </row>
    <row r="28" spans="1:7" ht="20.100000000000001" customHeight="1" thickBot="1" x14ac:dyDescent="0.3">
      <c r="A28" s="25" t="s">
        <v>26</v>
      </c>
      <c r="B28" s="27">
        <v>18648</v>
      </c>
      <c r="C28" s="27">
        <v>144112183.29620871</v>
      </c>
      <c r="D28" s="27">
        <v>89001.587360333258</v>
      </c>
      <c r="E28" s="27">
        <v>81463.630116761167</v>
      </c>
      <c r="F28" s="27">
        <v>7537.9572435720966</v>
      </c>
      <c r="G28" s="21"/>
    </row>
    <row r="29" spans="1:7" x14ac:dyDescent="0.25">
      <c r="A29" s="28" t="s">
        <v>27</v>
      </c>
    </row>
    <row r="31" spans="1:7" x14ac:dyDescent="0.25">
      <c r="C31" s="21"/>
    </row>
    <row r="32" spans="1:7" x14ac:dyDescent="0.25">
      <c r="C32" s="21"/>
    </row>
    <row r="33" spans="3:3" x14ac:dyDescent="0.25">
      <c r="C33" s="21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2A77F540-1F89-4589-B755-D3E17763AB85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9214-21F1-446F-B926-B1E6BE191BCC}">
  <dimension ref="A1:N34"/>
  <sheetViews>
    <sheetView workbookViewId="0">
      <selection activeCell="A4" sqref="A4"/>
    </sheetView>
  </sheetViews>
  <sheetFormatPr baseColWidth="10" defaultRowHeight="15" x14ac:dyDescent="0.25"/>
  <cols>
    <col min="1" max="1" width="15.7109375" customWidth="1"/>
    <col min="2" max="2" width="16.5703125" customWidth="1"/>
    <col min="3" max="3" width="19.28515625" customWidth="1"/>
    <col min="4" max="4" width="15.5703125" customWidth="1"/>
    <col min="5" max="5" width="16.5703125" customWidth="1"/>
    <col min="6" max="6" width="13.140625" customWidth="1"/>
    <col min="257" max="257" width="15.7109375" customWidth="1"/>
    <col min="258" max="258" width="16.5703125" customWidth="1"/>
    <col min="259" max="259" width="19.28515625" customWidth="1"/>
    <col min="260" max="260" width="15.5703125" customWidth="1"/>
    <col min="261" max="261" width="16.5703125" customWidth="1"/>
    <col min="262" max="262" width="13.140625" customWidth="1"/>
    <col min="513" max="513" width="15.7109375" customWidth="1"/>
    <col min="514" max="514" width="16.5703125" customWidth="1"/>
    <col min="515" max="515" width="19.28515625" customWidth="1"/>
    <col min="516" max="516" width="15.5703125" customWidth="1"/>
    <col min="517" max="517" width="16.5703125" customWidth="1"/>
    <col min="518" max="518" width="13.140625" customWidth="1"/>
    <col min="769" max="769" width="15.7109375" customWidth="1"/>
    <col min="770" max="770" width="16.5703125" customWidth="1"/>
    <col min="771" max="771" width="19.28515625" customWidth="1"/>
    <col min="772" max="772" width="15.5703125" customWidth="1"/>
    <col min="773" max="773" width="16.5703125" customWidth="1"/>
    <col min="774" max="774" width="13.140625" customWidth="1"/>
    <col min="1025" max="1025" width="15.7109375" customWidth="1"/>
    <col min="1026" max="1026" width="16.5703125" customWidth="1"/>
    <col min="1027" max="1027" width="19.28515625" customWidth="1"/>
    <col min="1028" max="1028" width="15.5703125" customWidth="1"/>
    <col min="1029" max="1029" width="16.5703125" customWidth="1"/>
    <col min="1030" max="1030" width="13.140625" customWidth="1"/>
    <col min="1281" max="1281" width="15.7109375" customWidth="1"/>
    <col min="1282" max="1282" width="16.5703125" customWidth="1"/>
    <col min="1283" max="1283" width="19.28515625" customWidth="1"/>
    <col min="1284" max="1284" width="15.5703125" customWidth="1"/>
    <col min="1285" max="1285" width="16.5703125" customWidth="1"/>
    <col min="1286" max="1286" width="13.140625" customWidth="1"/>
    <col min="1537" max="1537" width="15.7109375" customWidth="1"/>
    <col min="1538" max="1538" width="16.5703125" customWidth="1"/>
    <col min="1539" max="1539" width="19.28515625" customWidth="1"/>
    <col min="1540" max="1540" width="15.5703125" customWidth="1"/>
    <col min="1541" max="1541" width="16.5703125" customWidth="1"/>
    <col min="1542" max="1542" width="13.140625" customWidth="1"/>
    <col min="1793" max="1793" width="15.7109375" customWidth="1"/>
    <col min="1794" max="1794" width="16.5703125" customWidth="1"/>
    <col min="1795" max="1795" width="19.28515625" customWidth="1"/>
    <col min="1796" max="1796" width="15.5703125" customWidth="1"/>
    <col min="1797" max="1797" width="16.5703125" customWidth="1"/>
    <col min="1798" max="1798" width="13.140625" customWidth="1"/>
    <col min="2049" max="2049" width="15.7109375" customWidth="1"/>
    <col min="2050" max="2050" width="16.5703125" customWidth="1"/>
    <col min="2051" max="2051" width="19.28515625" customWidth="1"/>
    <col min="2052" max="2052" width="15.5703125" customWidth="1"/>
    <col min="2053" max="2053" width="16.5703125" customWidth="1"/>
    <col min="2054" max="2054" width="13.140625" customWidth="1"/>
    <col min="2305" max="2305" width="15.7109375" customWidth="1"/>
    <col min="2306" max="2306" width="16.5703125" customWidth="1"/>
    <col min="2307" max="2307" width="19.28515625" customWidth="1"/>
    <col min="2308" max="2308" width="15.5703125" customWidth="1"/>
    <col min="2309" max="2309" width="16.5703125" customWidth="1"/>
    <col min="2310" max="2310" width="13.140625" customWidth="1"/>
    <col min="2561" max="2561" width="15.7109375" customWidth="1"/>
    <col min="2562" max="2562" width="16.5703125" customWidth="1"/>
    <col min="2563" max="2563" width="19.28515625" customWidth="1"/>
    <col min="2564" max="2564" width="15.5703125" customWidth="1"/>
    <col min="2565" max="2565" width="16.5703125" customWidth="1"/>
    <col min="2566" max="2566" width="13.140625" customWidth="1"/>
    <col min="2817" max="2817" width="15.7109375" customWidth="1"/>
    <col min="2818" max="2818" width="16.5703125" customWidth="1"/>
    <col min="2819" max="2819" width="19.28515625" customWidth="1"/>
    <col min="2820" max="2820" width="15.5703125" customWidth="1"/>
    <col min="2821" max="2821" width="16.5703125" customWidth="1"/>
    <col min="2822" max="2822" width="13.140625" customWidth="1"/>
    <col min="3073" max="3073" width="15.7109375" customWidth="1"/>
    <col min="3074" max="3074" width="16.5703125" customWidth="1"/>
    <col min="3075" max="3075" width="19.28515625" customWidth="1"/>
    <col min="3076" max="3076" width="15.5703125" customWidth="1"/>
    <col min="3077" max="3077" width="16.5703125" customWidth="1"/>
    <col min="3078" max="3078" width="13.140625" customWidth="1"/>
    <col min="3329" max="3329" width="15.7109375" customWidth="1"/>
    <col min="3330" max="3330" width="16.5703125" customWidth="1"/>
    <col min="3331" max="3331" width="19.28515625" customWidth="1"/>
    <col min="3332" max="3332" width="15.5703125" customWidth="1"/>
    <col min="3333" max="3333" width="16.5703125" customWidth="1"/>
    <col min="3334" max="3334" width="13.140625" customWidth="1"/>
    <col min="3585" max="3585" width="15.7109375" customWidth="1"/>
    <col min="3586" max="3586" width="16.5703125" customWidth="1"/>
    <col min="3587" max="3587" width="19.28515625" customWidth="1"/>
    <col min="3588" max="3588" width="15.5703125" customWidth="1"/>
    <col min="3589" max="3589" width="16.5703125" customWidth="1"/>
    <col min="3590" max="3590" width="13.140625" customWidth="1"/>
    <col min="3841" max="3841" width="15.7109375" customWidth="1"/>
    <col min="3842" max="3842" width="16.5703125" customWidth="1"/>
    <col min="3843" max="3843" width="19.28515625" customWidth="1"/>
    <col min="3844" max="3844" width="15.5703125" customWidth="1"/>
    <col min="3845" max="3845" width="16.5703125" customWidth="1"/>
    <col min="3846" max="3846" width="13.140625" customWidth="1"/>
    <col min="4097" max="4097" width="15.7109375" customWidth="1"/>
    <col min="4098" max="4098" width="16.5703125" customWidth="1"/>
    <col min="4099" max="4099" width="19.28515625" customWidth="1"/>
    <col min="4100" max="4100" width="15.5703125" customWidth="1"/>
    <col min="4101" max="4101" width="16.5703125" customWidth="1"/>
    <col min="4102" max="4102" width="13.140625" customWidth="1"/>
    <col min="4353" max="4353" width="15.7109375" customWidth="1"/>
    <col min="4354" max="4354" width="16.5703125" customWidth="1"/>
    <col min="4355" max="4355" width="19.28515625" customWidth="1"/>
    <col min="4356" max="4356" width="15.5703125" customWidth="1"/>
    <col min="4357" max="4357" width="16.5703125" customWidth="1"/>
    <col min="4358" max="4358" width="13.140625" customWidth="1"/>
    <col min="4609" max="4609" width="15.7109375" customWidth="1"/>
    <col min="4610" max="4610" width="16.5703125" customWidth="1"/>
    <col min="4611" max="4611" width="19.28515625" customWidth="1"/>
    <col min="4612" max="4612" width="15.5703125" customWidth="1"/>
    <col min="4613" max="4613" width="16.5703125" customWidth="1"/>
    <col min="4614" max="4614" width="13.140625" customWidth="1"/>
    <col min="4865" max="4865" width="15.7109375" customWidth="1"/>
    <col min="4866" max="4866" width="16.5703125" customWidth="1"/>
    <col min="4867" max="4867" width="19.28515625" customWidth="1"/>
    <col min="4868" max="4868" width="15.5703125" customWidth="1"/>
    <col min="4869" max="4869" width="16.5703125" customWidth="1"/>
    <col min="4870" max="4870" width="13.140625" customWidth="1"/>
    <col min="5121" max="5121" width="15.7109375" customWidth="1"/>
    <col min="5122" max="5122" width="16.5703125" customWidth="1"/>
    <col min="5123" max="5123" width="19.28515625" customWidth="1"/>
    <col min="5124" max="5124" width="15.5703125" customWidth="1"/>
    <col min="5125" max="5125" width="16.5703125" customWidth="1"/>
    <col min="5126" max="5126" width="13.140625" customWidth="1"/>
    <col min="5377" max="5377" width="15.7109375" customWidth="1"/>
    <col min="5378" max="5378" width="16.5703125" customWidth="1"/>
    <col min="5379" max="5379" width="19.28515625" customWidth="1"/>
    <col min="5380" max="5380" width="15.5703125" customWidth="1"/>
    <col min="5381" max="5381" width="16.5703125" customWidth="1"/>
    <col min="5382" max="5382" width="13.140625" customWidth="1"/>
    <col min="5633" max="5633" width="15.7109375" customWidth="1"/>
    <col min="5634" max="5634" width="16.5703125" customWidth="1"/>
    <col min="5635" max="5635" width="19.28515625" customWidth="1"/>
    <col min="5636" max="5636" width="15.5703125" customWidth="1"/>
    <col min="5637" max="5637" width="16.5703125" customWidth="1"/>
    <col min="5638" max="5638" width="13.140625" customWidth="1"/>
    <col min="5889" max="5889" width="15.7109375" customWidth="1"/>
    <col min="5890" max="5890" width="16.5703125" customWidth="1"/>
    <col min="5891" max="5891" width="19.28515625" customWidth="1"/>
    <col min="5892" max="5892" width="15.5703125" customWidth="1"/>
    <col min="5893" max="5893" width="16.5703125" customWidth="1"/>
    <col min="5894" max="5894" width="13.140625" customWidth="1"/>
    <col min="6145" max="6145" width="15.7109375" customWidth="1"/>
    <col min="6146" max="6146" width="16.5703125" customWidth="1"/>
    <col min="6147" max="6147" width="19.28515625" customWidth="1"/>
    <col min="6148" max="6148" width="15.5703125" customWidth="1"/>
    <col min="6149" max="6149" width="16.5703125" customWidth="1"/>
    <col min="6150" max="6150" width="13.140625" customWidth="1"/>
    <col min="6401" max="6401" width="15.7109375" customWidth="1"/>
    <col min="6402" max="6402" width="16.5703125" customWidth="1"/>
    <col min="6403" max="6403" width="19.28515625" customWidth="1"/>
    <col min="6404" max="6404" width="15.5703125" customWidth="1"/>
    <col min="6405" max="6405" width="16.5703125" customWidth="1"/>
    <col min="6406" max="6406" width="13.140625" customWidth="1"/>
    <col min="6657" max="6657" width="15.7109375" customWidth="1"/>
    <col min="6658" max="6658" width="16.5703125" customWidth="1"/>
    <col min="6659" max="6659" width="19.28515625" customWidth="1"/>
    <col min="6660" max="6660" width="15.5703125" customWidth="1"/>
    <col min="6661" max="6661" width="16.5703125" customWidth="1"/>
    <col min="6662" max="6662" width="13.140625" customWidth="1"/>
    <col min="6913" max="6913" width="15.7109375" customWidth="1"/>
    <col min="6914" max="6914" width="16.5703125" customWidth="1"/>
    <col min="6915" max="6915" width="19.28515625" customWidth="1"/>
    <col min="6916" max="6916" width="15.5703125" customWidth="1"/>
    <col min="6917" max="6917" width="16.5703125" customWidth="1"/>
    <col min="6918" max="6918" width="13.140625" customWidth="1"/>
    <col min="7169" max="7169" width="15.7109375" customWidth="1"/>
    <col min="7170" max="7170" width="16.5703125" customWidth="1"/>
    <col min="7171" max="7171" width="19.28515625" customWidth="1"/>
    <col min="7172" max="7172" width="15.5703125" customWidth="1"/>
    <col min="7173" max="7173" width="16.5703125" customWidth="1"/>
    <col min="7174" max="7174" width="13.140625" customWidth="1"/>
    <col min="7425" max="7425" width="15.7109375" customWidth="1"/>
    <col min="7426" max="7426" width="16.5703125" customWidth="1"/>
    <col min="7427" max="7427" width="19.28515625" customWidth="1"/>
    <col min="7428" max="7428" width="15.5703125" customWidth="1"/>
    <col min="7429" max="7429" width="16.5703125" customWidth="1"/>
    <col min="7430" max="7430" width="13.140625" customWidth="1"/>
    <col min="7681" max="7681" width="15.7109375" customWidth="1"/>
    <col min="7682" max="7682" width="16.5703125" customWidth="1"/>
    <col min="7683" max="7683" width="19.28515625" customWidth="1"/>
    <col min="7684" max="7684" width="15.5703125" customWidth="1"/>
    <col min="7685" max="7685" width="16.5703125" customWidth="1"/>
    <col min="7686" max="7686" width="13.140625" customWidth="1"/>
    <col min="7937" max="7937" width="15.7109375" customWidth="1"/>
    <col min="7938" max="7938" width="16.5703125" customWidth="1"/>
    <col min="7939" max="7939" width="19.28515625" customWidth="1"/>
    <col min="7940" max="7940" width="15.5703125" customWidth="1"/>
    <col min="7941" max="7941" width="16.5703125" customWidth="1"/>
    <col min="7942" max="7942" width="13.140625" customWidth="1"/>
    <col min="8193" max="8193" width="15.7109375" customWidth="1"/>
    <col min="8194" max="8194" width="16.5703125" customWidth="1"/>
    <col min="8195" max="8195" width="19.28515625" customWidth="1"/>
    <col min="8196" max="8196" width="15.5703125" customWidth="1"/>
    <col min="8197" max="8197" width="16.5703125" customWidth="1"/>
    <col min="8198" max="8198" width="13.140625" customWidth="1"/>
    <col min="8449" max="8449" width="15.7109375" customWidth="1"/>
    <col min="8450" max="8450" width="16.5703125" customWidth="1"/>
    <col min="8451" max="8451" width="19.28515625" customWidth="1"/>
    <col min="8452" max="8452" width="15.5703125" customWidth="1"/>
    <col min="8453" max="8453" width="16.5703125" customWidth="1"/>
    <col min="8454" max="8454" width="13.140625" customWidth="1"/>
    <col min="8705" max="8705" width="15.7109375" customWidth="1"/>
    <col min="8706" max="8706" width="16.5703125" customWidth="1"/>
    <col min="8707" max="8707" width="19.28515625" customWidth="1"/>
    <col min="8708" max="8708" width="15.5703125" customWidth="1"/>
    <col min="8709" max="8709" width="16.5703125" customWidth="1"/>
    <col min="8710" max="8710" width="13.140625" customWidth="1"/>
    <col min="8961" max="8961" width="15.7109375" customWidth="1"/>
    <col min="8962" max="8962" width="16.5703125" customWidth="1"/>
    <col min="8963" max="8963" width="19.28515625" customWidth="1"/>
    <col min="8964" max="8964" width="15.5703125" customWidth="1"/>
    <col min="8965" max="8965" width="16.5703125" customWidth="1"/>
    <col min="8966" max="8966" width="13.140625" customWidth="1"/>
    <col min="9217" max="9217" width="15.7109375" customWidth="1"/>
    <col min="9218" max="9218" width="16.5703125" customWidth="1"/>
    <col min="9219" max="9219" width="19.28515625" customWidth="1"/>
    <col min="9220" max="9220" width="15.5703125" customWidth="1"/>
    <col min="9221" max="9221" width="16.5703125" customWidth="1"/>
    <col min="9222" max="9222" width="13.140625" customWidth="1"/>
    <col min="9473" max="9473" width="15.7109375" customWidth="1"/>
    <col min="9474" max="9474" width="16.5703125" customWidth="1"/>
    <col min="9475" max="9475" width="19.28515625" customWidth="1"/>
    <col min="9476" max="9476" width="15.5703125" customWidth="1"/>
    <col min="9477" max="9477" width="16.5703125" customWidth="1"/>
    <col min="9478" max="9478" width="13.140625" customWidth="1"/>
    <col min="9729" max="9729" width="15.7109375" customWidth="1"/>
    <col min="9730" max="9730" width="16.5703125" customWidth="1"/>
    <col min="9731" max="9731" width="19.28515625" customWidth="1"/>
    <col min="9732" max="9732" width="15.5703125" customWidth="1"/>
    <col min="9733" max="9733" width="16.5703125" customWidth="1"/>
    <col min="9734" max="9734" width="13.140625" customWidth="1"/>
    <col min="9985" max="9985" width="15.7109375" customWidth="1"/>
    <col min="9986" max="9986" width="16.5703125" customWidth="1"/>
    <col min="9987" max="9987" width="19.28515625" customWidth="1"/>
    <col min="9988" max="9988" width="15.5703125" customWidth="1"/>
    <col min="9989" max="9989" width="16.5703125" customWidth="1"/>
    <col min="9990" max="9990" width="13.140625" customWidth="1"/>
    <col min="10241" max="10241" width="15.7109375" customWidth="1"/>
    <col min="10242" max="10242" width="16.5703125" customWidth="1"/>
    <col min="10243" max="10243" width="19.28515625" customWidth="1"/>
    <col min="10244" max="10244" width="15.5703125" customWidth="1"/>
    <col min="10245" max="10245" width="16.5703125" customWidth="1"/>
    <col min="10246" max="10246" width="13.140625" customWidth="1"/>
    <col min="10497" max="10497" width="15.7109375" customWidth="1"/>
    <col min="10498" max="10498" width="16.5703125" customWidth="1"/>
    <col min="10499" max="10499" width="19.28515625" customWidth="1"/>
    <col min="10500" max="10500" width="15.5703125" customWidth="1"/>
    <col min="10501" max="10501" width="16.5703125" customWidth="1"/>
    <col min="10502" max="10502" width="13.140625" customWidth="1"/>
    <col min="10753" max="10753" width="15.7109375" customWidth="1"/>
    <col min="10754" max="10754" width="16.5703125" customWidth="1"/>
    <col min="10755" max="10755" width="19.28515625" customWidth="1"/>
    <col min="10756" max="10756" width="15.5703125" customWidth="1"/>
    <col min="10757" max="10757" width="16.5703125" customWidth="1"/>
    <col min="10758" max="10758" width="13.140625" customWidth="1"/>
    <col min="11009" max="11009" width="15.7109375" customWidth="1"/>
    <col min="11010" max="11010" width="16.5703125" customWidth="1"/>
    <col min="11011" max="11011" width="19.28515625" customWidth="1"/>
    <col min="11012" max="11012" width="15.5703125" customWidth="1"/>
    <col min="11013" max="11013" width="16.5703125" customWidth="1"/>
    <col min="11014" max="11014" width="13.140625" customWidth="1"/>
    <col min="11265" max="11265" width="15.7109375" customWidth="1"/>
    <col min="11266" max="11266" width="16.5703125" customWidth="1"/>
    <col min="11267" max="11267" width="19.28515625" customWidth="1"/>
    <col min="11268" max="11268" width="15.5703125" customWidth="1"/>
    <col min="11269" max="11269" width="16.5703125" customWidth="1"/>
    <col min="11270" max="11270" width="13.140625" customWidth="1"/>
    <col min="11521" max="11521" width="15.7109375" customWidth="1"/>
    <col min="11522" max="11522" width="16.5703125" customWidth="1"/>
    <col min="11523" max="11523" width="19.28515625" customWidth="1"/>
    <col min="11524" max="11524" width="15.5703125" customWidth="1"/>
    <col min="11525" max="11525" width="16.5703125" customWidth="1"/>
    <col min="11526" max="11526" width="13.140625" customWidth="1"/>
    <col min="11777" max="11777" width="15.7109375" customWidth="1"/>
    <col min="11778" max="11778" width="16.5703125" customWidth="1"/>
    <col min="11779" max="11779" width="19.28515625" customWidth="1"/>
    <col min="11780" max="11780" width="15.5703125" customWidth="1"/>
    <col min="11781" max="11781" width="16.5703125" customWidth="1"/>
    <col min="11782" max="11782" width="13.140625" customWidth="1"/>
    <col min="12033" max="12033" width="15.7109375" customWidth="1"/>
    <col min="12034" max="12034" width="16.5703125" customWidth="1"/>
    <col min="12035" max="12035" width="19.28515625" customWidth="1"/>
    <col min="12036" max="12036" width="15.5703125" customWidth="1"/>
    <col min="12037" max="12037" width="16.5703125" customWidth="1"/>
    <col min="12038" max="12038" width="13.140625" customWidth="1"/>
    <col min="12289" max="12289" width="15.7109375" customWidth="1"/>
    <col min="12290" max="12290" width="16.5703125" customWidth="1"/>
    <col min="12291" max="12291" width="19.28515625" customWidth="1"/>
    <col min="12292" max="12292" width="15.5703125" customWidth="1"/>
    <col min="12293" max="12293" width="16.5703125" customWidth="1"/>
    <col min="12294" max="12294" width="13.140625" customWidth="1"/>
    <col min="12545" max="12545" width="15.7109375" customWidth="1"/>
    <col min="12546" max="12546" width="16.5703125" customWidth="1"/>
    <col min="12547" max="12547" width="19.28515625" customWidth="1"/>
    <col min="12548" max="12548" width="15.5703125" customWidth="1"/>
    <col min="12549" max="12549" width="16.5703125" customWidth="1"/>
    <col min="12550" max="12550" width="13.140625" customWidth="1"/>
    <col min="12801" max="12801" width="15.7109375" customWidth="1"/>
    <col min="12802" max="12802" width="16.5703125" customWidth="1"/>
    <col min="12803" max="12803" width="19.28515625" customWidth="1"/>
    <col min="12804" max="12804" width="15.5703125" customWidth="1"/>
    <col min="12805" max="12805" width="16.5703125" customWidth="1"/>
    <col min="12806" max="12806" width="13.140625" customWidth="1"/>
    <col min="13057" max="13057" width="15.7109375" customWidth="1"/>
    <col min="13058" max="13058" width="16.5703125" customWidth="1"/>
    <col min="13059" max="13059" width="19.28515625" customWidth="1"/>
    <col min="13060" max="13060" width="15.5703125" customWidth="1"/>
    <col min="13061" max="13061" width="16.5703125" customWidth="1"/>
    <col min="13062" max="13062" width="13.140625" customWidth="1"/>
    <col min="13313" max="13313" width="15.7109375" customWidth="1"/>
    <col min="13314" max="13314" width="16.5703125" customWidth="1"/>
    <col min="13315" max="13315" width="19.28515625" customWidth="1"/>
    <col min="13316" max="13316" width="15.5703125" customWidth="1"/>
    <col min="13317" max="13317" width="16.5703125" customWidth="1"/>
    <col min="13318" max="13318" width="13.140625" customWidth="1"/>
    <col min="13569" max="13569" width="15.7109375" customWidth="1"/>
    <col min="13570" max="13570" width="16.5703125" customWidth="1"/>
    <col min="13571" max="13571" width="19.28515625" customWidth="1"/>
    <col min="13572" max="13572" width="15.5703125" customWidth="1"/>
    <col min="13573" max="13573" width="16.5703125" customWidth="1"/>
    <col min="13574" max="13574" width="13.140625" customWidth="1"/>
    <col min="13825" max="13825" width="15.7109375" customWidth="1"/>
    <col min="13826" max="13826" width="16.5703125" customWidth="1"/>
    <col min="13827" max="13827" width="19.28515625" customWidth="1"/>
    <col min="13828" max="13828" width="15.5703125" customWidth="1"/>
    <col min="13829" max="13829" width="16.5703125" customWidth="1"/>
    <col min="13830" max="13830" width="13.140625" customWidth="1"/>
    <col min="14081" max="14081" width="15.7109375" customWidth="1"/>
    <col min="14082" max="14082" width="16.5703125" customWidth="1"/>
    <col min="14083" max="14083" width="19.28515625" customWidth="1"/>
    <col min="14084" max="14084" width="15.5703125" customWidth="1"/>
    <col min="14085" max="14085" width="16.5703125" customWidth="1"/>
    <col min="14086" max="14086" width="13.140625" customWidth="1"/>
    <col min="14337" max="14337" width="15.7109375" customWidth="1"/>
    <col min="14338" max="14338" width="16.5703125" customWidth="1"/>
    <col min="14339" max="14339" width="19.28515625" customWidth="1"/>
    <col min="14340" max="14340" width="15.5703125" customWidth="1"/>
    <col min="14341" max="14341" width="16.5703125" customWidth="1"/>
    <col min="14342" max="14342" width="13.140625" customWidth="1"/>
    <col min="14593" max="14593" width="15.7109375" customWidth="1"/>
    <col min="14594" max="14594" width="16.5703125" customWidth="1"/>
    <col min="14595" max="14595" width="19.28515625" customWidth="1"/>
    <col min="14596" max="14596" width="15.5703125" customWidth="1"/>
    <col min="14597" max="14597" width="16.5703125" customWidth="1"/>
    <col min="14598" max="14598" width="13.140625" customWidth="1"/>
    <col min="14849" max="14849" width="15.7109375" customWidth="1"/>
    <col min="14850" max="14850" width="16.5703125" customWidth="1"/>
    <col min="14851" max="14851" width="19.28515625" customWidth="1"/>
    <col min="14852" max="14852" width="15.5703125" customWidth="1"/>
    <col min="14853" max="14853" width="16.5703125" customWidth="1"/>
    <col min="14854" max="14854" width="13.140625" customWidth="1"/>
    <col min="15105" max="15105" width="15.7109375" customWidth="1"/>
    <col min="15106" max="15106" width="16.5703125" customWidth="1"/>
    <col min="15107" max="15107" width="19.28515625" customWidth="1"/>
    <col min="15108" max="15108" width="15.5703125" customWidth="1"/>
    <col min="15109" max="15109" width="16.5703125" customWidth="1"/>
    <col min="15110" max="15110" width="13.140625" customWidth="1"/>
    <col min="15361" max="15361" width="15.7109375" customWidth="1"/>
    <col min="15362" max="15362" width="16.5703125" customWidth="1"/>
    <col min="15363" max="15363" width="19.28515625" customWidth="1"/>
    <col min="15364" max="15364" width="15.5703125" customWidth="1"/>
    <col min="15365" max="15365" width="16.5703125" customWidth="1"/>
    <col min="15366" max="15366" width="13.140625" customWidth="1"/>
    <col min="15617" max="15617" width="15.7109375" customWidth="1"/>
    <col min="15618" max="15618" width="16.5703125" customWidth="1"/>
    <col min="15619" max="15619" width="19.28515625" customWidth="1"/>
    <col min="15620" max="15620" width="15.5703125" customWidth="1"/>
    <col min="15621" max="15621" width="16.5703125" customWidth="1"/>
    <col min="15622" max="15622" width="13.140625" customWidth="1"/>
    <col min="15873" max="15873" width="15.7109375" customWidth="1"/>
    <col min="15874" max="15874" width="16.5703125" customWidth="1"/>
    <col min="15875" max="15875" width="19.28515625" customWidth="1"/>
    <col min="15876" max="15876" width="15.5703125" customWidth="1"/>
    <col min="15877" max="15877" width="16.5703125" customWidth="1"/>
    <col min="15878" max="15878" width="13.140625" customWidth="1"/>
    <col min="16129" max="16129" width="15.7109375" customWidth="1"/>
    <col min="16130" max="16130" width="16.5703125" customWidth="1"/>
    <col min="16131" max="16131" width="19.28515625" customWidth="1"/>
    <col min="16132" max="16132" width="15.5703125" customWidth="1"/>
    <col min="16133" max="16133" width="16.5703125" customWidth="1"/>
    <col min="16134" max="16134" width="13.140625" customWidth="1"/>
  </cols>
  <sheetData>
    <row r="1" spans="1:14" x14ac:dyDescent="0.25">
      <c r="A1" s="6"/>
      <c r="B1" s="6"/>
      <c r="C1" s="6"/>
      <c r="D1" s="6"/>
      <c r="E1" s="6"/>
      <c r="F1" s="6"/>
    </row>
    <row r="2" spans="1:14" x14ac:dyDescent="0.25">
      <c r="A2" s="7" t="s">
        <v>3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314" t="s">
        <v>28</v>
      </c>
      <c r="B4" s="6"/>
      <c r="C4" s="6"/>
      <c r="D4" s="6"/>
      <c r="E4" s="6"/>
      <c r="F4" s="6"/>
    </row>
    <row r="5" spans="1:14" x14ac:dyDescent="0.25">
      <c r="A5" s="196" t="s">
        <v>33</v>
      </c>
      <c r="B5" s="196"/>
      <c r="C5" s="196"/>
      <c r="D5" s="196"/>
      <c r="E5" s="196"/>
      <c r="F5" s="206"/>
    </row>
    <row r="6" spans="1:14" x14ac:dyDescent="0.25">
      <c r="A6" s="13"/>
      <c r="B6" s="8"/>
      <c r="C6" s="8"/>
      <c r="D6" s="8"/>
      <c r="E6" s="13"/>
      <c r="F6" s="13"/>
    </row>
    <row r="7" spans="1:14" x14ac:dyDescent="0.25">
      <c r="A7" s="196" t="s">
        <v>34</v>
      </c>
      <c r="B7" s="196"/>
      <c r="C7" s="196"/>
      <c r="D7" s="196"/>
      <c r="E7" s="196"/>
      <c r="F7" s="206"/>
    </row>
    <row r="8" spans="1:14" x14ac:dyDescent="0.25">
      <c r="A8" s="196" t="s">
        <v>4</v>
      </c>
      <c r="B8" s="196"/>
      <c r="C8" s="196"/>
      <c r="D8" s="196"/>
      <c r="E8" s="196"/>
      <c r="F8" s="206"/>
    </row>
    <row r="9" spans="1:14" ht="15.75" thickBot="1" x14ac:dyDescent="0.3">
      <c r="A9" s="9"/>
      <c r="B9" s="9"/>
      <c r="C9" s="9"/>
      <c r="D9" s="9"/>
      <c r="E9" s="9"/>
      <c r="F9" s="9"/>
    </row>
    <row r="10" spans="1:14" x14ac:dyDescent="0.25">
      <c r="A10" s="198" t="s">
        <v>5</v>
      </c>
      <c r="B10" s="210" t="s">
        <v>6</v>
      </c>
      <c r="C10" s="200" t="s">
        <v>7</v>
      </c>
      <c r="D10" s="203" t="s">
        <v>35</v>
      </c>
      <c r="E10" s="204"/>
      <c r="F10" s="204"/>
    </row>
    <row r="11" spans="1:14" x14ac:dyDescent="0.25">
      <c r="A11" s="198"/>
      <c r="B11" s="211"/>
      <c r="C11" s="201"/>
      <c r="D11" s="205" t="s">
        <v>9</v>
      </c>
      <c r="E11" s="197"/>
      <c r="F11" s="206"/>
    </row>
    <row r="12" spans="1:14" x14ac:dyDescent="0.25">
      <c r="A12" s="198"/>
      <c r="B12" s="211"/>
      <c r="C12" s="201"/>
      <c r="D12" s="207" t="s">
        <v>10</v>
      </c>
      <c r="E12" s="208"/>
      <c r="F12" s="209"/>
    </row>
    <row r="13" spans="1:14" ht="15.75" thickBot="1" x14ac:dyDescent="0.3">
      <c r="A13" s="199"/>
      <c r="B13" s="211"/>
      <c r="C13" s="202"/>
      <c r="D13" s="10" t="s">
        <v>11</v>
      </c>
      <c r="E13" s="11" t="s">
        <v>12</v>
      </c>
      <c r="F13" s="12" t="s">
        <v>13</v>
      </c>
    </row>
    <row r="14" spans="1:14" x14ac:dyDescent="0.25">
      <c r="A14" s="13"/>
      <c r="B14" s="35"/>
      <c r="C14" s="13"/>
      <c r="D14" s="13"/>
      <c r="E14" s="13"/>
      <c r="F14" s="13"/>
    </row>
    <row r="15" spans="1:14" ht="20.100000000000001" customHeight="1" x14ac:dyDescent="0.25">
      <c r="A15" s="15" t="s">
        <v>11</v>
      </c>
      <c r="B15" s="36">
        <f>SUM(B17:B28)</f>
        <v>99975</v>
      </c>
      <c r="C15" s="36">
        <f>SUM(C17:C28)</f>
        <v>653462051.10837018</v>
      </c>
      <c r="D15" s="36">
        <f>SUM(D17:D28)</f>
        <v>401211.94785248692</v>
      </c>
      <c r="E15" s="36">
        <f>SUM(E17:E28)</f>
        <v>367451.69902016141</v>
      </c>
      <c r="F15" s="36">
        <f>SUM(F17:F28)</f>
        <v>33760.248832325567</v>
      </c>
      <c r="G15" s="24"/>
      <c r="H15" s="24"/>
      <c r="I15" s="24"/>
      <c r="J15" s="24"/>
      <c r="K15" s="24"/>
      <c r="L15" s="24"/>
      <c r="M15" s="24"/>
      <c r="N15" s="24"/>
    </row>
    <row r="16" spans="1:14" ht="15" customHeight="1" x14ac:dyDescent="0.25">
      <c r="A16" s="13"/>
      <c r="B16" s="16"/>
      <c r="C16" s="16"/>
      <c r="D16" s="16"/>
      <c r="E16" s="16"/>
      <c r="F16" s="16"/>
    </row>
    <row r="17" spans="1:7" x14ac:dyDescent="0.25">
      <c r="A17" s="19" t="s">
        <v>14</v>
      </c>
      <c r="B17" s="37">
        <v>10891</v>
      </c>
      <c r="C17" s="37">
        <v>73635188.618877292</v>
      </c>
      <c r="D17" s="37">
        <v>44827.368638606065</v>
      </c>
      <c r="E17" s="37">
        <v>40991.268944073905</v>
      </c>
      <c r="F17" s="37">
        <v>3836.0996945321581</v>
      </c>
      <c r="G17" s="24"/>
    </row>
    <row r="18" spans="1:7" x14ac:dyDescent="0.25">
      <c r="A18" s="19" t="s">
        <v>15</v>
      </c>
      <c r="B18" s="37">
        <v>9989</v>
      </c>
      <c r="C18" s="37">
        <v>64089283.700417027</v>
      </c>
      <c r="D18" s="37">
        <v>39098.078916298065</v>
      </c>
      <c r="E18" s="37">
        <v>35763.937562412531</v>
      </c>
      <c r="F18" s="37">
        <v>3334.1413538855331</v>
      </c>
      <c r="G18" s="24"/>
    </row>
    <row r="19" spans="1:7" x14ac:dyDescent="0.25">
      <c r="A19" s="19" t="s">
        <v>16</v>
      </c>
      <c r="B19" s="37">
        <v>8407</v>
      </c>
      <c r="C19" s="37">
        <v>53940260.501821853</v>
      </c>
      <c r="D19" s="37">
        <v>33073.56732500127</v>
      </c>
      <c r="E19" s="37">
        <v>30283.796762368434</v>
      </c>
      <c r="F19" s="37">
        <v>2789.7705626328329</v>
      </c>
      <c r="G19" s="24"/>
    </row>
    <row r="20" spans="1:7" x14ac:dyDescent="0.25">
      <c r="A20" s="19" t="s">
        <v>17</v>
      </c>
      <c r="B20" s="37">
        <v>6062</v>
      </c>
      <c r="C20" s="37">
        <v>38960003.005562477</v>
      </c>
      <c r="D20" s="37">
        <v>24076.374557024774</v>
      </c>
      <c r="E20" s="37">
        <v>22077.305624277305</v>
      </c>
      <c r="F20" s="37">
        <v>1999.068932747469</v>
      </c>
      <c r="G20" s="24"/>
    </row>
    <row r="21" spans="1:7" x14ac:dyDescent="0.25">
      <c r="A21" s="19" t="s">
        <v>18</v>
      </c>
      <c r="B21" s="37">
        <v>8214</v>
      </c>
      <c r="C21" s="37">
        <v>54238924.564711884</v>
      </c>
      <c r="D21" s="37">
        <v>33094.083659103475</v>
      </c>
      <c r="E21" s="37">
        <v>30275.558322543922</v>
      </c>
      <c r="F21" s="37">
        <v>2818.5253365595536</v>
      </c>
      <c r="G21" s="24"/>
    </row>
    <row r="22" spans="1:7" x14ac:dyDescent="0.25">
      <c r="A22" s="19" t="s">
        <v>19</v>
      </c>
      <c r="B22" s="37">
        <v>7735</v>
      </c>
      <c r="C22" s="37">
        <v>49760870.10302601</v>
      </c>
      <c r="D22" s="37">
        <v>30603.541533338044</v>
      </c>
      <c r="E22" s="37">
        <v>28038.944019417158</v>
      </c>
      <c r="F22" s="37">
        <v>2564.5975139208876</v>
      </c>
      <c r="G22" s="24"/>
    </row>
    <row r="23" spans="1:7" x14ac:dyDescent="0.25">
      <c r="A23" s="19" t="s">
        <v>20</v>
      </c>
      <c r="B23" s="37">
        <v>6705</v>
      </c>
      <c r="C23" s="37">
        <v>44450915.165893748</v>
      </c>
      <c r="D23" s="37">
        <v>27472.067307710495</v>
      </c>
      <c r="E23" s="37">
        <v>25192.001061296669</v>
      </c>
      <c r="F23" s="37">
        <v>2280.0662464138263</v>
      </c>
      <c r="G23" s="24"/>
    </row>
    <row r="24" spans="1:7" x14ac:dyDescent="0.25">
      <c r="A24" s="19" t="s">
        <v>21</v>
      </c>
      <c r="B24" s="37">
        <v>7440</v>
      </c>
      <c r="C24" s="37">
        <v>48069764.520503089</v>
      </c>
      <c r="D24" s="37">
        <v>29667.452863766062</v>
      </c>
      <c r="E24" s="37">
        <v>27198.496940437413</v>
      </c>
      <c r="F24" s="37">
        <v>2468.9559233286482</v>
      </c>
      <c r="G24" s="24"/>
    </row>
    <row r="25" spans="1:7" x14ac:dyDescent="0.25">
      <c r="A25" s="19" t="s">
        <v>23</v>
      </c>
      <c r="B25" s="37">
        <v>8443</v>
      </c>
      <c r="C25" s="37">
        <v>54563277.317835443</v>
      </c>
      <c r="D25" s="37">
        <v>33532.792736762</v>
      </c>
      <c r="E25" s="37">
        <v>30718.031713614455</v>
      </c>
      <c r="F25" s="37">
        <v>2814.7610231475446</v>
      </c>
      <c r="G25" s="24"/>
    </row>
    <row r="26" spans="1:7" x14ac:dyDescent="0.25">
      <c r="A26" s="19" t="s">
        <v>24</v>
      </c>
      <c r="B26" s="37">
        <v>8771</v>
      </c>
      <c r="C26" s="37">
        <v>58384087.147158742</v>
      </c>
      <c r="D26" s="37">
        <v>35899.057207896236</v>
      </c>
      <c r="E26" s="37">
        <v>32887.23769813354</v>
      </c>
      <c r="F26" s="37">
        <v>3011.8195097626967</v>
      </c>
      <c r="G26" s="24"/>
    </row>
    <row r="27" spans="1:7" x14ac:dyDescent="0.25">
      <c r="A27" s="19" t="s">
        <v>25</v>
      </c>
      <c r="B27" s="37">
        <v>8473</v>
      </c>
      <c r="C27" s="37">
        <v>56316956.207272962</v>
      </c>
      <c r="D27" s="37">
        <v>34642.482626785692</v>
      </c>
      <c r="E27" s="37">
        <v>31738.331642627105</v>
      </c>
      <c r="F27" s="37">
        <v>2904.1509841585857</v>
      </c>
      <c r="G27" s="24"/>
    </row>
    <row r="28" spans="1:7" ht="20.100000000000001" customHeight="1" thickBot="1" x14ac:dyDescent="0.3">
      <c r="A28" s="25" t="s">
        <v>26</v>
      </c>
      <c r="B28" s="38">
        <v>8845</v>
      </c>
      <c r="C28" s="38">
        <v>57052520.255289584</v>
      </c>
      <c r="D28" s="38">
        <v>35225.080480194789</v>
      </c>
      <c r="E28" s="38">
        <v>32286.788728958956</v>
      </c>
      <c r="F28" s="38">
        <v>2938.2917512358326</v>
      </c>
      <c r="G28" s="24"/>
    </row>
    <row r="29" spans="1:7" x14ac:dyDescent="0.25">
      <c r="A29" s="28" t="s">
        <v>27</v>
      </c>
      <c r="E29" s="39"/>
    </row>
    <row r="32" spans="1:7" x14ac:dyDescent="0.25">
      <c r="B32" s="21"/>
      <c r="C32" s="21"/>
      <c r="D32" s="21"/>
      <c r="E32" s="21"/>
      <c r="F32" s="21"/>
    </row>
    <row r="34" spans="2:6" x14ac:dyDescent="0.25">
      <c r="B34" s="21"/>
      <c r="C34" s="21"/>
      <c r="D34" s="21"/>
      <c r="E34" s="21"/>
      <c r="F34" s="21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74D5928B-25D6-4F94-A262-DBE985F6D13A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AD81-0D77-4743-BDF7-8C19BFF6BFD5}">
  <dimension ref="A1:T37"/>
  <sheetViews>
    <sheetView workbookViewId="0">
      <selection activeCell="A4" sqref="A4"/>
    </sheetView>
  </sheetViews>
  <sheetFormatPr baseColWidth="10" defaultRowHeight="15" x14ac:dyDescent="0.25"/>
  <cols>
    <col min="1" max="1" width="16.42578125" customWidth="1"/>
    <col min="2" max="2" width="18.5703125" customWidth="1"/>
    <col min="3" max="3" width="17.85546875" customWidth="1"/>
    <col min="4" max="4" width="17.42578125" customWidth="1"/>
    <col min="5" max="5" width="18.140625" customWidth="1"/>
    <col min="6" max="6" width="19.140625" customWidth="1"/>
    <col min="10" max="10" width="13.28515625" customWidth="1"/>
    <col min="257" max="257" width="16.42578125" customWidth="1"/>
    <col min="258" max="258" width="18.5703125" customWidth="1"/>
    <col min="259" max="259" width="17.85546875" customWidth="1"/>
    <col min="260" max="260" width="17.42578125" customWidth="1"/>
    <col min="261" max="261" width="18.140625" customWidth="1"/>
    <col min="262" max="262" width="19.140625" customWidth="1"/>
    <col min="266" max="266" width="13.28515625" customWidth="1"/>
    <col min="513" max="513" width="16.42578125" customWidth="1"/>
    <col min="514" max="514" width="18.5703125" customWidth="1"/>
    <col min="515" max="515" width="17.85546875" customWidth="1"/>
    <col min="516" max="516" width="17.42578125" customWidth="1"/>
    <col min="517" max="517" width="18.140625" customWidth="1"/>
    <col min="518" max="518" width="19.140625" customWidth="1"/>
    <col min="522" max="522" width="13.28515625" customWidth="1"/>
    <col min="769" max="769" width="16.42578125" customWidth="1"/>
    <col min="770" max="770" width="18.5703125" customWidth="1"/>
    <col min="771" max="771" width="17.85546875" customWidth="1"/>
    <col min="772" max="772" width="17.42578125" customWidth="1"/>
    <col min="773" max="773" width="18.140625" customWidth="1"/>
    <col min="774" max="774" width="19.140625" customWidth="1"/>
    <col min="778" max="778" width="13.28515625" customWidth="1"/>
    <col min="1025" max="1025" width="16.42578125" customWidth="1"/>
    <col min="1026" max="1026" width="18.5703125" customWidth="1"/>
    <col min="1027" max="1027" width="17.85546875" customWidth="1"/>
    <col min="1028" max="1028" width="17.42578125" customWidth="1"/>
    <col min="1029" max="1029" width="18.140625" customWidth="1"/>
    <col min="1030" max="1030" width="19.140625" customWidth="1"/>
    <col min="1034" max="1034" width="13.28515625" customWidth="1"/>
    <col min="1281" max="1281" width="16.42578125" customWidth="1"/>
    <col min="1282" max="1282" width="18.5703125" customWidth="1"/>
    <col min="1283" max="1283" width="17.85546875" customWidth="1"/>
    <col min="1284" max="1284" width="17.42578125" customWidth="1"/>
    <col min="1285" max="1285" width="18.140625" customWidth="1"/>
    <col min="1286" max="1286" width="19.140625" customWidth="1"/>
    <col min="1290" max="1290" width="13.28515625" customWidth="1"/>
    <col min="1537" max="1537" width="16.42578125" customWidth="1"/>
    <col min="1538" max="1538" width="18.5703125" customWidth="1"/>
    <col min="1539" max="1539" width="17.85546875" customWidth="1"/>
    <col min="1540" max="1540" width="17.42578125" customWidth="1"/>
    <col min="1541" max="1541" width="18.140625" customWidth="1"/>
    <col min="1542" max="1542" width="19.140625" customWidth="1"/>
    <col min="1546" max="1546" width="13.28515625" customWidth="1"/>
    <col min="1793" max="1793" width="16.42578125" customWidth="1"/>
    <col min="1794" max="1794" width="18.5703125" customWidth="1"/>
    <col min="1795" max="1795" width="17.85546875" customWidth="1"/>
    <col min="1796" max="1796" width="17.42578125" customWidth="1"/>
    <col min="1797" max="1797" width="18.140625" customWidth="1"/>
    <col min="1798" max="1798" width="19.140625" customWidth="1"/>
    <col min="1802" max="1802" width="13.28515625" customWidth="1"/>
    <col min="2049" max="2049" width="16.42578125" customWidth="1"/>
    <col min="2050" max="2050" width="18.5703125" customWidth="1"/>
    <col min="2051" max="2051" width="17.85546875" customWidth="1"/>
    <col min="2052" max="2052" width="17.42578125" customWidth="1"/>
    <col min="2053" max="2053" width="18.140625" customWidth="1"/>
    <col min="2054" max="2054" width="19.140625" customWidth="1"/>
    <col min="2058" max="2058" width="13.28515625" customWidth="1"/>
    <col min="2305" max="2305" width="16.42578125" customWidth="1"/>
    <col min="2306" max="2306" width="18.5703125" customWidth="1"/>
    <col min="2307" max="2307" width="17.85546875" customWidth="1"/>
    <col min="2308" max="2308" width="17.42578125" customWidth="1"/>
    <col min="2309" max="2309" width="18.140625" customWidth="1"/>
    <col min="2310" max="2310" width="19.140625" customWidth="1"/>
    <col min="2314" max="2314" width="13.28515625" customWidth="1"/>
    <col min="2561" max="2561" width="16.42578125" customWidth="1"/>
    <col min="2562" max="2562" width="18.5703125" customWidth="1"/>
    <col min="2563" max="2563" width="17.85546875" customWidth="1"/>
    <col min="2564" max="2564" width="17.42578125" customWidth="1"/>
    <col min="2565" max="2565" width="18.140625" customWidth="1"/>
    <col min="2566" max="2566" width="19.140625" customWidth="1"/>
    <col min="2570" max="2570" width="13.28515625" customWidth="1"/>
    <col min="2817" max="2817" width="16.42578125" customWidth="1"/>
    <col min="2818" max="2818" width="18.5703125" customWidth="1"/>
    <col min="2819" max="2819" width="17.85546875" customWidth="1"/>
    <col min="2820" max="2820" width="17.42578125" customWidth="1"/>
    <col min="2821" max="2821" width="18.140625" customWidth="1"/>
    <col min="2822" max="2822" width="19.140625" customWidth="1"/>
    <col min="2826" max="2826" width="13.28515625" customWidth="1"/>
    <col min="3073" max="3073" width="16.42578125" customWidth="1"/>
    <col min="3074" max="3074" width="18.5703125" customWidth="1"/>
    <col min="3075" max="3075" width="17.85546875" customWidth="1"/>
    <col min="3076" max="3076" width="17.42578125" customWidth="1"/>
    <col min="3077" max="3077" width="18.140625" customWidth="1"/>
    <col min="3078" max="3078" width="19.140625" customWidth="1"/>
    <col min="3082" max="3082" width="13.28515625" customWidth="1"/>
    <col min="3329" max="3329" width="16.42578125" customWidth="1"/>
    <col min="3330" max="3330" width="18.5703125" customWidth="1"/>
    <col min="3331" max="3331" width="17.85546875" customWidth="1"/>
    <col min="3332" max="3332" width="17.42578125" customWidth="1"/>
    <col min="3333" max="3333" width="18.140625" customWidth="1"/>
    <col min="3334" max="3334" width="19.140625" customWidth="1"/>
    <col min="3338" max="3338" width="13.28515625" customWidth="1"/>
    <col min="3585" max="3585" width="16.42578125" customWidth="1"/>
    <col min="3586" max="3586" width="18.5703125" customWidth="1"/>
    <col min="3587" max="3587" width="17.85546875" customWidth="1"/>
    <col min="3588" max="3588" width="17.42578125" customWidth="1"/>
    <col min="3589" max="3589" width="18.140625" customWidth="1"/>
    <col min="3590" max="3590" width="19.140625" customWidth="1"/>
    <col min="3594" max="3594" width="13.28515625" customWidth="1"/>
    <col min="3841" max="3841" width="16.42578125" customWidth="1"/>
    <col min="3842" max="3842" width="18.5703125" customWidth="1"/>
    <col min="3843" max="3843" width="17.85546875" customWidth="1"/>
    <col min="3844" max="3844" width="17.42578125" customWidth="1"/>
    <col min="3845" max="3845" width="18.140625" customWidth="1"/>
    <col min="3846" max="3846" width="19.140625" customWidth="1"/>
    <col min="3850" max="3850" width="13.28515625" customWidth="1"/>
    <col min="4097" max="4097" width="16.42578125" customWidth="1"/>
    <col min="4098" max="4098" width="18.5703125" customWidth="1"/>
    <col min="4099" max="4099" width="17.85546875" customWidth="1"/>
    <col min="4100" max="4100" width="17.42578125" customWidth="1"/>
    <col min="4101" max="4101" width="18.140625" customWidth="1"/>
    <col min="4102" max="4102" width="19.140625" customWidth="1"/>
    <col min="4106" max="4106" width="13.28515625" customWidth="1"/>
    <col min="4353" max="4353" width="16.42578125" customWidth="1"/>
    <col min="4354" max="4354" width="18.5703125" customWidth="1"/>
    <col min="4355" max="4355" width="17.85546875" customWidth="1"/>
    <col min="4356" max="4356" width="17.42578125" customWidth="1"/>
    <col min="4357" max="4357" width="18.140625" customWidth="1"/>
    <col min="4358" max="4358" width="19.140625" customWidth="1"/>
    <col min="4362" max="4362" width="13.28515625" customWidth="1"/>
    <col min="4609" max="4609" width="16.42578125" customWidth="1"/>
    <col min="4610" max="4610" width="18.5703125" customWidth="1"/>
    <col min="4611" max="4611" width="17.85546875" customWidth="1"/>
    <col min="4612" max="4612" width="17.42578125" customWidth="1"/>
    <col min="4613" max="4613" width="18.140625" customWidth="1"/>
    <col min="4614" max="4614" width="19.140625" customWidth="1"/>
    <col min="4618" max="4618" width="13.28515625" customWidth="1"/>
    <col min="4865" max="4865" width="16.42578125" customWidth="1"/>
    <col min="4866" max="4866" width="18.5703125" customWidth="1"/>
    <col min="4867" max="4867" width="17.85546875" customWidth="1"/>
    <col min="4868" max="4868" width="17.42578125" customWidth="1"/>
    <col min="4869" max="4869" width="18.140625" customWidth="1"/>
    <col min="4870" max="4870" width="19.140625" customWidth="1"/>
    <col min="4874" max="4874" width="13.28515625" customWidth="1"/>
    <col min="5121" max="5121" width="16.42578125" customWidth="1"/>
    <col min="5122" max="5122" width="18.5703125" customWidth="1"/>
    <col min="5123" max="5123" width="17.85546875" customWidth="1"/>
    <col min="5124" max="5124" width="17.42578125" customWidth="1"/>
    <col min="5125" max="5125" width="18.140625" customWidth="1"/>
    <col min="5126" max="5126" width="19.140625" customWidth="1"/>
    <col min="5130" max="5130" width="13.28515625" customWidth="1"/>
    <col min="5377" max="5377" width="16.42578125" customWidth="1"/>
    <col min="5378" max="5378" width="18.5703125" customWidth="1"/>
    <col min="5379" max="5379" width="17.85546875" customWidth="1"/>
    <col min="5380" max="5380" width="17.42578125" customWidth="1"/>
    <col min="5381" max="5381" width="18.140625" customWidth="1"/>
    <col min="5382" max="5382" width="19.140625" customWidth="1"/>
    <col min="5386" max="5386" width="13.28515625" customWidth="1"/>
    <col min="5633" max="5633" width="16.42578125" customWidth="1"/>
    <col min="5634" max="5634" width="18.5703125" customWidth="1"/>
    <col min="5635" max="5635" width="17.85546875" customWidth="1"/>
    <col min="5636" max="5636" width="17.42578125" customWidth="1"/>
    <col min="5637" max="5637" width="18.140625" customWidth="1"/>
    <col min="5638" max="5638" width="19.140625" customWidth="1"/>
    <col min="5642" max="5642" width="13.28515625" customWidth="1"/>
    <col min="5889" max="5889" width="16.42578125" customWidth="1"/>
    <col min="5890" max="5890" width="18.5703125" customWidth="1"/>
    <col min="5891" max="5891" width="17.85546875" customWidth="1"/>
    <col min="5892" max="5892" width="17.42578125" customWidth="1"/>
    <col min="5893" max="5893" width="18.140625" customWidth="1"/>
    <col min="5894" max="5894" width="19.140625" customWidth="1"/>
    <col min="5898" max="5898" width="13.28515625" customWidth="1"/>
    <col min="6145" max="6145" width="16.42578125" customWidth="1"/>
    <col min="6146" max="6146" width="18.5703125" customWidth="1"/>
    <col min="6147" max="6147" width="17.85546875" customWidth="1"/>
    <col min="6148" max="6148" width="17.42578125" customWidth="1"/>
    <col min="6149" max="6149" width="18.140625" customWidth="1"/>
    <col min="6150" max="6150" width="19.140625" customWidth="1"/>
    <col min="6154" max="6154" width="13.28515625" customWidth="1"/>
    <col min="6401" max="6401" width="16.42578125" customWidth="1"/>
    <col min="6402" max="6402" width="18.5703125" customWidth="1"/>
    <col min="6403" max="6403" width="17.85546875" customWidth="1"/>
    <col min="6404" max="6404" width="17.42578125" customWidth="1"/>
    <col min="6405" max="6405" width="18.140625" customWidth="1"/>
    <col min="6406" max="6406" width="19.140625" customWidth="1"/>
    <col min="6410" max="6410" width="13.28515625" customWidth="1"/>
    <col min="6657" max="6657" width="16.42578125" customWidth="1"/>
    <col min="6658" max="6658" width="18.5703125" customWidth="1"/>
    <col min="6659" max="6659" width="17.85546875" customWidth="1"/>
    <col min="6660" max="6660" width="17.42578125" customWidth="1"/>
    <col min="6661" max="6661" width="18.140625" customWidth="1"/>
    <col min="6662" max="6662" width="19.140625" customWidth="1"/>
    <col min="6666" max="6666" width="13.28515625" customWidth="1"/>
    <col min="6913" max="6913" width="16.42578125" customWidth="1"/>
    <col min="6914" max="6914" width="18.5703125" customWidth="1"/>
    <col min="6915" max="6915" width="17.85546875" customWidth="1"/>
    <col min="6916" max="6916" width="17.42578125" customWidth="1"/>
    <col min="6917" max="6917" width="18.140625" customWidth="1"/>
    <col min="6918" max="6918" width="19.140625" customWidth="1"/>
    <col min="6922" max="6922" width="13.28515625" customWidth="1"/>
    <col min="7169" max="7169" width="16.42578125" customWidth="1"/>
    <col min="7170" max="7170" width="18.5703125" customWidth="1"/>
    <col min="7171" max="7171" width="17.85546875" customWidth="1"/>
    <col min="7172" max="7172" width="17.42578125" customWidth="1"/>
    <col min="7173" max="7173" width="18.140625" customWidth="1"/>
    <col min="7174" max="7174" width="19.140625" customWidth="1"/>
    <col min="7178" max="7178" width="13.28515625" customWidth="1"/>
    <col min="7425" max="7425" width="16.42578125" customWidth="1"/>
    <col min="7426" max="7426" width="18.5703125" customWidth="1"/>
    <col min="7427" max="7427" width="17.85546875" customWidth="1"/>
    <col min="7428" max="7428" width="17.42578125" customWidth="1"/>
    <col min="7429" max="7429" width="18.140625" customWidth="1"/>
    <col min="7430" max="7430" width="19.140625" customWidth="1"/>
    <col min="7434" max="7434" width="13.28515625" customWidth="1"/>
    <col min="7681" max="7681" width="16.42578125" customWidth="1"/>
    <col min="7682" max="7682" width="18.5703125" customWidth="1"/>
    <col min="7683" max="7683" width="17.85546875" customWidth="1"/>
    <col min="7684" max="7684" width="17.42578125" customWidth="1"/>
    <col min="7685" max="7685" width="18.140625" customWidth="1"/>
    <col min="7686" max="7686" width="19.140625" customWidth="1"/>
    <col min="7690" max="7690" width="13.28515625" customWidth="1"/>
    <col min="7937" max="7937" width="16.42578125" customWidth="1"/>
    <col min="7938" max="7938" width="18.5703125" customWidth="1"/>
    <col min="7939" max="7939" width="17.85546875" customWidth="1"/>
    <col min="7940" max="7940" width="17.42578125" customWidth="1"/>
    <col min="7941" max="7941" width="18.140625" customWidth="1"/>
    <col min="7942" max="7942" width="19.140625" customWidth="1"/>
    <col min="7946" max="7946" width="13.28515625" customWidth="1"/>
    <col min="8193" max="8193" width="16.42578125" customWidth="1"/>
    <col min="8194" max="8194" width="18.5703125" customWidth="1"/>
    <col min="8195" max="8195" width="17.85546875" customWidth="1"/>
    <col min="8196" max="8196" width="17.42578125" customWidth="1"/>
    <col min="8197" max="8197" width="18.140625" customWidth="1"/>
    <col min="8198" max="8198" width="19.140625" customWidth="1"/>
    <col min="8202" max="8202" width="13.28515625" customWidth="1"/>
    <col min="8449" max="8449" width="16.42578125" customWidth="1"/>
    <col min="8450" max="8450" width="18.5703125" customWidth="1"/>
    <col min="8451" max="8451" width="17.85546875" customWidth="1"/>
    <col min="8452" max="8452" width="17.42578125" customWidth="1"/>
    <col min="8453" max="8453" width="18.140625" customWidth="1"/>
    <col min="8454" max="8454" width="19.140625" customWidth="1"/>
    <col min="8458" max="8458" width="13.28515625" customWidth="1"/>
    <col min="8705" max="8705" width="16.42578125" customWidth="1"/>
    <col min="8706" max="8706" width="18.5703125" customWidth="1"/>
    <col min="8707" max="8707" width="17.85546875" customWidth="1"/>
    <col min="8708" max="8708" width="17.42578125" customWidth="1"/>
    <col min="8709" max="8709" width="18.140625" customWidth="1"/>
    <col min="8710" max="8710" width="19.140625" customWidth="1"/>
    <col min="8714" max="8714" width="13.28515625" customWidth="1"/>
    <col min="8961" max="8961" width="16.42578125" customWidth="1"/>
    <col min="8962" max="8962" width="18.5703125" customWidth="1"/>
    <col min="8963" max="8963" width="17.85546875" customWidth="1"/>
    <col min="8964" max="8964" width="17.42578125" customWidth="1"/>
    <col min="8965" max="8965" width="18.140625" customWidth="1"/>
    <col min="8966" max="8966" width="19.140625" customWidth="1"/>
    <col min="8970" max="8970" width="13.28515625" customWidth="1"/>
    <col min="9217" max="9217" width="16.42578125" customWidth="1"/>
    <col min="9218" max="9218" width="18.5703125" customWidth="1"/>
    <col min="9219" max="9219" width="17.85546875" customWidth="1"/>
    <col min="9220" max="9220" width="17.42578125" customWidth="1"/>
    <col min="9221" max="9221" width="18.140625" customWidth="1"/>
    <col min="9222" max="9222" width="19.140625" customWidth="1"/>
    <col min="9226" max="9226" width="13.28515625" customWidth="1"/>
    <col min="9473" max="9473" width="16.42578125" customWidth="1"/>
    <col min="9474" max="9474" width="18.5703125" customWidth="1"/>
    <col min="9475" max="9475" width="17.85546875" customWidth="1"/>
    <col min="9476" max="9476" width="17.42578125" customWidth="1"/>
    <col min="9477" max="9477" width="18.140625" customWidth="1"/>
    <col min="9478" max="9478" width="19.140625" customWidth="1"/>
    <col min="9482" max="9482" width="13.28515625" customWidth="1"/>
    <col min="9729" max="9729" width="16.42578125" customWidth="1"/>
    <col min="9730" max="9730" width="18.5703125" customWidth="1"/>
    <col min="9731" max="9731" width="17.85546875" customWidth="1"/>
    <col min="9732" max="9732" width="17.42578125" customWidth="1"/>
    <col min="9733" max="9733" width="18.140625" customWidth="1"/>
    <col min="9734" max="9734" width="19.140625" customWidth="1"/>
    <col min="9738" max="9738" width="13.28515625" customWidth="1"/>
    <col min="9985" max="9985" width="16.42578125" customWidth="1"/>
    <col min="9986" max="9986" width="18.5703125" customWidth="1"/>
    <col min="9987" max="9987" width="17.85546875" customWidth="1"/>
    <col min="9988" max="9988" width="17.42578125" customWidth="1"/>
    <col min="9989" max="9989" width="18.140625" customWidth="1"/>
    <col min="9990" max="9990" width="19.140625" customWidth="1"/>
    <col min="9994" max="9994" width="13.28515625" customWidth="1"/>
    <col min="10241" max="10241" width="16.42578125" customWidth="1"/>
    <col min="10242" max="10242" width="18.5703125" customWidth="1"/>
    <col min="10243" max="10243" width="17.85546875" customWidth="1"/>
    <col min="10244" max="10244" width="17.42578125" customWidth="1"/>
    <col min="10245" max="10245" width="18.140625" customWidth="1"/>
    <col min="10246" max="10246" width="19.140625" customWidth="1"/>
    <col min="10250" max="10250" width="13.28515625" customWidth="1"/>
    <col min="10497" max="10497" width="16.42578125" customWidth="1"/>
    <col min="10498" max="10498" width="18.5703125" customWidth="1"/>
    <col min="10499" max="10499" width="17.85546875" customWidth="1"/>
    <col min="10500" max="10500" width="17.42578125" customWidth="1"/>
    <col min="10501" max="10501" width="18.140625" customWidth="1"/>
    <col min="10502" max="10502" width="19.140625" customWidth="1"/>
    <col min="10506" max="10506" width="13.28515625" customWidth="1"/>
    <col min="10753" max="10753" width="16.42578125" customWidth="1"/>
    <col min="10754" max="10754" width="18.5703125" customWidth="1"/>
    <col min="10755" max="10755" width="17.85546875" customWidth="1"/>
    <col min="10756" max="10756" width="17.42578125" customWidth="1"/>
    <col min="10757" max="10757" width="18.140625" customWidth="1"/>
    <col min="10758" max="10758" width="19.140625" customWidth="1"/>
    <col min="10762" max="10762" width="13.28515625" customWidth="1"/>
    <col min="11009" max="11009" width="16.42578125" customWidth="1"/>
    <col min="11010" max="11010" width="18.5703125" customWidth="1"/>
    <col min="11011" max="11011" width="17.85546875" customWidth="1"/>
    <col min="11012" max="11012" width="17.42578125" customWidth="1"/>
    <col min="11013" max="11013" width="18.140625" customWidth="1"/>
    <col min="11014" max="11014" width="19.140625" customWidth="1"/>
    <col min="11018" max="11018" width="13.28515625" customWidth="1"/>
    <col min="11265" max="11265" width="16.42578125" customWidth="1"/>
    <col min="11266" max="11266" width="18.5703125" customWidth="1"/>
    <col min="11267" max="11267" width="17.85546875" customWidth="1"/>
    <col min="11268" max="11268" width="17.42578125" customWidth="1"/>
    <col min="11269" max="11269" width="18.140625" customWidth="1"/>
    <col min="11270" max="11270" width="19.140625" customWidth="1"/>
    <col min="11274" max="11274" width="13.28515625" customWidth="1"/>
    <col min="11521" max="11521" width="16.42578125" customWidth="1"/>
    <col min="11522" max="11522" width="18.5703125" customWidth="1"/>
    <col min="11523" max="11523" width="17.85546875" customWidth="1"/>
    <col min="11524" max="11524" width="17.42578125" customWidth="1"/>
    <col min="11525" max="11525" width="18.140625" customWidth="1"/>
    <col min="11526" max="11526" width="19.140625" customWidth="1"/>
    <col min="11530" max="11530" width="13.28515625" customWidth="1"/>
    <col min="11777" max="11777" width="16.42578125" customWidth="1"/>
    <col min="11778" max="11778" width="18.5703125" customWidth="1"/>
    <col min="11779" max="11779" width="17.85546875" customWidth="1"/>
    <col min="11780" max="11780" width="17.42578125" customWidth="1"/>
    <col min="11781" max="11781" width="18.140625" customWidth="1"/>
    <col min="11782" max="11782" width="19.140625" customWidth="1"/>
    <col min="11786" max="11786" width="13.28515625" customWidth="1"/>
    <col min="12033" max="12033" width="16.42578125" customWidth="1"/>
    <col min="12034" max="12034" width="18.5703125" customWidth="1"/>
    <col min="12035" max="12035" width="17.85546875" customWidth="1"/>
    <col min="12036" max="12036" width="17.42578125" customWidth="1"/>
    <col min="12037" max="12037" width="18.140625" customWidth="1"/>
    <col min="12038" max="12038" width="19.140625" customWidth="1"/>
    <col min="12042" max="12042" width="13.28515625" customWidth="1"/>
    <col min="12289" max="12289" width="16.42578125" customWidth="1"/>
    <col min="12290" max="12290" width="18.5703125" customWidth="1"/>
    <col min="12291" max="12291" width="17.85546875" customWidth="1"/>
    <col min="12292" max="12292" width="17.42578125" customWidth="1"/>
    <col min="12293" max="12293" width="18.140625" customWidth="1"/>
    <col min="12294" max="12294" width="19.140625" customWidth="1"/>
    <col min="12298" max="12298" width="13.28515625" customWidth="1"/>
    <col min="12545" max="12545" width="16.42578125" customWidth="1"/>
    <col min="12546" max="12546" width="18.5703125" customWidth="1"/>
    <col min="12547" max="12547" width="17.85546875" customWidth="1"/>
    <col min="12548" max="12548" width="17.42578125" customWidth="1"/>
    <col min="12549" max="12549" width="18.140625" customWidth="1"/>
    <col min="12550" max="12550" width="19.140625" customWidth="1"/>
    <col min="12554" max="12554" width="13.28515625" customWidth="1"/>
    <col min="12801" max="12801" width="16.42578125" customWidth="1"/>
    <col min="12802" max="12802" width="18.5703125" customWidth="1"/>
    <col min="12803" max="12803" width="17.85546875" customWidth="1"/>
    <col min="12804" max="12804" width="17.42578125" customWidth="1"/>
    <col min="12805" max="12805" width="18.140625" customWidth="1"/>
    <col min="12806" max="12806" width="19.140625" customWidth="1"/>
    <col min="12810" max="12810" width="13.28515625" customWidth="1"/>
    <col min="13057" max="13057" width="16.42578125" customWidth="1"/>
    <col min="13058" max="13058" width="18.5703125" customWidth="1"/>
    <col min="13059" max="13059" width="17.85546875" customWidth="1"/>
    <col min="13060" max="13060" width="17.42578125" customWidth="1"/>
    <col min="13061" max="13061" width="18.140625" customWidth="1"/>
    <col min="13062" max="13062" width="19.140625" customWidth="1"/>
    <col min="13066" max="13066" width="13.28515625" customWidth="1"/>
    <col min="13313" max="13313" width="16.42578125" customWidth="1"/>
    <col min="13314" max="13314" width="18.5703125" customWidth="1"/>
    <col min="13315" max="13315" width="17.85546875" customWidth="1"/>
    <col min="13316" max="13316" width="17.42578125" customWidth="1"/>
    <col min="13317" max="13317" width="18.140625" customWidth="1"/>
    <col min="13318" max="13318" width="19.140625" customWidth="1"/>
    <col min="13322" max="13322" width="13.28515625" customWidth="1"/>
    <col min="13569" max="13569" width="16.42578125" customWidth="1"/>
    <col min="13570" max="13570" width="18.5703125" customWidth="1"/>
    <col min="13571" max="13571" width="17.85546875" customWidth="1"/>
    <col min="13572" max="13572" width="17.42578125" customWidth="1"/>
    <col min="13573" max="13573" width="18.140625" customWidth="1"/>
    <col min="13574" max="13574" width="19.140625" customWidth="1"/>
    <col min="13578" max="13578" width="13.28515625" customWidth="1"/>
    <col min="13825" max="13825" width="16.42578125" customWidth="1"/>
    <col min="13826" max="13826" width="18.5703125" customWidth="1"/>
    <col min="13827" max="13827" width="17.85546875" customWidth="1"/>
    <col min="13828" max="13828" width="17.42578125" customWidth="1"/>
    <col min="13829" max="13829" width="18.140625" customWidth="1"/>
    <col min="13830" max="13830" width="19.140625" customWidth="1"/>
    <col min="13834" max="13834" width="13.28515625" customWidth="1"/>
    <col min="14081" max="14081" width="16.42578125" customWidth="1"/>
    <col min="14082" max="14082" width="18.5703125" customWidth="1"/>
    <col min="14083" max="14083" width="17.85546875" customWidth="1"/>
    <col min="14084" max="14084" width="17.42578125" customWidth="1"/>
    <col min="14085" max="14085" width="18.140625" customWidth="1"/>
    <col min="14086" max="14086" width="19.140625" customWidth="1"/>
    <col min="14090" max="14090" width="13.28515625" customWidth="1"/>
    <col min="14337" max="14337" width="16.42578125" customWidth="1"/>
    <col min="14338" max="14338" width="18.5703125" customWidth="1"/>
    <col min="14339" max="14339" width="17.85546875" customWidth="1"/>
    <col min="14340" max="14340" width="17.42578125" customWidth="1"/>
    <col min="14341" max="14341" width="18.140625" customWidth="1"/>
    <col min="14342" max="14342" width="19.140625" customWidth="1"/>
    <col min="14346" max="14346" width="13.28515625" customWidth="1"/>
    <col min="14593" max="14593" width="16.42578125" customWidth="1"/>
    <col min="14594" max="14594" width="18.5703125" customWidth="1"/>
    <col min="14595" max="14595" width="17.85546875" customWidth="1"/>
    <col min="14596" max="14596" width="17.42578125" customWidth="1"/>
    <col min="14597" max="14597" width="18.140625" customWidth="1"/>
    <col min="14598" max="14598" width="19.140625" customWidth="1"/>
    <col min="14602" max="14602" width="13.28515625" customWidth="1"/>
    <col min="14849" max="14849" width="16.42578125" customWidth="1"/>
    <col min="14850" max="14850" width="18.5703125" customWidth="1"/>
    <col min="14851" max="14851" width="17.85546875" customWidth="1"/>
    <col min="14852" max="14852" width="17.42578125" customWidth="1"/>
    <col min="14853" max="14853" width="18.140625" customWidth="1"/>
    <col min="14854" max="14854" width="19.140625" customWidth="1"/>
    <col min="14858" max="14858" width="13.28515625" customWidth="1"/>
    <col min="15105" max="15105" width="16.42578125" customWidth="1"/>
    <col min="15106" max="15106" width="18.5703125" customWidth="1"/>
    <col min="15107" max="15107" width="17.85546875" customWidth="1"/>
    <col min="15108" max="15108" width="17.42578125" customWidth="1"/>
    <col min="15109" max="15109" width="18.140625" customWidth="1"/>
    <col min="15110" max="15110" width="19.140625" customWidth="1"/>
    <col min="15114" max="15114" width="13.28515625" customWidth="1"/>
    <col min="15361" max="15361" width="16.42578125" customWidth="1"/>
    <col min="15362" max="15362" width="18.5703125" customWidth="1"/>
    <col min="15363" max="15363" width="17.85546875" customWidth="1"/>
    <col min="15364" max="15364" width="17.42578125" customWidth="1"/>
    <col min="15365" max="15365" width="18.140625" customWidth="1"/>
    <col min="15366" max="15366" width="19.140625" customWidth="1"/>
    <col min="15370" max="15370" width="13.28515625" customWidth="1"/>
    <col min="15617" max="15617" width="16.42578125" customWidth="1"/>
    <col min="15618" max="15618" width="18.5703125" customWidth="1"/>
    <col min="15619" max="15619" width="17.85546875" customWidth="1"/>
    <col min="15620" max="15620" width="17.42578125" customWidth="1"/>
    <col min="15621" max="15621" width="18.140625" customWidth="1"/>
    <col min="15622" max="15622" width="19.140625" customWidth="1"/>
    <col min="15626" max="15626" width="13.28515625" customWidth="1"/>
    <col min="15873" max="15873" width="16.42578125" customWidth="1"/>
    <col min="15874" max="15874" width="18.5703125" customWidth="1"/>
    <col min="15875" max="15875" width="17.85546875" customWidth="1"/>
    <col min="15876" max="15876" width="17.42578125" customWidth="1"/>
    <col min="15877" max="15877" width="18.140625" customWidth="1"/>
    <col min="15878" max="15878" width="19.140625" customWidth="1"/>
    <col min="15882" max="15882" width="13.28515625" customWidth="1"/>
    <col min="16129" max="16129" width="16.42578125" customWidth="1"/>
    <col min="16130" max="16130" width="18.5703125" customWidth="1"/>
    <col min="16131" max="16131" width="17.85546875" customWidth="1"/>
    <col min="16132" max="16132" width="17.42578125" customWidth="1"/>
    <col min="16133" max="16133" width="18.140625" customWidth="1"/>
    <col min="16134" max="16134" width="19.140625" customWidth="1"/>
    <col min="16138" max="16138" width="13.28515625" customWidth="1"/>
  </cols>
  <sheetData>
    <row r="1" spans="1:20" x14ac:dyDescent="0.25">
      <c r="A1" s="6"/>
      <c r="B1" s="6"/>
      <c r="C1" s="6"/>
      <c r="D1" s="6"/>
      <c r="E1" s="6"/>
      <c r="F1" s="6"/>
    </row>
    <row r="2" spans="1:20" x14ac:dyDescent="0.25">
      <c r="A2" s="7" t="s">
        <v>3</v>
      </c>
      <c r="B2" s="6"/>
      <c r="C2" s="6"/>
      <c r="D2" s="6"/>
      <c r="E2" s="6"/>
      <c r="F2" s="6"/>
    </row>
    <row r="3" spans="1:20" x14ac:dyDescent="0.25">
      <c r="A3" s="6"/>
      <c r="B3" s="6"/>
      <c r="C3" s="6"/>
      <c r="D3" s="6"/>
      <c r="E3" s="6"/>
      <c r="F3" s="6"/>
    </row>
    <row r="4" spans="1:20" x14ac:dyDescent="0.25">
      <c r="A4" s="314" t="s">
        <v>28</v>
      </c>
      <c r="B4" s="6"/>
      <c r="C4" s="6"/>
      <c r="D4" s="6"/>
      <c r="E4" s="6"/>
      <c r="F4" s="6"/>
    </row>
    <row r="5" spans="1:20" x14ac:dyDescent="0.25">
      <c r="A5" s="196" t="s">
        <v>37</v>
      </c>
      <c r="B5" s="196"/>
      <c r="C5" s="196"/>
      <c r="D5" s="196"/>
      <c r="E5" s="196"/>
      <c r="F5" s="206"/>
    </row>
    <row r="6" spans="1:20" x14ac:dyDescent="0.25">
      <c r="A6" s="13"/>
      <c r="B6" s="8"/>
      <c r="C6" s="8"/>
      <c r="D6" s="8"/>
      <c r="E6" s="13"/>
      <c r="F6" s="13"/>
    </row>
    <row r="7" spans="1:20" x14ac:dyDescent="0.25">
      <c r="A7" s="196" t="s">
        <v>38</v>
      </c>
      <c r="B7" s="196"/>
      <c r="C7" s="196"/>
      <c r="D7" s="196"/>
      <c r="E7" s="196"/>
      <c r="F7" s="206"/>
      <c r="H7" s="212"/>
      <c r="I7" s="212"/>
      <c r="J7" s="212"/>
      <c r="K7" s="212"/>
      <c r="L7" s="212"/>
      <c r="M7" s="213"/>
      <c r="O7" s="212"/>
      <c r="P7" s="212"/>
      <c r="Q7" s="212"/>
      <c r="R7" s="212"/>
      <c r="S7" s="212"/>
      <c r="T7" s="213"/>
    </row>
    <row r="8" spans="1:20" x14ac:dyDescent="0.25">
      <c r="A8" s="196" t="s">
        <v>39</v>
      </c>
      <c r="B8" s="196"/>
      <c r="C8" s="196"/>
      <c r="D8" s="196"/>
      <c r="E8" s="196"/>
      <c r="F8" s="206"/>
      <c r="H8" s="212"/>
      <c r="I8" s="212"/>
      <c r="J8" s="212"/>
      <c r="K8" s="212"/>
      <c r="L8" s="212"/>
      <c r="M8" s="213"/>
      <c r="O8" s="212"/>
      <c r="P8" s="212"/>
      <c r="Q8" s="212"/>
      <c r="R8" s="212"/>
      <c r="S8" s="212"/>
      <c r="T8" s="213"/>
    </row>
    <row r="9" spans="1:20" ht="15.75" thickBot="1" x14ac:dyDescent="0.3">
      <c r="A9" s="9"/>
      <c r="B9" s="9"/>
      <c r="C9" s="9"/>
      <c r="D9" s="9"/>
      <c r="E9" s="9"/>
      <c r="F9" s="9"/>
      <c r="H9" s="6"/>
      <c r="I9" s="6"/>
      <c r="J9" s="6"/>
      <c r="K9" s="6"/>
      <c r="L9" s="6"/>
      <c r="M9" s="6"/>
      <c r="O9" s="6"/>
      <c r="P9" s="6"/>
      <c r="Q9" s="6"/>
      <c r="R9" s="6"/>
      <c r="S9" s="6"/>
      <c r="T9" s="6"/>
    </row>
    <row r="10" spans="1:20" x14ac:dyDescent="0.25">
      <c r="A10" s="198" t="s">
        <v>5</v>
      </c>
      <c r="B10" s="200" t="s">
        <v>6</v>
      </c>
      <c r="C10" s="200" t="s">
        <v>7</v>
      </c>
      <c r="D10" s="216" t="s">
        <v>40</v>
      </c>
      <c r="E10" s="217"/>
      <c r="F10" s="217"/>
      <c r="H10" s="40"/>
      <c r="I10" s="214"/>
      <c r="J10" s="213"/>
      <c r="K10" s="213"/>
      <c r="L10" s="213"/>
      <c r="M10" s="213"/>
      <c r="O10" s="218"/>
      <c r="P10" s="214"/>
      <c r="Q10" s="213"/>
      <c r="R10" s="213"/>
      <c r="S10" s="213"/>
      <c r="T10" s="213"/>
    </row>
    <row r="11" spans="1:20" x14ac:dyDescent="0.25">
      <c r="A11" s="198"/>
      <c r="B11" s="201"/>
      <c r="C11" s="201"/>
      <c r="D11" s="205" t="s">
        <v>9</v>
      </c>
      <c r="E11" s="197"/>
      <c r="F11" s="206"/>
      <c r="H11" s="40"/>
      <c r="I11" s="6"/>
      <c r="J11" s="6"/>
      <c r="K11" s="6"/>
      <c r="L11" s="6"/>
      <c r="M11" s="6"/>
      <c r="O11" s="218"/>
      <c r="P11" s="215"/>
      <c r="Q11" s="215"/>
      <c r="R11" s="215"/>
      <c r="S11" s="215"/>
      <c r="T11" s="213"/>
    </row>
    <row r="12" spans="1:20" x14ac:dyDescent="0.25">
      <c r="A12" s="198"/>
      <c r="B12" s="201"/>
      <c r="C12" s="201"/>
      <c r="D12" s="207" t="s">
        <v>10</v>
      </c>
      <c r="E12" s="208"/>
      <c r="F12" s="209"/>
      <c r="H12" s="40"/>
      <c r="I12" s="215"/>
      <c r="J12" s="215"/>
      <c r="K12" s="215"/>
      <c r="L12" s="215"/>
      <c r="M12" s="213"/>
      <c r="O12" s="218"/>
      <c r="P12" s="215"/>
      <c r="Q12" s="215"/>
      <c r="R12" s="215"/>
      <c r="S12" s="215"/>
      <c r="T12" s="213"/>
    </row>
    <row r="13" spans="1:20" ht="15.75" thickBot="1" x14ac:dyDescent="0.3">
      <c r="A13" s="199"/>
      <c r="B13" s="202"/>
      <c r="C13" s="202"/>
      <c r="D13" s="10" t="s">
        <v>11</v>
      </c>
      <c r="E13" s="11" t="s">
        <v>12</v>
      </c>
      <c r="F13" s="12" t="s">
        <v>13</v>
      </c>
      <c r="H13" s="40"/>
      <c r="I13" s="41"/>
      <c r="J13" s="41"/>
      <c r="K13" s="41"/>
      <c r="L13" s="42"/>
      <c r="M13" s="42"/>
      <c r="O13" s="218"/>
      <c r="P13" s="41"/>
      <c r="Q13" s="41"/>
      <c r="R13" s="41"/>
      <c r="S13" s="42"/>
      <c r="T13" s="42"/>
    </row>
    <row r="14" spans="1:20" ht="15" customHeight="1" x14ac:dyDescent="0.25">
      <c r="A14" s="13"/>
      <c r="B14" s="36"/>
      <c r="C14" s="36"/>
      <c r="D14" s="36"/>
      <c r="E14" s="36"/>
      <c r="F14" s="36"/>
      <c r="H14" s="6"/>
      <c r="I14" s="6"/>
      <c r="J14" s="6"/>
      <c r="K14" s="6"/>
      <c r="L14" s="6"/>
      <c r="M14" s="6"/>
      <c r="O14" s="6"/>
      <c r="P14" s="43"/>
      <c r="Q14" s="43"/>
      <c r="R14" s="43"/>
      <c r="S14" s="43"/>
      <c r="T14" s="43"/>
    </row>
    <row r="15" spans="1:20" ht="20.100000000000001" customHeight="1" x14ac:dyDescent="0.25">
      <c r="A15" s="15" t="s">
        <v>11</v>
      </c>
      <c r="B15" s="36">
        <f>SUM(B17:B28)</f>
        <v>76249</v>
      </c>
      <c r="C15" s="36">
        <f>SUM(C17:C28)</f>
        <v>592732861.17807424</v>
      </c>
      <c r="D15" s="36">
        <f>SUM(D17:D28)</f>
        <v>361575.05439217261</v>
      </c>
      <c r="E15" s="36">
        <f>SUM(E17:E28)</f>
        <v>328934.70949521504</v>
      </c>
      <c r="F15" s="36">
        <f>SUM(F17:F28)</f>
        <v>32640.344896957682</v>
      </c>
      <c r="G15" s="44"/>
      <c r="H15" s="44"/>
      <c r="I15" s="44"/>
      <c r="J15" s="44"/>
      <c r="K15" s="44"/>
      <c r="L15" s="44"/>
      <c r="M15" s="45"/>
      <c r="O15" s="28"/>
      <c r="P15" s="43"/>
      <c r="Q15" s="43"/>
      <c r="R15" s="43"/>
      <c r="S15" s="43"/>
      <c r="T15" s="43"/>
    </row>
    <row r="16" spans="1:20" ht="15" customHeight="1" x14ac:dyDescent="0.25">
      <c r="A16" s="13"/>
      <c r="B16" s="14"/>
      <c r="C16" s="36"/>
      <c r="D16" s="14"/>
      <c r="E16" s="14"/>
      <c r="F16" s="14"/>
      <c r="H16" s="6"/>
      <c r="I16" s="43"/>
      <c r="J16" s="43"/>
      <c r="K16" s="43"/>
      <c r="L16" s="43"/>
      <c r="M16" s="32"/>
      <c r="O16" s="6"/>
      <c r="P16" s="46"/>
      <c r="Q16" s="46"/>
      <c r="R16" s="47"/>
      <c r="S16" s="43"/>
      <c r="T16" s="32"/>
    </row>
    <row r="17" spans="1:20" x14ac:dyDescent="0.25">
      <c r="A17" s="19" t="s">
        <v>14</v>
      </c>
      <c r="B17" s="37">
        <v>8732</v>
      </c>
      <c r="C17" s="37">
        <v>66871128.45997861</v>
      </c>
      <c r="D17" s="37">
        <v>40455.052863280151</v>
      </c>
      <c r="E17" s="37">
        <v>36767.73625466026</v>
      </c>
      <c r="F17" s="37">
        <v>3687.3166086198935</v>
      </c>
      <c r="G17" s="24"/>
      <c r="H17" s="48"/>
      <c r="I17" s="49"/>
      <c r="J17" s="49"/>
      <c r="K17" s="50"/>
      <c r="L17" s="51"/>
      <c r="M17" s="51"/>
      <c r="O17" s="30"/>
      <c r="P17" s="52"/>
      <c r="Q17" s="52"/>
      <c r="R17" s="52"/>
      <c r="S17" s="52"/>
      <c r="T17" s="52"/>
    </row>
    <row r="18" spans="1:20" x14ac:dyDescent="0.25">
      <c r="A18" s="19" t="s">
        <v>15</v>
      </c>
      <c r="B18" s="37">
        <v>8164</v>
      </c>
      <c r="C18" s="37">
        <v>63170971.729813933</v>
      </c>
      <c r="D18" s="37">
        <v>38346.619716827212</v>
      </c>
      <c r="E18" s="37">
        <v>34872.434249519625</v>
      </c>
      <c r="F18" s="37">
        <v>3474.1854673075868</v>
      </c>
      <c r="G18" s="24"/>
      <c r="H18" s="48"/>
      <c r="I18" s="49"/>
      <c r="J18" s="49"/>
      <c r="K18" s="50"/>
      <c r="L18" s="51"/>
      <c r="M18" s="51"/>
      <c r="O18" s="30"/>
      <c r="P18" s="52"/>
      <c r="Q18" s="52"/>
      <c r="R18" s="52"/>
      <c r="S18" s="52"/>
      <c r="T18" s="52"/>
    </row>
    <row r="19" spans="1:20" x14ac:dyDescent="0.25">
      <c r="A19" s="19" t="s">
        <v>16</v>
      </c>
      <c r="B19" s="37">
        <v>6795</v>
      </c>
      <c r="C19" s="37">
        <v>51762324.409874916</v>
      </c>
      <c r="D19" s="37">
        <v>31557.835811163844</v>
      </c>
      <c r="E19" s="37">
        <v>28711.464628601287</v>
      </c>
      <c r="F19" s="37">
        <v>2846.3711825625569</v>
      </c>
      <c r="G19" s="24"/>
      <c r="H19" s="48"/>
      <c r="I19" s="49"/>
      <c r="J19" s="49"/>
      <c r="K19" s="50"/>
      <c r="L19" s="51"/>
      <c r="M19" s="51"/>
      <c r="O19" s="30"/>
      <c r="P19" s="52"/>
      <c r="Q19" s="52"/>
      <c r="R19" s="52"/>
      <c r="S19" s="52"/>
      <c r="T19" s="52"/>
    </row>
    <row r="20" spans="1:20" x14ac:dyDescent="0.25">
      <c r="A20" s="19" t="s">
        <v>17</v>
      </c>
      <c r="B20" s="37">
        <v>4516</v>
      </c>
      <c r="C20" s="37">
        <v>34840575.855275825</v>
      </c>
      <c r="D20" s="37">
        <v>21388.507550335809</v>
      </c>
      <c r="E20" s="37">
        <v>19466.851560354793</v>
      </c>
      <c r="F20" s="37">
        <v>1921.6559899810165</v>
      </c>
      <c r="G20" s="24"/>
      <c r="H20" s="48"/>
      <c r="I20" s="49"/>
      <c r="J20" s="49"/>
      <c r="K20" s="50"/>
      <c r="L20" s="51"/>
      <c r="M20" s="51"/>
      <c r="O20" s="30"/>
      <c r="P20" s="52"/>
      <c r="Q20" s="52"/>
      <c r="R20" s="52"/>
      <c r="S20" s="52"/>
      <c r="T20" s="52"/>
    </row>
    <row r="21" spans="1:20" x14ac:dyDescent="0.25">
      <c r="A21" s="19" t="s">
        <v>18</v>
      </c>
      <c r="B21" s="37">
        <v>7020</v>
      </c>
      <c r="C21" s="37">
        <v>51077462.645003125</v>
      </c>
      <c r="D21" s="37">
        <v>30989.625812586703</v>
      </c>
      <c r="E21" s="37">
        <v>28175.049305050859</v>
      </c>
      <c r="F21" s="37">
        <v>2814.5765075358449</v>
      </c>
      <c r="G21" s="24"/>
      <c r="H21" s="48"/>
      <c r="I21" s="49"/>
      <c r="J21" s="49"/>
      <c r="K21" s="50"/>
      <c r="L21" s="51"/>
      <c r="M21" s="51"/>
      <c r="O21" s="30"/>
      <c r="P21" s="52"/>
      <c r="Q21" s="52"/>
      <c r="R21" s="52"/>
      <c r="S21" s="52"/>
      <c r="T21" s="52"/>
    </row>
    <row r="22" spans="1:20" x14ac:dyDescent="0.25">
      <c r="A22" s="19" t="s">
        <v>19</v>
      </c>
      <c r="B22" s="37">
        <v>5665</v>
      </c>
      <c r="C22" s="37">
        <v>42827984.196799062</v>
      </c>
      <c r="D22" s="37">
        <v>26156.647126355914</v>
      </c>
      <c r="E22" s="37">
        <v>23804.191520385502</v>
      </c>
      <c r="F22" s="37">
        <v>2352.4556059704137</v>
      </c>
      <c r="G22" s="24"/>
      <c r="H22" s="48"/>
      <c r="I22" s="49"/>
      <c r="J22" s="49"/>
      <c r="K22" s="50"/>
      <c r="L22" s="51"/>
      <c r="M22" s="51"/>
      <c r="O22" s="30"/>
      <c r="P22" s="52"/>
      <c r="Q22" s="52"/>
      <c r="R22" s="52"/>
      <c r="S22" s="52"/>
      <c r="T22" s="52"/>
    </row>
    <row r="23" spans="1:20" x14ac:dyDescent="0.25">
      <c r="A23" s="19" t="s">
        <v>20</v>
      </c>
      <c r="B23" s="37">
        <v>5551</v>
      </c>
      <c r="C23" s="37">
        <v>43465551.25253246</v>
      </c>
      <c r="D23" s="37">
        <v>26697.994409373787</v>
      </c>
      <c r="E23" s="37">
        <v>24291.081020724792</v>
      </c>
      <c r="F23" s="37">
        <v>2406.9133886489954</v>
      </c>
      <c r="G23" s="24"/>
      <c r="H23" s="48"/>
      <c r="I23" s="49"/>
      <c r="J23" s="49"/>
      <c r="K23" s="50"/>
      <c r="L23" s="51"/>
      <c r="M23" s="51"/>
      <c r="O23" s="30"/>
      <c r="P23" s="52"/>
      <c r="Q23" s="52"/>
      <c r="R23" s="52"/>
      <c r="S23" s="52"/>
      <c r="T23" s="52"/>
    </row>
    <row r="24" spans="1:20" x14ac:dyDescent="0.25">
      <c r="A24" s="19" t="s">
        <v>21</v>
      </c>
      <c r="B24" s="37">
        <v>5660</v>
      </c>
      <c r="C24" s="37">
        <v>45464865.785933726</v>
      </c>
      <c r="D24" s="37">
        <v>27884.937283694962</v>
      </c>
      <c r="E24" s="37">
        <v>25370.227977176037</v>
      </c>
      <c r="F24" s="37">
        <v>2514.7093065189256</v>
      </c>
      <c r="G24" s="24"/>
      <c r="H24" s="48"/>
      <c r="I24" s="49"/>
      <c r="J24" s="49"/>
      <c r="K24" s="50"/>
      <c r="L24" s="51"/>
      <c r="M24" s="51"/>
      <c r="O24" s="30"/>
      <c r="P24" s="52"/>
      <c r="Q24" s="52"/>
      <c r="R24" s="52"/>
      <c r="S24" s="52"/>
      <c r="T24" s="52"/>
    </row>
    <row r="25" spans="1:20" x14ac:dyDescent="0.25">
      <c r="A25" s="19" t="s">
        <v>23</v>
      </c>
      <c r="B25" s="37">
        <v>6231</v>
      </c>
      <c r="C25" s="37">
        <v>50190052.825082071</v>
      </c>
      <c r="D25" s="37">
        <v>30651.696252000256</v>
      </c>
      <c r="E25" s="37">
        <v>27885.606452262087</v>
      </c>
      <c r="F25" s="37">
        <v>2766.0897997381699</v>
      </c>
      <c r="G25" s="24"/>
      <c r="H25" s="48"/>
      <c r="I25" s="49"/>
      <c r="J25" s="49"/>
      <c r="K25" s="50"/>
      <c r="L25" s="51"/>
      <c r="M25" s="51"/>
      <c r="O25" s="30"/>
      <c r="P25" s="52"/>
      <c r="Q25" s="52"/>
      <c r="R25" s="52"/>
      <c r="S25" s="52"/>
      <c r="T25" s="52"/>
    </row>
    <row r="26" spans="1:20" x14ac:dyDescent="0.25">
      <c r="A26" s="19" t="s">
        <v>24</v>
      </c>
      <c r="B26" s="37">
        <v>6097</v>
      </c>
      <c r="C26" s="37">
        <v>49541769.373689532</v>
      </c>
      <c r="D26" s="37">
        <v>30243.231903018415</v>
      </c>
      <c r="E26" s="37">
        <v>27527.812165828531</v>
      </c>
      <c r="F26" s="37">
        <v>2715.4197371898836</v>
      </c>
      <c r="G26" s="24"/>
      <c r="H26" s="48"/>
      <c r="I26" s="49"/>
      <c r="J26" s="49"/>
      <c r="K26" s="50"/>
      <c r="L26" s="51"/>
      <c r="M26" s="51"/>
      <c r="O26" s="30"/>
      <c r="P26" s="52"/>
      <c r="Q26" s="52"/>
      <c r="R26" s="52"/>
      <c r="S26" s="52"/>
      <c r="T26" s="52"/>
    </row>
    <row r="27" spans="1:20" x14ac:dyDescent="0.25">
      <c r="A27" s="19" t="s">
        <v>25</v>
      </c>
      <c r="B27" s="37">
        <v>6183</v>
      </c>
      <c r="C27" s="37">
        <v>50082228.826918051</v>
      </c>
      <c r="D27" s="37">
        <v>30600.97071844562</v>
      </c>
      <c r="E27" s="37">
        <v>27856.864930549389</v>
      </c>
      <c r="F27" s="37">
        <v>2744.1057878962292</v>
      </c>
      <c r="G27" s="24"/>
      <c r="H27" s="48"/>
      <c r="I27" s="49"/>
      <c r="J27" s="49"/>
      <c r="K27" s="50"/>
      <c r="L27" s="51"/>
      <c r="M27" s="51"/>
      <c r="O27" s="30"/>
      <c r="P27" s="52"/>
      <c r="Q27" s="52"/>
      <c r="R27" s="52"/>
      <c r="S27" s="52"/>
      <c r="T27" s="52"/>
    </row>
    <row r="28" spans="1:20" ht="20.100000000000001" customHeight="1" thickBot="1" x14ac:dyDescent="0.3">
      <c r="A28" s="25" t="s">
        <v>26</v>
      </c>
      <c r="B28" s="38">
        <v>5635</v>
      </c>
      <c r="C28" s="38">
        <v>43437945.817172855</v>
      </c>
      <c r="D28" s="38">
        <v>26601.934945090001</v>
      </c>
      <c r="E28" s="38">
        <v>24205.389430101837</v>
      </c>
      <c r="F28" s="38">
        <v>2396.5455149881627</v>
      </c>
      <c r="G28" s="24"/>
      <c r="H28" s="48"/>
      <c r="I28" s="49"/>
      <c r="J28" s="49"/>
      <c r="K28" s="50"/>
      <c r="L28" s="51"/>
      <c r="M28" s="51"/>
      <c r="O28" s="30"/>
      <c r="P28" s="52"/>
      <c r="Q28" s="52"/>
      <c r="R28" s="52"/>
      <c r="S28" s="52"/>
      <c r="T28" s="52"/>
    </row>
    <row r="29" spans="1:20" x14ac:dyDescent="0.25">
      <c r="A29" s="28" t="s">
        <v>41</v>
      </c>
      <c r="H29" s="48"/>
    </row>
    <row r="30" spans="1:20" x14ac:dyDescent="0.25">
      <c r="A30" s="212"/>
      <c r="B30" s="212"/>
      <c r="C30" s="212"/>
      <c r="D30" s="212"/>
      <c r="E30" s="212"/>
      <c r="F30" s="213"/>
    </row>
    <row r="31" spans="1:20" x14ac:dyDescent="0.25">
      <c r="A31" s="212"/>
      <c r="B31" s="212"/>
      <c r="C31" s="212"/>
      <c r="D31" s="212"/>
      <c r="E31" s="212"/>
      <c r="F31" s="213"/>
    </row>
    <row r="32" spans="1:20" x14ac:dyDescent="0.25">
      <c r="B32" s="21"/>
      <c r="C32" s="21"/>
      <c r="D32" s="21"/>
      <c r="E32" s="21"/>
      <c r="F32" s="21"/>
      <c r="G32" s="21"/>
      <c r="H32" s="21"/>
      <c r="I32" s="21"/>
      <c r="J32" s="21"/>
    </row>
    <row r="33" spans="4:9" x14ac:dyDescent="0.25">
      <c r="E33" s="21"/>
      <c r="F33" s="21"/>
      <c r="G33" s="21"/>
      <c r="H33" s="21"/>
      <c r="I33" s="21"/>
    </row>
    <row r="37" spans="4:9" x14ac:dyDescent="0.25">
      <c r="D37" s="21"/>
      <c r="E37" s="21"/>
      <c r="F37" s="21"/>
    </row>
  </sheetData>
  <mergeCells count="24">
    <mergeCell ref="O10:O13"/>
    <mergeCell ref="A5:F5"/>
    <mergeCell ref="A7:F7"/>
    <mergeCell ref="H7:M7"/>
    <mergeCell ref="O7:T7"/>
    <mergeCell ref="A8:F8"/>
    <mergeCell ref="H8:M8"/>
    <mergeCell ref="O8:T8"/>
    <mergeCell ref="A30:F30"/>
    <mergeCell ref="A31:F31"/>
    <mergeCell ref="P10:T10"/>
    <mergeCell ref="D11:F11"/>
    <mergeCell ref="P11:Q11"/>
    <mergeCell ref="R11:T11"/>
    <mergeCell ref="D12:F12"/>
    <mergeCell ref="I12:J12"/>
    <mergeCell ref="K12:M12"/>
    <mergeCell ref="P12:Q12"/>
    <mergeCell ref="R12:T12"/>
    <mergeCell ref="A10:A13"/>
    <mergeCell ref="B10:B13"/>
    <mergeCell ref="C10:C13"/>
    <mergeCell ref="D10:F10"/>
    <mergeCell ref="I10:M10"/>
  </mergeCells>
  <hyperlinks>
    <hyperlink ref="A4" location="INDICE!A1" display="REGRESAR" xr:uid="{5A4CD25B-AE1C-44CF-8DE8-873B27DC7EE2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870E-19E2-4E3F-B53E-822CD2DC3640}">
  <dimension ref="A1:T31"/>
  <sheetViews>
    <sheetView workbookViewId="0">
      <selection activeCell="A4" sqref="A4"/>
    </sheetView>
  </sheetViews>
  <sheetFormatPr baseColWidth="10" defaultRowHeight="15" x14ac:dyDescent="0.25"/>
  <cols>
    <col min="1" max="1" width="17.42578125" customWidth="1"/>
    <col min="2" max="2" width="16.42578125" customWidth="1"/>
    <col min="3" max="3" width="18.85546875" customWidth="1"/>
    <col min="4" max="4" width="18.140625" customWidth="1"/>
    <col min="5" max="5" width="18.5703125" customWidth="1"/>
    <col min="6" max="6" width="17.42578125" customWidth="1"/>
    <col min="8" max="8" width="12.7109375" customWidth="1"/>
    <col min="257" max="257" width="17.42578125" customWidth="1"/>
    <col min="258" max="258" width="16.42578125" customWidth="1"/>
    <col min="259" max="259" width="18.85546875" customWidth="1"/>
    <col min="260" max="260" width="18.140625" customWidth="1"/>
    <col min="261" max="261" width="18.5703125" customWidth="1"/>
    <col min="262" max="262" width="17.42578125" customWidth="1"/>
    <col min="264" max="264" width="12.7109375" customWidth="1"/>
    <col min="513" max="513" width="17.42578125" customWidth="1"/>
    <col min="514" max="514" width="16.42578125" customWidth="1"/>
    <col min="515" max="515" width="18.85546875" customWidth="1"/>
    <col min="516" max="516" width="18.140625" customWidth="1"/>
    <col min="517" max="517" width="18.5703125" customWidth="1"/>
    <col min="518" max="518" width="17.42578125" customWidth="1"/>
    <col min="520" max="520" width="12.7109375" customWidth="1"/>
    <col min="769" max="769" width="17.42578125" customWidth="1"/>
    <col min="770" max="770" width="16.42578125" customWidth="1"/>
    <col min="771" max="771" width="18.85546875" customWidth="1"/>
    <col min="772" max="772" width="18.140625" customWidth="1"/>
    <col min="773" max="773" width="18.5703125" customWidth="1"/>
    <col min="774" max="774" width="17.42578125" customWidth="1"/>
    <col min="776" max="776" width="12.7109375" customWidth="1"/>
    <col min="1025" max="1025" width="17.42578125" customWidth="1"/>
    <col min="1026" max="1026" width="16.42578125" customWidth="1"/>
    <col min="1027" max="1027" width="18.85546875" customWidth="1"/>
    <col min="1028" max="1028" width="18.140625" customWidth="1"/>
    <col min="1029" max="1029" width="18.5703125" customWidth="1"/>
    <col min="1030" max="1030" width="17.42578125" customWidth="1"/>
    <col min="1032" max="1032" width="12.7109375" customWidth="1"/>
    <col min="1281" max="1281" width="17.42578125" customWidth="1"/>
    <col min="1282" max="1282" width="16.42578125" customWidth="1"/>
    <col min="1283" max="1283" width="18.85546875" customWidth="1"/>
    <col min="1284" max="1284" width="18.140625" customWidth="1"/>
    <col min="1285" max="1285" width="18.5703125" customWidth="1"/>
    <col min="1286" max="1286" width="17.42578125" customWidth="1"/>
    <col min="1288" max="1288" width="12.7109375" customWidth="1"/>
    <col min="1537" max="1537" width="17.42578125" customWidth="1"/>
    <col min="1538" max="1538" width="16.42578125" customWidth="1"/>
    <col min="1539" max="1539" width="18.85546875" customWidth="1"/>
    <col min="1540" max="1540" width="18.140625" customWidth="1"/>
    <col min="1541" max="1541" width="18.5703125" customWidth="1"/>
    <col min="1542" max="1542" width="17.42578125" customWidth="1"/>
    <col min="1544" max="1544" width="12.7109375" customWidth="1"/>
    <col min="1793" max="1793" width="17.42578125" customWidth="1"/>
    <col min="1794" max="1794" width="16.42578125" customWidth="1"/>
    <col min="1795" max="1795" width="18.85546875" customWidth="1"/>
    <col min="1796" max="1796" width="18.140625" customWidth="1"/>
    <col min="1797" max="1797" width="18.5703125" customWidth="1"/>
    <col min="1798" max="1798" width="17.42578125" customWidth="1"/>
    <col min="1800" max="1800" width="12.7109375" customWidth="1"/>
    <col min="2049" max="2049" width="17.42578125" customWidth="1"/>
    <col min="2050" max="2050" width="16.42578125" customWidth="1"/>
    <col min="2051" max="2051" width="18.85546875" customWidth="1"/>
    <col min="2052" max="2052" width="18.140625" customWidth="1"/>
    <col min="2053" max="2053" width="18.5703125" customWidth="1"/>
    <col min="2054" max="2054" width="17.42578125" customWidth="1"/>
    <col min="2056" max="2056" width="12.7109375" customWidth="1"/>
    <col min="2305" max="2305" width="17.42578125" customWidth="1"/>
    <col min="2306" max="2306" width="16.42578125" customWidth="1"/>
    <col min="2307" max="2307" width="18.85546875" customWidth="1"/>
    <col min="2308" max="2308" width="18.140625" customWidth="1"/>
    <col min="2309" max="2309" width="18.5703125" customWidth="1"/>
    <col min="2310" max="2310" width="17.42578125" customWidth="1"/>
    <col min="2312" max="2312" width="12.7109375" customWidth="1"/>
    <col min="2561" max="2561" width="17.42578125" customWidth="1"/>
    <col min="2562" max="2562" width="16.42578125" customWidth="1"/>
    <col min="2563" max="2563" width="18.85546875" customWidth="1"/>
    <col min="2564" max="2564" width="18.140625" customWidth="1"/>
    <col min="2565" max="2565" width="18.5703125" customWidth="1"/>
    <col min="2566" max="2566" width="17.42578125" customWidth="1"/>
    <col min="2568" max="2568" width="12.7109375" customWidth="1"/>
    <col min="2817" max="2817" width="17.42578125" customWidth="1"/>
    <col min="2818" max="2818" width="16.42578125" customWidth="1"/>
    <col min="2819" max="2819" width="18.85546875" customWidth="1"/>
    <col min="2820" max="2820" width="18.140625" customWidth="1"/>
    <col min="2821" max="2821" width="18.5703125" customWidth="1"/>
    <col min="2822" max="2822" width="17.42578125" customWidth="1"/>
    <col min="2824" max="2824" width="12.7109375" customWidth="1"/>
    <col min="3073" max="3073" width="17.42578125" customWidth="1"/>
    <col min="3074" max="3074" width="16.42578125" customWidth="1"/>
    <col min="3075" max="3075" width="18.85546875" customWidth="1"/>
    <col min="3076" max="3076" width="18.140625" customWidth="1"/>
    <col min="3077" max="3077" width="18.5703125" customWidth="1"/>
    <col min="3078" max="3078" width="17.42578125" customWidth="1"/>
    <col min="3080" max="3080" width="12.7109375" customWidth="1"/>
    <col min="3329" max="3329" width="17.42578125" customWidth="1"/>
    <col min="3330" max="3330" width="16.42578125" customWidth="1"/>
    <col min="3331" max="3331" width="18.85546875" customWidth="1"/>
    <col min="3332" max="3332" width="18.140625" customWidth="1"/>
    <col min="3333" max="3333" width="18.5703125" customWidth="1"/>
    <col min="3334" max="3334" width="17.42578125" customWidth="1"/>
    <col min="3336" max="3336" width="12.7109375" customWidth="1"/>
    <col min="3585" max="3585" width="17.42578125" customWidth="1"/>
    <col min="3586" max="3586" width="16.42578125" customWidth="1"/>
    <col min="3587" max="3587" width="18.85546875" customWidth="1"/>
    <col min="3588" max="3588" width="18.140625" customWidth="1"/>
    <col min="3589" max="3589" width="18.5703125" customWidth="1"/>
    <col min="3590" max="3590" width="17.42578125" customWidth="1"/>
    <col min="3592" max="3592" width="12.7109375" customWidth="1"/>
    <col min="3841" max="3841" width="17.42578125" customWidth="1"/>
    <col min="3842" max="3842" width="16.42578125" customWidth="1"/>
    <col min="3843" max="3843" width="18.85546875" customWidth="1"/>
    <col min="3844" max="3844" width="18.140625" customWidth="1"/>
    <col min="3845" max="3845" width="18.5703125" customWidth="1"/>
    <col min="3846" max="3846" width="17.42578125" customWidth="1"/>
    <col min="3848" max="3848" width="12.7109375" customWidth="1"/>
    <col min="4097" max="4097" width="17.42578125" customWidth="1"/>
    <col min="4098" max="4098" width="16.42578125" customWidth="1"/>
    <col min="4099" max="4099" width="18.85546875" customWidth="1"/>
    <col min="4100" max="4100" width="18.140625" customWidth="1"/>
    <col min="4101" max="4101" width="18.5703125" customWidth="1"/>
    <col min="4102" max="4102" width="17.42578125" customWidth="1"/>
    <col min="4104" max="4104" width="12.7109375" customWidth="1"/>
    <col min="4353" max="4353" width="17.42578125" customWidth="1"/>
    <col min="4354" max="4354" width="16.42578125" customWidth="1"/>
    <col min="4355" max="4355" width="18.85546875" customWidth="1"/>
    <col min="4356" max="4356" width="18.140625" customWidth="1"/>
    <col min="4357" max="4357" width="18.5703125" customWidth="1"/>
    <col min="4358" max="4358" width="17.42578125" customWidth="1"/>
    <col min="4360" max="4360" width="12.7109375" customWidth="1"/>
    <col min="4609" max="4609" width="17.42578125" customWidth="1"/>
    <col min="4610" max="4610" width="16.42578125" customWidth="1"/>
    <col min="4611" max="4611" width="18.85546875" customWidth="1"/>
    <col min="4612" max="4612" width="18.140625" customWidth="1"/>
    <col min="4613" max="4613" width="18.5703125" customWidth="1"/>
    <col min="4614" max="4614" width="17.42578125" customWidth="1"/>
    <col min="4616" max="4616" width="12.7109375" customWidth="1"/>
    <col min="4865" max="4865" width="17.42578125" customWidth="1"/>
    <col min="4866" max="4866" width="16.42578125" customWidth="1"/>
    <col min="4867" max="4867" width="18.85546875" customWidth="1"/>
    <col min="4868" max="4868" width="18.140625" customWidth="1"/>
    <col min="4869" max="4869" width="18.5703125" customWidth="1"/>
    <col min="4870" max="4870" width="17.42578125" customWidth="1"/>
    <col min="4872" max="4872" width="12.7109375" customWidth="1"/>
    <col min="5121" max="5121" width="17.42578125" customWidth="1"/>
    <col min="5122" max="5122" width="16.42578125" customWidth="1"/>
    <col min="5123" max="5123" width="18.85546875" customWidth="1"/>
    <col min="5124" max="5124" width="18.140625" customWidth="1"/>
    <col min="5125" max="5125" width="18.5703125" customWidth="1"/>
    <col min="5126" max="5126" width="17.42578125" customWidth="1"/>
    <col min="5128" max="5128" width="12.7109375" customWidth="1"/>
    <col min="5377" max="5377" width="17.42578125" customWidth="1"/>
    <col min="5378" max="5378" width="16.42578125" customWidth="1"/>
    <col min="5379" max="5379" width="18.85546875" customWidth="1"/>
    <col min="5380" max="5380" width="18.140625" customWidth="1"/>
    <col min="5381" max="5381" width="18.5703125" customWidth="1"/>
    <col min="5382" max="5382" width="17.42578125" customWidth="1"/>
    <col min="5384" max="5384" width="12.7109375" customWidth="1"/>
    <col min="5633" max="5633" width="17.42578125" customWidth="1"/>
    <col min="5634" max="5634" width="16.42578125" customWidth="1"/>
    <col min="5635" max="5635" width="18.85546875" customWidth="1"/>
    <col min="5636" max="5636" width="18.140625" customWidth="1"/>
    <col min="5637" max="5637" width="18.5703125" customWidth="1"/>
    <col min="5638" max="5638" width="17.42578125" customWidth="1"/>
    <col min="5640" max="5640" width="12.7109375" customWidth="1"/>
    <col min="5889" max="5889" width="17.42578125" customWidth="1"/>
    <col min="5890" max="5890" width="16.42578125" customWidth="1"/>
    <col min="5891" max="5891" width="18.85546875" customWidth="1"/>
    <col min="5892" max="5892" width="18.140625" customWidth="1"/>
    <col min="5893" max="5893" width="18.5703125" customWidth="1"/>
    <col min="5894" max="5894" width="17.42578125" customWidth="1"/>
    <col min="5896" max="5896" width="12.7109375" customWidth="1"/>
    <col min="6145" max="6145" width="17.42578125" customWidth="1"/>
    <col min="6146" max="6146" width="16.42578125" customWidth="1"/>
    <col min="6147" max="6147" width="18.85546875" customWidth="1"/>
    <col min="6148" max="6148" width="18.140625" customWidth="1"/>
    <col min="6149" max="6149" width="18.5703125" customWidth="1"/>
    <col min="6150" max="6150" width="17.42578125" customWidth="1"/>
    <col min="6152" max="6152" width="12.7109375" customWidth="1"/>
    <col min="6401" max="6401" width="17.42578125" customWidth="1"/>
    <col min="6402" max="6402" width="16.42578125" customWidth="1"/>
    <col min="6403" max="6403" width="18.85546875" customWidth="1"/>
    <col min="6404" max="6404" width="18.140625" customWidth="1"/>
    <col min="6405" max="6405" width="18.5703125" customWidth="1"/>
    <col min="6406" max="6406" width="17.42578125" customWidth="1"/>
    <col min="6408" max="6408" width="12.7109375" customWidth="1"/>
    <col min="6657" max="6657" width="17.42578125" customWidth="1"/>
    <col min="6658" max="6658" width="16.42578125" customWidth="1"/>
    <col min="6659" max="6659" width="18.85546875" customWidth="1"/>
    <col min="6660" max="6660" width="18.140625" customWidth="1"/>
    <col min="6661" max="6661" width="18.5703125" customWidth="1"/>
    <col min="6662" max="6662" width="17.42578125" customWidth="1"/>
    <col min="6664" max="6664" width="12.7109375" customWidth="1"/>
    <col min="6913" max="6913" width="17.42578125" customWidth="1"/>
    <col min="6914" max="6914" width="16.42578125" customWidth="1"/>
    <col min="6915" max="6915" width="18.85546875" customWidth="1"/>
    <col min="6916" max="6916" width="18.140625" customWidth="1"/>
    <col min="6917" max="6917" width="18.5703125" customWidth="1"/>
    <col min="6918" max="6918" width="17.42578125" customWidth="1"/>
    <col min="6920" max="6920" width="12.7109375" customWidth="1"/>
    <col min="7169" max="7169" width="17.42578125" customWidth="1"/>
    <col min="7170" max="7170" width="16.42578125" customWidth="1"/>
    <col min="7171" max="7171" width="18.85546875" customWidth="1"/>
    <col min="7172" max="7172" width="18.140625" customWidth="1"/>
    <col min="7173" max="7173" width="18.5703125" customWidth="1"/>
    <col min="7174" max="7174" width="17.42578125" customWidth="1"/>
    <col min="7176" max="7176" width="12.7109375" customWidth="1"/>
    <col min="7425" max="7425" width="17.42578125" customWidth="1"/>
    <col min="7426" max="7426" width="16.42578125" customWidth="1"/>
    <col min="7427" max="7427" width="18.85546875" customWidth="1"/>
    <col min="7428" max="7428" width="18.140625" customWidth="1"/>
    <col min="7429" max="7429" width="18.5703125" customWidth="1"/>
    <col min="7430" max="7430" width="17.42578125" customWidth="1"/>
    <col min="7432" max="7432" width="12.7109375" customWidth="1"/>
    <col min="7681" max="7681" width="17.42578125" customWidth="1"/>
    <col min="7682" max="7682" width="16.42578125" customWidth="1"/>
    <col min="7683" max="7683" width="18.85546875" customWidth="1"/>
    <col min="7684" max="7684" width="18.140625" customWidth="1"/>
    <col min="7685" max="7685" width="18.5703125" customWidth="1"/>
    <col min="7686" max="7686" width="17.42578125" customWidth="1"/>
    <col min="7688" max="7688" width="12.7109375" customWidth="1"/>
    <col min="7937" max="7937" width="17.42578125" customWidth="1"/>
    <col min="7938" max="7938" width="16.42578125" customWidth="1"/>
    <col min="7939" max="7939" width="18.85546875" customWidth="1"/>
    <col min="7940" max="7940" width="18.140625" customWidth="1"/>
    <col min="7941" max="7941" width="18.5703125" customWidth="1"/>
    <col min="7942" max="7942" width="17.42578125" customWidth="1"/>
    <col min="7944" max="7944" width="12.7109375" customWidth="1"/>
    <col min="8193" max="8193" width="17.42578125" customWidth="1"/>
    <col min="8194" max="8194" width="16.42578125" customWidth="1"/>
    <col min="8195" max="8195" width="18.85546875" customWidth="1"/>
    <col min="8196" max="8196" width="18.140625" customWidth="1"/>
    <col min="8197" max="8197" width="18.5703125" customWidth="1"/>
    <col min="8198" max="8198" width="17.42578125" customWidth="1"/>
    <col min="8200" max="8200" width="12.7109375" customWidth="1"/>
    <col min="8449" max="8449" width="17.42578125" customWidth="1"/>
    <col min="8450" max="8450" width="16.42578125" customWidth="1"/>
    <col min="8451" max="8451" width="18.85546875" customWidth="1"/>
    <col min="8452" max="8452" width="18.140625" customWidth="1"/>
    <col min="8453" max="8453" width="18.5703125" customWidth="1"/>
    <col min="8454" max="8454" width="17.42578125" customWidth="1"/>
    <col min="8456" max="8456" width="12.7109375" customWidth="1"/>
    <col min="8705" max="8705" width="17.42578125" customWidth="1"/>
    <col min="8706" max="8706" width="16.42578125" customWidth="1"/>
    <col min="8707" max="8707" width="18.85546875" customWidth="1"/>
    <col min="8708" max="8708" width="18.140625" customWidth="1"/>
    <col min="8709" max="8709" width="18.5703125" customWidth="1"/>
    <col min="8710" max="8710" width="17.42578125" customWidth="1"/>
    <col min="8712" max="8712" width="12.7109375" customWidth="1"/>
    <col min="8961" max="8961" width="17.42578125" customWidth="1"/>
    <col min="8962" max="8962" width="16.42578125" customWidth="1"/>
    <col min="8963" max="8963" width="18.85546875" customWidth="1"/>
    <col min="8964" max="8964" width="18.140625" customWidth="1"/>
    <col min="8965" max="8965" width="18.5703125" customWidth="1"/>
    <col min="8966" max="8966" width="17.42578125" customWidth="1"/>
    <col min="8968" max="8968" width="12.7109375" customWidth="1"/>
    <col min="9217" max="9217" width="17.42578125" customWidth="1"/>
    <col min="9218" max="9218" width="16.42578125" customWidth="1"/>
    <col min="9219" max="9219" width="18.85546875" customWidth="1"/>
    <col min="9220" max="9220" width="18.140625" customWidth="1"/>
    <col min="9221" max="9221" width="18.5703125" customWidth="1"/>
    <col min="9222" max="9222" width="17.42578125" customWidth="1"/>
    <col min="9224" max="9224" width="12.7109375" customWidth="1"/>
    <col min="9473" max="9473" width="17.42578125" customWidth="1"/>
    <col min="9474" max="9474" width="16.42578125" customWidth="1"/>
    <col min="9475" max="9475" width="18.85546875" customWidth="1"/>
    <col min="9476" max="9476" width="18.140625" customWidth="1"/>
    <col min="9477" max="9477" width="18.5703125" customWidth="1"/>
    <col min="9478" max="9478" width="17.42578125" customWidth="1"/>
    <col min="9480" max="9480" width="12.7109375" customWidth="1"/>
    <col min="9729" max="9729" width="17.42578125" customWidth="1"/>
    <col min="9730" max="9730" width="16.42578125" customWidth="1"/>
    <col min="9731" max="9731" width="18.85546875" customWidth="1"/>
    <col min="9732" max="9732" width="18.140625" customWidth="1"/>
    <col min="9733" max="9733" width="18.5703125" customWidth="1"/>
    <col min="9734" max="9734" width="17.42578125" customWidth="1"/>
    <col min="9736" max="9736" width="12.7109375" customWidth="1"/>
    <col min="9985" max="9985" width="17.42578125" customWidth="1"/>
    <col min="9986" max="9986" width="16.42578125" customWidth="1"/>
    <col min="9987" max="9987" width="18.85546875" customWidth="1"/>
    <col min="9988" max="9988" width="18.140625" customWidth="1"/>
    <col min="9989" max="9989" width="18.5703125" customWidth="1"/>
    <col min="9990" max="9990" width="17.42578125" customWidth="1"/>
    <col min="9992" max="9992" width="12.7109375" customWidth="1"/>
    <col min="10241" max="10241" width="17.42578125" customWidth="1"/>
    <col min="10242" max="10242" width="16.42578125" customWidth="1"/>
    <col min="10243" max="10243" width="18.85546875" customWidth="1"/>
    <col min="10244" max="10244" width="18.140625" customWidth="1"/>
    <col min="10245" max="10245" width="18.5703125" customWidth="1"/>
    <col min="10246" max="10246" width="17.42578125" customWidth="1"/>
    <col min="10248" max="10248" width="12.7109375" customWidth="1"/>
    <col min="10497" max="10497" width="17.42578125" customWidth="1"/>
    <col min="10498" max="10498" width="16.42578125" customWidth="1"/>
    <col min="10499" max="10499" width="18.85546875" customWidth="1"/>
    <col min="10500" max="10500" width="18.140625" customWidth="1"/>
    <col min="10501" max="10501" width="18.5703125" customWidth="1"/>
    <col min="10502" max="10502" width="17.42578125" customWidth="1"/>
    <col min="10504" max="10504" width="12.7109375" customWidth="1"/>
    <col min="10753" max="10753" width="17.42578125" customWidth="1"/>
    <col min="10754" max="10754" width="16.42578125" customWidth="1"/>
    <col min="10755" max="10755" width="18.85546875" customWidth="1"/>
    <col min="10756" max="10756" width="18.140625" customWidth="1"/>
    <col min="10757" max="10757" width="18.5703125" customWidth="1"/>
    <col min="10758" max="10758" width="17.42578125" customWidth="1"/>
    <col min="10760" max="10760" width="12.7109375" customWidth="1"/>
    <col min="11009" max="11009" width="17.42578125" customWidth="1"/>
    <col min="11010" max="11010" width="16.42578125" customWidth="1"/>
    <col min="11011" max="11011" width="18.85546875" customWidth="1"/>
    <col min="11012" max="11012" width="18.140625" customWidth="1"/>
    <col min="11013" max="11013" width="18.5703125" customWidth="1"/>
    <col min="11014" max="11014" width="17.42578125" customWidth="1"/>
    <col min="11016" max="11016" width="12.7109375" customWidth="1"/>
    <col min="11265" max="11265" width="17.42578125" customWidth="1"/>
    <col min="11266" max="11266" width="16.42578125" customWidth="1"/>
    <col min="11267" max="11267" width="18.85546875" customWidth="1"/>
    <col min="11268" max="11268" width="18.140625" customWidth="1"/>
    <col min="11269" max="11269" width="18.5703125" customWidth="1"/>
    <col min="11270" max="11270" width="17.42578125" customWidth="1"/>
    <col min="11272" max="11272" width="12.7109375" customWidth="1"/>
    <col min="11521" max="11521" width="17.42578125" customWidth="1"/>
    <col min="11522" max="11522" width="16.42578125" customWidth="1"/>
    <col min="11523" max="11523" width="18.85546875" customWidth="1"/>
    <col min="11524" max="11524" width="18.140625" customWidth="1"/>
    <col min="11525" max="11525" width="18.5703125" customWidth="1"/>
    <col min="11526" max="11526" width="17.42578125" customWidth="1"/>
    <col min="11528" max="11528" width="12.7109375" customWidth="1"/>
    <col min="11777" max="11777" width="17.42578125" customWidth="1"/>
    <col min="11778" max="11778" width="16.42578125" customWidth="1"/>
    <col min="11779" max="11779" width="18.85546875" customWidth="1"/>
    <col min="11780" max="11780" width="18.140625" customWidth="1"/>
    <col min="11781" max="11781" width="18.5703125" customWidth="1"/>
    <col min="11782" max="11782" width="17.42578125" customWidth="1"/>
    <col min="11784" max="11784" width="12.7109375" customWidth="1"/>
    <col min="12033" max="12033" width="17.42578125" customWidth="1"/>
    <col min="12034" max="12034" width="16.42578125" customWidth="1"/>
    <col min="12035" max="12035" width="18.85546875" customWidth="1"/>
    <col min="12036" max="12036" width="18.140625" customWidth="1"/>
    <col min="12037" max="12037" width="18.5703125" customWidth="1"/>
    <col min="12038" max="12038" width="17.42578125" customWidth="1"/>
    <col min="12040" max="12040" width="12.7109375" customWidth="1"/>
    <col min="12289" max="12289" width="17.42578125" customWidth="1"/>
    <col min="12290" max="12290" width="16.42578125" customWidth="1"/>
    <col min="12291" max="12291" width="18.85546875" customWidth="1"/>
    <col min="12292" max="12292" width="18.140625" customWidth="1"/>
    <col min="12293" max="12293" width="18.5703125" customWidth="1"/>
    <col min="12294" max="12294" width="17.42578125" customWidth="1"/>
    <col min="12296" max="12296" width="12.7109375" customWidth="1"/>
    <col min="12545" max="12545" width="17.42578125" customWidth="1"/>
    <col min="12546" max="12546" width="16.42578125" customWidth="1"/>
    <col min="12547" max="12547" width="18.85546875" customWidth="1"/>
    <col min="12548" max="12548" width="18.140625" customWidth="1"/>
    <col min="12549" max="12549" width="18.5703125" customWidth="1"/>
    <col min="12550" max="12550" width="17.42578125" customWidth="1"/>
    <col min="12552" max="12552" width="12.7109375" customWidth="1"/>
    <col min="12801" max="12801" width="17.42578125" customWidth="1"/>
    <col min="12802" max="12802" width="16.42578125" customWidth="1"/>
    <col min="12803" max="12803" width="18.85546875" customWidth="1"/>
    <col min="12804" max="12804" width="18.140625" customWidth="1"/>
    <col min="12805" max="12805" width="18.5703125" customWidth="1"/>
    <col min="12806" max="12806" width="17.42578125" customWidth="1"/>
    <col min="12808" max="12808" width="12.7109375" customWidth="1"/>
    <col min="13057" max="13057" width="17.42578125" customWidth="1"/>
    <col min="13058" max="13058" width="16.42578125" customWidth="1"/>
    <col min="13059" max="13059" width="18.85546875" customWidth="1"/>
    <col min="13060" max="13060" width="18.140625" customWidth="1"/>
    <col min="13061" max="13061" width="18.5703125" customWidth="1"/>
    <col min="13062" max="13062" width="17.42578125" customWidth="1"/>
    <col min="13064" max="13064" width="12.7109375" customWidth="1"/>
    <col min="13313" max="13313" width="17.42578125" customWidth="1"/>
    <col min="13314" max="13314" width="16.42578125" customWidth="1"/>
    <col min="13315" max="13315" width="18.85546875" customWidth="1"/>
    <col min="13316" max="13316" width="18.140625" customWidth="1"/>
    <col min="13317" max="13317" width="18.5703125" customWidth="1"/>
    <col min="13318" max="13318" width="17.42578125" customWidth="1"/>
    <col min="13320" max="13320" width="12.7109375" customWidth="1"/>
    <col min="13569" max="13569" width="17.42578125" customWidth="1"/>
    <col min="13570" max="13570" width="16.42578125" customWidth="1"/>
    <col min="13571" max="13571" width="18.85546875" customWidth="1"/>
    <col min="13572" max="13572" width="18.140625" customWidth="1"/>
    <col min="13573" max="13573" width="18.5703125" customWidth="1"/>
    <col min="13574" max="13574" width="17.42578125" customWidth="1"/>
    <col min="13576" max="13576" width="12.7109375" customWidth="1"/>
    <col min="13825" max="13825" width="17.42578125" customWidth="1"/>
    <col min="13826" max="13826" width="16.42578125" customWidth="1"/>
    <col min="13827" max="13827" width="18.85546875" customWidth="1"/>
    <col min="13828" max="13828" width="18.140625" customWidth="1"/>
    <col min="13829" max="13829" width="18.5703125" customWidth="1"/>
    <col min="13830" max="13830" width="17.42578125" customWidth="1"/>
    <col min="13832" max="13832" width="12.7109375" customWidth="1"/>
    <col min="14081" max="14081" width="17.42578125" customWidth="1"/>
    <col min="14082" max="14082" width="16.42578125" customWidth="1"/>
    <col min="14083" max="14083" width="18.85546875" customWidth="1"/>
    <col min="14084" max="14084" width="18.140625" customWidth="1"/>
    <col min="14085" max="14085" width="18.5703125" customWidth="1"/>
    <col min="14086" max="14086" width="17.42578125" customWidth="1"/>
    <col min="14088" max="14088" width="12.7109375" customWidth="1"/>
    <col min="14337" max="14337" width="17.42578125" customWidth="1"/>
    <col min="14338" max="14338" width="16.42578125" customWidth="1"/>
    <col min="14339" max="14339" width="18.85546875" customWidth="1"/>
    <col min="14340" max="14340" width="18.140625" customWidth="1"/>
    <col min="14341" max="14341" width="18.5703125" customWidth="1"/>
    <col min="14342" max="14342" width="17.42578125" customWidth="1"/>
    <col min="14344" max="14344" width="12.7109375" customWidth="1"/>
    <col min="14593" max="14593" width="17.42578125" customWidth="1"/>
    <col min="14594" max="14594" width="16.42578125" customWidth="1"/>
    <col min="14595" max="14595" width="18.85546875" customWidth="1"/>
    <col min="14596" max="14596" width="18.140625" customWidth="1"/>
    <col min="14597" max="14597" width="18.5703125" customWidth="1"/>
    <col min="14598" max="14598" width="17.42578125" customWidth="1"/>
    <col min="14600" max="14600" width="12.7109375" customWidth="1"/>
    <col min="14849" max="14849" width="17.42578125" customWidth="1"/>
    <col min="14850" max="14850" width="16.42578125" customWidth="1"/>
    <col min="14851" max="14851" width="18.85546875" customWidth="1"/>
    <col min="14852" max="14852" width="18.140625" customWidth="1"/>
    <col min="14853" max="14853" width="18.5703125" customWidth="1"/>
    <col min="14854" max="14854" width="17.42578125" customWidth="1"/>
    <col min="14856" max="14856" width="12.7109375" customWidth="1"/>
    <col min="15105" max="15105" width="17.42578125" customWidth="1"/>
    <col min="15106" max="15106" width="16.42578125" customWidth="1"/>
    <col min="15107" max="15107" width="18.85546875" customWidth="1"/>
    <col min="15108" max="15108" width="18.140625" customWidth="1"/>
    <col min="15109" max="15109" width="18.5703125" customWidth="1"/>
    <col min="15110" max="15110" width="17.42578125" customWidth="1"/>
    <col min="15112" max="15112" width="12.7109375" customWidth="1"/>
    <col min="15361" max="15361" width="17.42578125" customWidth="1"/>
    <col min="15362" max="15362" width="16.42578125" customWidth="1"/>
    <col min="15363" max="15363" width="18.85546875" customWidth="1"/>
    <col min="15364" max="15364" width="18.140625" customWidth="1"/>
    <col min="15365" max="15365" width="18.5703125" customWidth="1"/>
    <col min="15366" max="15366" width="17.42578125" customWidth="1"/>
    <col min="15368" max="15368" width="12.7109375" customWidth="1"/>
    <col min="15617" max="15617" width="17.42578125" customWidth="1"/>
    <col min="15618" max="15618" width="16.42578125" customWidth="1"/>
    <col min="15619" max="15619" width="18.85546875" customWidth="1"/>
    <col min="15620" max="15620" width="18.140625" customWidth="1"/>
    <col min="15621" max="15621" width="18.5703125" customWidth="1"/>
    <col min="15622" max="15622" width="17.42578125" customWidth="1"/>
    <col min="15624" max="15624" width="12.7109375" customWidth="1"/>
    <col min="15873" max="15873" width="17.42578125" customWidth="1"/>
    <col min="15874" max="15874" width="16.42578125" customWidth="1"/>
    <col min="15875" max="15875" width="18.85546875" customWidth="1"/>
    <col min="15876" max="15876" width="18.140625" customWidth="1"/>
    <col min="15877" max="15877" width="18.5703125" customWidth="1"/>
    <col min="15878" max="15878" width="17.42578125" customWidth="1"/>
    <col min="15880" max="15880" width="12.7109375" customWidth="1"/>
    <col min="16129" max="16129" width="17.42578125" customWidth="1"/>
    <col min="16130" max="16130" width="16.42578125" customWidth="1"/>
    <col min="16131" max="16131" width="18.85546875" customWidth="1"/>
    <col min="16132" max="16132" width="18.140625" customWidth="1"/>
    <col min="16133" max="16133" width="18.5703125" customWidth="1"/>
    <col min="16134" max="16134" width="17.42578125" customWidth="1"/>
    <col min="16136" max="16136" width="12.7109375" customWidth="1"/>
  </cols>
  <sheetData>
    <row r="1" spans="1:20" x14ac:dyDescent="0.25">
      <c r="A1" s="6"/>
      <c r="B1" s="6"/>
      <c r="C1" s="6"/>
      <c r="D1" s="6"/>
      <c r="E1" s="6"/>
      <c r="F1" s="6"/>
    </row>
    <row r="2" spans="1:20" x14ac:dyDescent="0.25">
      <c r="A2" s="7" t="s">
        <v>3</v>
      </c>
      <c r="B2" s="6"/>
      <c r="C2" s="6"/>
      <c r="D2" s="6"/>
      <c r="E2" s="6"/>
      <c r="F2" s="6"/>
    </row>
    <row r="3" spans="1:20" x14ac:dyDescent="0.25">
      <c r="A3" s="6"/>
      <c r="B3" s="6"/>
      <c r="C3" s="6"/>
      <c r="D3" s="6"/>
      <c r="E3" s="6"/>
      <c r="F3" s="6"/>
    </row>
    <row r="4" spans="1:20" x14ac:dyDescent="0.25">
      <c r="A4" s="314" t="s">
        <v>28</v>
      </c>
      <c r="B4" s="6"/>
      <c r="C4" s="6"/>
      <c r="D4" s="6"/>
      <c r="E4" s="6"/>
      <c r="F4" s="6"/>
    </row>
    <row r="5" spans="1:20" x14ac:dyDescent="0.25">
      <c r="A5" s="212" t="s">
        <v>43</v>
      </c>
      <c r="B5" s="212"/>
      <c r="C5" s="212"/>
      <c r="D5" s="212"/>
      <c r="E5" s="212"/>
      <c r="F5" s="213"/>
    </row>
    <row r="6" spans="1:20" x14ac:dyDescent="0.25">
      <c r="A6" s="6"/>
      <c r="B6" s="41"/>
      <c r="C6" s="41"/>
      <c r="D6" s="41"/>
      <c r="E6" s="6"/>
      <c r="F6" s="6"/>
    </row>
    <row r="7" spans="1:20" x14ac:dyDescent="0.25">
      <c r="A7" s="212" t="s">
        <v>44</v>
      </c>
      <c r="B7" s="212"/>
      <c r="C7" s="212"/>
      <c r="D7" s="212"/>
      <c r="E7" s="212"/>
      <c r="F7" s="213"/>
      <c r="H7" s="212"/>
      <c r="I7" s="212"/>
      <c r="J7" s="212"/>
      <c r="K7" s="212"/>
      <c r="L7" s="212"/>
      <c r="M7" s="212"/>
      <c r="O7" s="212"/>
      <c r="P7" s="212"/>
      <c r="Q7" s="212"/>
      <c r="R7" s="212"/>
      <c r="S7" s="212"/>
      <c r="T7" s="212"/>
    </row>
    <row r="8" spans="1:20" x14ac:dyDescent="0.25">
      <c r="A8" s="212" t="s">
        <v>4</v>
      </c>
      <c r="B8" s="212"/>
      <c r="C8" s="212"/>
      <c r="D8" s="212"/>
      <c r="E8" s="212"/>
      <c r="F8" s="213"/>
      <c r="H8" s="212"/>
      <c r="I8" s="212"/>
      <c r="J8" s="212"/>
      <c r="K8" s="212"/>
      <c r="L8" s="212"/>
      <c r="M8" s="212"/>
      <c r="O8" s="212"/>
      <c r="P8" s="212"/>
      <c r="Q8" s="212"/>
      <c r="R8" s="212"/>
      <c r="S8" s="212"/>
      <c r="T8" s="212"/>
    </row>
    <row r="9" spans="1:20" ht="15.75" thickBot="1" x14ac:dyDescent="0.3">
      <c r="A9" s="53"/>
      <c r="B9" s="53"/>
      <c r="C9" s="53"/>
      <c r="D9" s="53"/>
      <c r="E9" s="53"/>
      <c r="F9" s="53"/>
      <c r="H9" s="54"/>
      <c r="I9" s="54"/>
      <c r="J9" s="54"/>
      <c r="K9" s="54"/>
      <c r="L9" s="54"/>
      <c r="M9" s="54"/>
      <c r="O9" s="55"/>
      <c r="P9" s="55"/>
      <c r="Q9" s="55"/>
      <c r="R9" s="55"/>
      <c r="S9" s="55"/>
      <c r="T9" s="55"/>
    </row>
    <row r="10" spans="1:20" x14ac:dyDescent="0.25">
      <c r="A10" s="226" t="s">
        <v>5</v>
      </c>
      <c r="B10" s="228" t="s">
        <v>6</v>
      </c>
      <c r="C10" s="228" t="s">
        <v>7</v>
      </c>
      <c r="D10" s="231" t="s">
        <v>45</v>
      </c>
      <c r="E10" s="232"/>
      <c r="F10" s="232"/>
      <c r="H10" s="56"/>
      <c r="I10" s="218"/>
      <c r="J10" s="221"/>
      <c r="K10" s="221"/>
      <c r="L10" s="221"/>
      <c r="M10" s="221"/>
      <c r="O10" s="220"/>
      <c r="P10" s="218"/>
      <c r="Q10" s="221"/>
      <c r="R10" s="221"/>
      <c r="S10" s="221"/>
      <c r="T10" s="221"/>
    </row>
    <row r="11" spans="1:20" x14ac:dyDescent="0.25">
      <c r="A11" s="226"/>
      <c r="B11" s="229"/>
      <c r="C11" s="229"/>
      <c r="D11" s="222" t="s">
        <v>9</v>
      </c>
      <c r="E11" s="215"/>
      <c r="F11" s="213"/>
      <c r="H11" s="57"/>
      <c r="I11" s="56"/>
      <c r="J11" s="56"/>
      <c r="K11" s="215"/>
      <c r="L11" s="215"/>
      <c r="M11" s="215"/>
      <c r="O11" s="221"/>
      <c r="P11" s="220"/>
      <c r="Q11" s="220"/>
      <c r="R11" s="215"/>
      <c r="S11" s="215"/>
      <c r="T11" s="215"/>
    </row>
    <row r="12" spans="1:20" x14ac:dyDescent="0.25">
      <c r="A12" s="226"/>
      <c r="B12" s="229"/>
      <c r="C12" s="229"/>
      <c r="D12" s="223" t="s">
        <v>10</v>
      </c>
      <c r="E12" s="224"/>
      <c r="F12" s="225"/>
      <c r="H12" s="57"/>
      <c r="I12" s="56"/>
      <c r="J12" s="56"/>
      <c r="K12" s="219"/>
      <c r="L12" s="220"/>
      <c r="M12" s="220"/>
      <c r="O12" s="221"/>
      <c r="P12" s="220"/>
      <c r="Q12" s="220"/>
      <c r="R12" s="219"/>
      <c r="S12" s="220"/>
      <c r="T12" s="220"/>
    </row>
    <row r="13" spans="1:20" ht="15.75" thickBot="1" x14ac:dyDescent="0.3">
      <c r="A13" s="227"/>
      <c r="B13" s="230"/>
      <c r="C13" s="230"/>
      <c r="D13" s="58" t="s">
        <v>11</v>
      </c>
      <c r="E13" s="59" t="s">
        <v>12</v>
      </c>
      <c r="F13" s="60" t="s">
        <v>13</v>
      </c>
      <c r="H13" s="57"/>
      <c r="I13" s="56"/>
      <c r="J13" s="56"/>
      <c r="K13" s="219"/>
      <c r="L13" s="220"/>
      <c r="M13" s="220"/>
      <c r="O13" s="221"/>
      <c r="P13" s="220"/>
      <c r="Q13" s="220"/>
      <c r="R13" s="219"/>
      <c r="S13" s="220"/>
      <c r="T13" s="220"/>
    </row>
    <row r="14" spans="1:20" x14ac:dyDescent="0.25">
      <c r="A14" s="6"/>
      <c r="B14" s="6"/>
      <c r="C14" s="6"/>
      <c r="D14" s="6"/>
      <c r="E14" s="6"/>
      <c r="F14" s="6"/>
      <c r="H14" s="6"/>
      <c r="I14" s="61"/>
      <c r="J14" s="61"/>
      <c r="K14" s="61"/>
      <c r="L14" s="62"/>
      <c r="M14" s="62"/>
      <c r="O14" s="6"/>
      <c r="P14" s="61"/>
      <c r="Q14" s="61"/>
      <c r="R14" s="61"/>
      <c r="S14" s="61"/>
      <c r="T14" s="61"/>
    </row>
    <row r="15" spans="1:20" x14ac:dyDescent="0.25">
      <c r="A15" s="28" t="s">
        <v>11</v>
      </c>
      <c r="B15" s="63">
        <f>SUM(B17:B28)</f>
        <v>57368</v>
      </c>
      <c r="C15" s="63">
        <f>SUM(C17:C28)</f>
        <v>460576812.76250005</v>
      </c>
      <c r="D15" s="63">
        <f>SUM(D17:D28)</f>
        <v>284241.69016200001</v>
      </c>
      <c r="E15" s="63">
        <f>SUM(E17:E28)</f>
        <v>258765.91444299993</v>
      </c>
      <c r="F15" s="63">
        <f>SUM(F17:F28)</f>
        <v>25475.775719000005</v>
      </c>
      <c r="G15" s="64"/>
      <c r="H15" s="64"/>
      <c r="I15" s="64"/>
      <c r="J15" s="64"/>
      <c r="K15" s="64"/>
      <c r="L15" s="64"/>
      <c r="M15" s="64"/>
      <c r="O15" s="65"/>
      <c r="P15" s="66"/>
      <c r="Q15" s="66"/>
      <c r="R15" s="43"/>
      <c r="S15" s="66"/>
      <c r="T15" s="66"/>
    </row>
    <row r="16" spans="1:20" x14ac:dyDescent="0.25">
      <c r="A16" s="6"/>
      <c r="B16" s="43"/>
      <c r="C16" s="43"/>
      <c r="D16" s="43"/>
      <c r="E16" s="43"/>
      <c r="F16" s="32"/>
      <c r="I16" s="32"/>
      <c r="J16" s="67"/>
      <c r="K16" s="32"/>
      <c r="L16" s="32"/>
      <c r="M16" s="32"/>
      <c r="O16" s="65"/>
      <c r="P16" s="66"/>
      <c r="Q16" s="68"/>
      <c r="R16" s="32"/>
      <c r="S16" s="32"/>
      <c r="T16" s="32"/>
    </row>
    <row r="17" spans="1:20" x14ac:dyDescent="0.25">
      <c r="A17" s="30" t="s">
        <v>14</v>
      </c>
      <c r="B17" s="49">
        <v>5172</v>
      </c>
      <c r="C17" s="49">
        <v>41387973.549999997</v>
      </c>
      <c r="D17" s="50">
        <v>25542.292247999998</v>
      </c>
      <c r="E17" s="69">
        <v>23235.404104999998</v>
      </c>
      <c r="F17" s="69">
        <v>2306.8881430000001</v>
      </c>
      <c r="G17" s="64"/>
      <c r="J17" s="67"/>
      <c r="K17" s="70"/>
      <c r="L17" s="67"/>
      <c r="M17" s="67"/>
      <c r="O17" s="6"/>
      <c r="P17" s="71"/>
      <c r="Q17" s="72"/>
      <c r="R17" s="49"/>
      <c r="S17" s="49"/>
      <c r="T17" s="49"/>
    </row>
    <row r="18" spans="1:20" x14ac:dyDescent="0.25">
      <c r="A18" s="30" t="s">
        <v>15</v>
      </c>
      <c r="B18" s="49">
        <v>5297</v>
      </c>
      <c r="C18" s="49">
        <v>43169358.399999999</v>
      </c>
      <c r="D18" s="50">
        <v>26641.661184000001</v>
      </c>
      <c r="E18" s="69">
        <v>24250.967791999999</v>
      </c>
      <c r="F18" s="69">
        <v>2390.6933919999997</v>
      </c>
      <c r="G18" s="64"/>
      <c r="H18" s="6"/>
      <c r="J18" s="67"/>
      <c r="K18" s="70"/>
      <c r="L18" s="67"/>
      <c r="M18" s="67"/>
      <c r="O18" s="6"/>
      <c r="P18" s="71"/>
      <c r="Q18" s="72"/>
      <c r="R18" s="49"/>
      <c r="S18" s="49"/>
      <c r="T18" s="49"/>
    </row>
    <row r="19" spans="1:20" x14ac:dyDescent="0.25">
      <c r="A19" s="30" t="s">
        <v>16</v>
      </c>
      <c r="B19" s="49">
        <v>5003</v>
      </c>
      <c r="C19" s="49">
        <v>39668881.787500001</v>
      </c>
      <c r="D19" s="50">
        <v>24481.367045999999</v>
      </c>
      <c r="E19" s="69">
        <v>22290.890157999998</v>
      </c>
      <c r="F19" s="69">
        <v>2190.4768880000001</v>
      </c>
      <c r="G19" s="64"/>
      <c r="H19" s="6"/>
      <c r="J19" s="67"/>
      <c r="K19" s="70"/>
      <c r="L19" s="67"/>
      <c r="M19" s="67"/>
      <c r="O19" s="6"/>
      <c r="P19" s="71"/>
      <c r="Q19" s="72"/>
      <c r="R19" s="49"/>
      <c r="S19" s="49"/>
      <c r="T19" s="49"/>
    </row>
    <row r="20" spans="1:20" x14ac:dyDescent="0.25">
      <c r="A20" s="30" t="s">
        <v>17</v>
      </c>
      <c r="B20" s="49">
        <v>3990</v>
      </c>
      <c r="C20" s="49">
        <v>31326741.862499993</v>
      </c>
      <c r="D20" s="50">
        <v>19333.074977999997</v>
      </c>
      <c r="E20" s="69">
        <v>17602.862150999998</v>
      </c>
      <c r="F20" s="69">
        <v>1730.2128269999998</v>
      </c>
      <c r="G20" s="64"/>
      <c r="H20" s="6"/>
      <c r="J20" s="67"/>
      <c r="K20" s="70"/>
      <c r="L20" s="67"/>
      <c r="M20" s="67"/>
      <c r="O20" s="6"/>
      <c r="P20" s="71"/>
      <c r="Q20" s="72"/>
      <c r="R20" s="49"/>
      <c r="S20" s="49"/>
      <c r="T20" s="49"/>
    </row>
    <row r="21" spans="1:20" x14ac:dyDescent="0.25">
      <c r="A21" s="30" t="s">
        <v>18</v>
      </c>
      <c r="B21" s="49">
        <v>4572</v>
      </c>
      <c r="C21" s="49">
        <v>34414275.700000003</v>
      </c>
      <c r="D21" s="50">
        <v>21238.524432000002</v>
      </c>
      <c r="E21" s="69">
        <v>19326.860017000003</v>
      </c>
      <c r="F21" s="69">
        <v>1911.6644150000006</v>
      </c>
      <c r="G21" s="64"/>
      <c r="H21" s="6"/>
      <c r="J21" s="67"/>
      <c r="K21" s="70"/>
      <c r="L21" s="67"/>
      <c r="M21" s="67"/>
      <c r="O21" s="6"/>
      <c r="P21" s="71"/>
      <c r="Q21" s="72"/>
      <c r="R21" s="49"/>
      <c r="S21" s="49"/>
      <c r="T21" s="49"/>
    </row>
    <row r="22" spans="1:20" x14ac:dyDescent="0.25">
      <c r="A22" s="30" t="s">
        <v>19</v>
      </c>
      <c r="B22" s="49">
        <v>4391</v>
      </c>
      <c r="C22" s="49">
        <v>34245958.337500006</v>
      </c>
      <c r="D22" s="50">
        <v>21134.648573999999</v>
      </c>
      <c r="E22" s="69">
        <v>19247.348623999998</v>
      </c>
      <c r="F22" s="69">
        <v>1887.2999500000003</v>
      </c>
      <c r="G22" s="64"/>
      <c r="H22" s="6"/>
      <c r="J22" s="67"/>
      <c r="K22" s="70"/>
      <c r="L22" s="67"/>
      <c r="M22" s="67"/>
      <c r="O22" s="6"/>
      <c r="P22" s="71"/>
      <c r="Q22" s="72"/>
      <c r="R22" s="49"/>
      <c r="S22" s="49"/>
      <c r="T22" s="49"/>
    </row>
    <row r="23" spans="1:20" x14ac:dyDescent="0.25">
      <c r="A23" s="30" t="s">
        <v>20</v>
      </c>
      <c r="B23" s="49">
        <v>4981</v>
      </c>
      <c r="C23" s="49">
        <v>39532245.637500003</v>
      </c>
      <c r="D23" s="50">
        <v>24397.043021999998</v>
      </c>
      <c r="E23" s="69">
        <v>22204.240217999999</v>
      </c>
      <c r="F23" s="69">
        <v>2192.8028039999999</v>
      </c>
      <c r="G23" s="64"/>
      <c r="H23" s="6"/>
      <c r="J23" s="67"/>
      <c r="K23" s="70"/>
      <c r="L23" s="67"/>
      <c r="M23" s="67"/>
      <c r="O23" s="6"/>
      <c r="P23" s="71"/>
      <c r="Q23" s="72"/>
      <c r="R23" s="49"/>
      <c r="S23" s="49"/>
      <c r="T23" s="49"/>
    </row>
    <row r="24" spans="1:20" x14ac:dyDescent="0.25">
      <c r="A24" s="30" t="s">
        <v>21</v>
      </c>
      <c r="B24" s="49">
        <v>4908</v>
      </c>
      <c r="C24" s="49">
        <v>40051062.975000001</v>
      </c>
      <c r="D24" s="50">
        <v>24717.227436000001</v>
      </c>
      <c r="E24" s="69">
        <v>22496.35773</v>
      </c>
      <c r="F24" s="69">
        <v>2220.869706</v>
      </c>
      <c r="G24" s="64"/>
      <c r="H24" s="6"/>
      <c r="J24" s="67"/>
      <c r="K24" s="70"/>
      <c r="L24" s="67"/>
      <c r="M24" s="67"/>
      <c r="O24" s="6"/>
      <c r="P24" s="71"/>
      <c r="Q24" s="72"/>
      <c r="R24" s="49"/>
      <c r="S24" s="49"/>
      <c r="T24" s="49"/>
    </row>
    <row r="25" spans="1:20" x14ac:dyDescent="0.25">
      <c r="A25" s="30" t="s">
        <v>23</v>
      </c>
      <c r="B25" s="49">
        <v>4819</v>
      </c>
      <c r="C25" s="49">
        <v>40098790.287499994</v>
      </c>
      <c r="D25" s="50">
        <v>24746.682005999995</v>
      </c>
      <c r="E25" s="69">
        <v>22527.745449999995</v>
      </c>
      <c r="F25" s="69">
        <v>2218.9365559999997</v>
      </c>
      <c r="G25" s="64"/>
      <c r="H25" s="6"/>
      <c r="J25" s="67"/>
      <c r="K25" s="70"/>
      <c r="L25" s="67"/>
      <c r="M25" s="67"/>
      <c r="O25" s="6"/>
      <c r="P25" s="71"/>
      <c r="Q25" s="72"/>
      <c r="R25" s="49"/>
      <c r="S25" s="49"/>
      <c r="T25" s="49"/>
    </row>
    <row r="26" spans="1:20" x14ac:dyDescent="0.25">
      <c r="A26" s="30" t="s">
        <v>24</v>
      </c>
      <c r="B26" s="49">
        <v>4659</v>
      </c>
      <c r="C26" s="49">
        <v>39190048.362499997</v>
      </c>
      <c r="D26" s="50">
        <v>24185.858418000003</v>
      </c>
      <c r="E26" s="69">
        <v>22031.778708000002</v>
      </c>
      <c r="F26" s="69">
        <v>2154.07971</v>
      </c>
      <c r="G26" s="64"/>
      <c r="H26" s="6"/>
      <c r="J26" s="67"/>
      <c r="K26" s="70"/>
      <c r="L26" s="67"/>
      <c r="M26" s="67"/>
      <c r="O26" s="6"/>
      <c r="P26" s="71"/>
      <c r="Q26" s="72"/>
      <c r="R26" s="49"/>
      <c r="S26" s="49"/>
      <c r="T26" s="49"/>
    </row>
    <row r="27" spans="1:20" x14ac:dyDescent="0.25">
      <c r="A27" s="30" t="s">
        <v>25</v>
      </c>
      <c r="B27" s="49">
        <v>4836</v>
      </c>
      <c r="C27" s="49">
        <v>40486507.512500003</v>
      </c>
      <c r="D27" s="50">
        <v>24985.958921999998</v>
      </c>
      <c r="E27" s="69">
        <v>22762.177213999999</v>
      </c>
      <c r="F27" s="69">
        <v>2223.7817080000004</v>
      </c>
      <c r="G27" s="64"/>
      <c r="H27" s="6"/>
      <c r="J27" s="67"/>
      <c r="K27" s="70"/>
      <c r="L27" s="67"/>
      <c r="M27" s="67"/>
      <c r="O27" s="6"/>
      <c r="P27" s="71"/>
      <c r="Q27" s="72"/>
      <c r="R27" s="49"/>
      <c r="S27" s="49"/>
      <c r="T27" s="49"/>
    </row>
    <row r="28" spans="1:20" ht="20.100000000000001" customHeight="1" thickBot="1" x14ac:dyDescent="0.3">
      <c r="A28" s="73" t="s">
        <v>26</v>
      </c>
      <c r="B28" s="74">
        <v>4740</v>
      </c>
      <c r="C28" s="74">
        <v>37004968.349999994</v>
      </c>
      <c r="D28" s="75">
        <v>22837.351896</v>
      </c>
      <c r="E28" s="76">
        <v>20789.282275999998</v>
      </c>
      <c r="F28" s="76">
        <v>2048.0696200000002</v>
      </c>
      <c r="G28" s="64"/>
      <c r="H28" s="6"/>
      <c r="J28" s="67"/>
      <c r="K28" s="70"/>
      <c r="L28" s="67"/>
      <c r="M28" s="67"/>
      <c r="O28" s="6"/>
      <c r="P28" s="71"/>
      <c r="Q28" s="72"/>
      <c r="R28" s="49"/>
      <c r="S28" s="49"/>
      <c r="T28" s="49"/>
    </row>
    <row r="29" spans="1:20" x14ac:dyDescent="0.25">
      <c r="A29" s="28" t="s">
        <v>41</v>
      </c>
      <c r="I29" s="77"/>
      <c r="R29" s="78"/>
      <c r="S29" s="78"/>
      <c r="T29" s="78"/>
    </row>
    <row r="30" spans="1:20" x14ac:dyDescent="0.25">
      <c r="A30" s="212"/>
      <c r="B30" s="212"/>
      <c r="C30" s="212"/>
      <c r="D30" s="212"/>
      <c r="E30" s="212"/>
      <c r="F30" s="213"/>
      <c r="I30" s="79"/>
    </row>
    <row r="31" spans="1:20" x14ac:dyDescent="0.25">
      <c r="A31" s="212"/>
      <c r="B31" s="212"/>
      <c r="C31" s="212"/>
      <c r="D31" s="212"/>
      <c r="E31" s="212"/>
      <c r="F31" s="213"/>
      <c r="I31" s="80"/>
    </row>
  </sheetData>
  <mergeCells count="28">
    <mergeCell ref="A5:F5"/>
    <mergeCell ref="A7:F7"/>
    <mergeCell ref="H7:M7"/>
    <mergeCell ref="O7:T7"/>
    <mergeCell ref="A8:F8"/>
    <mergeCell ref="H8:M8"/>
    <mergeCell ref="O8:T8"/>
    <mergeCell ref="P10:T10"/>
    <mergeCell ref="D11:F11"/>
    <mergeCell ref="K11:M11"/>
    <mergeCell ref="P11:P13"/>
    <mergeCell ref="Q11:Q13"/>
    <mergeCell ref="R11:T11"/>
    <mergeCell ref="D12:F12"/>
    <mergeCell ref="K12:K13"/>
    <mergeCell ref="L12:L13"/>
    <mergeCell ref="M12:M13"/>
    <mergeCell ref="D10:F10"/>
    <mergeCell ref="I10:M10"/>
    <mergeCell ref="O10:O13"/>
    <mergeCell ref="R12:R13"/>
    <mergeCell ref="S12:S13"/>
    <mergeCell ref="T12:T13"/>
    <mergeCell ref="A30:F30"/>
    <mergeCell ref="A31:F31"/>
    <mergeCell ref="A10:A13"/>
    <mergeCell ref="B10:B13"/>
    <mergeCell ref="C10:C13"/>
  </mergeCells>
  <hyperlinks>
    <hyperlink ref="A4" location="INDICE!A1" display="REGRESAR" xr:uid="{00EF4CEA-8938-4150-9AFA-AF998CE8393C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D191-7392-4DDA-9752-F86CE359F5FB}">
  <dimension ref="A1:S52"/>
  <sheetViews>
    <sheetView workbookViewId="0">
      <selection activeCell="A4" sqref="A4"/>
    </sheetView>
  </sheetViews>
  <sheetFormatPr baseColWidth="10" defaultRowHeight="15" x14ac:dyDescent="0.25"/>
  <cols>
    <col min="1" max="1" width="17.7109375" customWidth="1"/>
    <col min="2" max="2" width="18.140625" customWidth="1"/>
    <col min="3" max="3" width="19.7109375" customWidth="1"/>
    <col min="4" max="4" width="17" customWidth="1"/>
    <col min="5" max="5" width="19" customWidth="1"/>
    <col min="6" max="6" width="17.28515625" customWidth="1"/>
    <col min="257" max="257" width="17.7109375" customWidth="1"/>
    <col min="258" max="258" width="18.140625" customWidth="1"/>
    <col min="259" max="259" width="19.7109375" customWidth="1"/>
    <col min="260" max="260" width="17" customWidth="1"/>
    <col min="261" max="261" width="19" customWidth="1"/>
    <col min="262" max="262" width="17.28515625" customWidth="1"/>
    <col min="513" max="513" width="17.7109375" customWidth="1"/>
    <col min="514" max="514" width="18.140625" customWidth="1"/>
    <col min="515" max="515" width="19.7109375" customWidth="1"/>
    <col min="516" max="516" width="17" customWidth="1"/>
    <col min="517" max="517" width="19" customWidth="1"/>
    <col min="518" max="518" width="17.28515625" customWidth="1"/>
    <col min="769" max="769" width="17.7109375" customWidth="1"/>
    <col min="770" max="770" width="18.140625" customWidth="1"/>
    <col min="771" max="771" width="19.7109375" customWidth="1"/>
    <col min="772" max="772" width="17" customWidth="1"/>
    <col min="773" max="773" width="19" customWidth="1"/>
    <col min="774" max="774" width="17.28515625" customWidth="1"/>
    <col min="1025" max="1025" width="17.7109375" customWidth="1"/>
    <col min="1026" max="1026" width="18.140625" customWidth="1"/>
    <col min="1027" max="1027" width="19.7109375" customWidth="1"/>
    <col min="1028" max="1028" width="17" customWidth="1"/>
    <col min="1029" max="1029" width="19" customWidth="1"/>
    <col min="1030" max="1030" width="17.28515625" customWidth="1"/>
    <col min="1281" max="1281" width="17.7109375" customWidth="1"/>
    <col min="1282" max="1282" width="18.140625" customWidth="1"/>
    <col min="1283" max="1283" width="19.7109375" customWidth="1"/>
    <col min="1284" max="1284" width="17" customWidth="1"/>
    <col min="1285" max="1285" width="19" customWidth="1"/>
    <col min="1286" max="1286" width="17.28515625" customWidth="1"/>
    <col min="1537" max="1537" width="17.7109375" customWidth="1"/>
    <col min="1538" max="1538" width="18.140625" customWidth="1"/>
    <col min="1539" max="1539" width="19.7109375" customWidth="1"/>
    <col min="1540" max="1540" width="17" customWidth="1"/>
    <col min="1541" max="1541" width="19" customWidth="1"/>
    <col min="1542" max="1542" width="17.28515625" customWidth="1"/>
    <col min="1793" max="1793" width="17.7109375" customWidth="1"/>
    <col min="1794" max="1794" width="18.140625" customWidth="1"/>
    <col min="1795" max="1795" width="19.7109375" customWidth="1"/>
    <col min="1796" max="1796" width="17" customWidth="1"/>
    <col min="1797" max="1797" width="19" customWidth="1"/>
    <col min="1798" max="1798" width="17.28515625" customWidth="1"/>
    <col min="2049" max="2049" width="17.7109375" customWidth="1"/>
    <col min="2050" max="2050" width="18.140625" customWidth="1"/>
    <col min="2051" max="2051" width="19.7109375" customWidth="1"/>
    <col min="2052" max="2052" width="17" customWidth="1"/>
    <col min="2053" max="2053" width="19" customWidth="1"/>
    <col min="2054" max="2054" width="17.28515625" customWidth="1"/>
    <col min="2305" max="2305" width="17.7109375" customWidth="1"/>
    <col min="2306" max="2306" width="18.140625" customWidth="1"/>
    <col min="2307" max="2307" width="19.7109375" customWidth="1"/>
    <col min="2308" max="2308" width="17" customWidth="1"/>
    <col min="2309" max="2309" width="19" customWidth="1"/>
    <col min="2310" max="2310" width="17.28515625" customWidth="1"/>
    <col min="2561" max="2561" width="17.7109375" customWidth="1"/>
    <col min="2562" max="2562" width="18.140625" customWidth="1"/>
    <col min="2563" max="2563" width="19.7109375" customWidth="1"/>
    <col min="2564" max="2564" width="17" customWidth="1"/>
    <col min="2565" max="2565" width="19" customWidth="1"/>
    <col min="2566" max="2566" width="17.28515625" customWidth="1"/>
    <col min="2817" max="2817" width="17.7109375" customWidth="1"/>
    <col min="2818" max="2818" width="18.140625" customWidth="1"/>
    <col min="2819" max="2819" width="19.7109375" customWidth="1"/>
    <col min="2820" max="2820" width="17" customWidth="1"/>
    <col min="2821" max="2821" width="19" customWidth="1"/>
    <col min="2822" max="2822" width="17.28515625" customWidth="1"/>
    <col min="3073" max="3073" width="17.7109375" customWidth="1"/>
    <col min="3074" max="3074" width="18.140625" customWidth="1"/>
    <col min="3075" max="3075" width="19.7109375" customWidth="1"/>
    <col min="3076" max="3076" width="17" customWidth="1"/>
    <col min="3077" max="3077" width="19" customWidth="1"/>
    <col min="3078" max="3078" width="17.28515625" customWidth="1"/>
    <col min="3329" max="3329" width="17.7109375" customWidth="1"/>
    <col min="3330" max="3330" width="18.140625" customWidth="1"/>
    <col min="3331" max="3331" width="19.7109375" customWidth="1"/>
    <col min="3332" max="3332" width="17" customWidth="1"/>
    <col min="3333" max="3333" width="19" customWidth="1"/>
    <col min="3334" max="3334" width="17.28515625" customWidth="1"/>
    <col min="3585" max="3585" width="17.7109375" customWidth="1"/>
    <col min="3586" max="3586" width="18.140625" customWidth="1"/>
    <col min="3587" max="3587" width="19.7109375" customWidth="1"/>
    <col min="3588" max="3588" width="17" customWidth="1"/>
    <col min="3589" max="3589" width="19" customWidth="1"/>
    <col min="3590" max="3590" width="17.28515625" customWidth="1"/>
    <col min="3841" max="3841" width="17.7109375" customWidth="1"/>
    <col min="3842" max="3842" width="18.140625" customWidth="1"/>
    <col min="3843" max="3843" width="19.7109375" customWidth="1"/>
    <col min="3844" max="3844" width="17" customWidth="1"/>
    <col min="3845" max="3845" width="19" customWidth="1"/>
    <col min="3846" max="3846" width="17.28515625" customWidth="1"/>
    <col min="4097" max="4097" width="17.7109375" customWidth="1"/>
    <col min="4098" max="4098" width="18.140625" customWidth="1"/>
    <col min="4099" max="4099" width="19.7109375" customWidth="1"/>
    <col min="4100" max="4100" width="17" customWidth="1"/>
    <col min="4101" max="4101" width="19" customWidth="1"/>
    <col min="4102" max="4102" width="17.28515625" customWidth="1"/>
    <col min="4353" max="4353" width="17.7109375" customWidth="1"/>
    <col min="4354" max="4354" width="18.140625" customWidth="1"/>
    <col min="4355" max="4355" width="19.7109375" customWidth="1"/>
    <col min="4356" max="4356" width="17" customWidth="1"/>
    <col min="4357" max="4357" width="19" customWidth="1"/>
    <col min="4358" max="4358" width="17.28515625" customWidth="1"/>
    <col min="4609" max="4609" width="17.7109375" customWidth="1"/>
    <col min="4610" max="4610" width="18.140625" customWidth="1"/>
    <col min="4611" max="4611" width="19.7109375" customWidth="1"/>
    <col min="4612" max="4612" width="17" customWidth="1"/>
    <col min="4613" max="4613" width="19" customWidth="1"/>
    <col min="4614" max="4614" width="17.28515625" customWidth="1"/>
    <col min="4865" max="4865" width="17.7109375" customWidth="1"/>
    <col min="4866" max="4866" width="18.140625" customWidth="1"/>
    <col min="4867" max="4867" width="19.7109375" customWidth="1"/>
    <col min="4868" max="4868" width="17" customWidth="1"/>
    <col min="4869" max="4869" width="19" customWidth="1"/>
    <col min="4870" max="4870" width="17.28515625" customWidth="1"/>
    <col min="5121" max="5121" width="17.7109375" customWidth="1"/>
    <col min="5122" max="5122" width="18.140625" customWidth="1"/>
    <col min="5123" max="5123" width="19.7109375" customWidth="1"/>
    <col min="5124" max="5124" width="17" customWidth="1"/>
    <col min="5125" max="5125" width="19" customWidth="1"/>
    <col min="5126" max="5126" width="17.28515625" customWidth="1"/>
    <col min="5377" max="5377" width="17.7109375" customWidth="1"/>
    <col min="5378" max="5378" width="18.140625" customWidth="1"/>
    <col min="5379" max="5379" width="19.7109375" customWidth="1"/>
    <col min="5380" max="5380" width="17" customWidth="1"/>
    <col min="5381" max="5381" width="19" customWidth="1"/>
    <col min="5382" max="5382" width="17.28515625" customWidth="1"/>
    <col min="5633" max="5633" width="17.7109375" customWidth="1"/>
    <col min="5634" max="5634" width="18.140625" customWidth="1"/>
    <col min="5635" max="5635" width="19.7109375" customWidth="1"/>
    <col min="5636" max="5636" width="17" customWidth="1"/>
    <col min="5637" max="5637" width="19" customWidth="1"/>
    <col min="5638" max="5638" width="17.28515625" customWidth="1"/>
    <col min="5889" max="5889" width="17.7109375" customWidth="1"/>
    <col min="5890" max="5890" width="18.140625" customWidth="1"/>
    <col min="5891" max="5891" width="19.7109375" customWidth="1"/>
    <col min="5892" max="5892" width="17" customWidth="1"/>
    <col min="5893" max="5893" width="19" customWidth="1"/>
    <col min="5894" max="5894" width="17.28515625" customWidth="1"/>
    <col min="6145" max="6145" width="17.7109375" customWidth="1"/>
    <col min="6146" max="6146" width="18.140625" customWidth="1"/>
    <col min="6147" max="6147" width="19.7109375" customWidth="1"/>
    <col min="6148" max="6148" width="17" customWidth="1"/>
    <col min="6149" max="6149" width="19" customWidth="1"/>
    <col min="6150" max="6150" width="17.28515625" customWidth="1"/>
    <col min="6401" max="6401" width="17.7109375" customWidth="1"/>
    <col min="6402" max="6402" width="18.140625" customWidth="1"/>
    <col min="6403" max="6403" width="19.7109375" customWidth="1"/>
    <col min="6404" max="6404" width="17" customWidth="1"/>
    <col min="6405" max="6405" width="19" customWidth="1"/>
    <col min="6406" max="6406" width="17.28515625" customWidth="1"/>
    <col min="6657" max="6657" width="17.7109375" customWidth="1"/>
    <col min="6658" max="6658" width="18.140625" customWidth="1"/>
    <col min="6659" max="6659" width="19.7109375" customWidth="1"/>
    <col min="6660" max="6660" width="17" customWidth="1"/>
    <col min="6661" max="6661" width="19" customWidth="1"/>
    <col min="6662" max="6662" width="17.28515625" customWidth="1"/>
    <col min="6913" max="6913" width="17.7109375" customWidth="1"/>
    <col min="6914" max="6914" width="18.140625" customWidth="1"/>
    <col min="6915" max="6915" width="19.7109375" customWidth="1"/>
    <col min="6916" max="6916" width="17" customWidth="1"/>
    <col min="6917" max="6917" width="19" customWidth="1"/>
    <col min="6918" max="6918" width="17.28515625" customWidth="1"/>
    <col min="7169" max="7169" width="17.7109375" customWidth="1"/>
    <col min="7170" max="7170" width="18.140625" customWidth="1"/>
    <col min="7171" max="7171" width="19.7109375" customWidth="1"/>
    <col min="7172" max="7172" width="17" customWidth="1"/>
    <col min="7173" max="7173" width="19" customWidth="1"/>
    <col min="7174" max="7174" width="17.28515625" customWidth="1"/>
    <col min="7425" max="7425" width="17.7109375" customWidth="1"/>
    <col min="7426" max="7426" width="18.140625" customWidth="1"/>
    <col min="7427" max="7427" width="19.7109375" customWidth="1"/>
    <col min="7428" max="7428" width="17" customWidth="1"/>
    <col min="7429" max="7429" width="19" customWidth="1"/>
    <col min="7430" max="7430" width="17.28515625" customWidth="1"/>
    <col min="7681" max="7681" width="17.7109375" customWidth="1"/>
    <col min="7682" max="7682" width="18.140625" customWidth="1"/>
    <col min="7683" max="7683" width="19.7109375" customWidth="1"/>
    <col min="7684" max="7684" width="17" customWidth="1"/>
    <col min="7685" max="7685" width="19" customWidth="1"/>
    <col min="7686" max="7686" width="17.28515625" customWidth="1"/>
    <col min="7937" max="7937" width="17.7109375" customWidth="1"/>
    <col min="7938" max="7938" width="18.140625" customWidth="1"/>
    <col min="7939" max="7939" width="19.7109375" customWidth="1"/>
    <col min="7940" max="7940" width="17" customWidth="1"/>
    <col min="7941" max="7941" width="19" customWidth="1"/>
    <col min="7942" max="7942" width="17.28515625" customWidth="1"/>
    <col min="8193" max="8193" width="17.7109375" customWidth="1"/>
    <col min="8194" max="8194" width="18.140625" customWidth="1"/>
    <col min="8195" max="8195" width="19.7109375" customWidth="1"/>
    <col min="8196" max="8196" width="17" customWidth="1"/>
    <col min="8197" max="8197" width="19" customWidth="1"/>
    <col min="8198" max="8198" width="17.28515625" customWidth="1"/>
    <col min="8449" max="8449" width="17.7109375" customWidth="1"/>
    <col min="8450" max="8450" width="18.140625" customWidth="1"/>
    <col min="8451" max="8451" width="19.7109375" customWidth="1"/>
    <col min="8452" max="8452" width="17" customWidth="1"/>
    <col min="8453" max="8453" width="19" customWidth="1"/>
    <col min="8454" max="8454" width="17.28515625" customWidth="1"/>
    <col min="8705" max="8705" width="17.7109375" customWidth="1"/>
    <col min="8706" max="8706" width="18.140625" customWidth="1"/>
    <col min="8707" max="8707" width="19.7109375" customWidth="1"/>
    <col min="8708" max="8708" width="17" customWidth="1"/>
    <col min="8709" max="8709" width="19" customWidth="1"/>
    <col min="8710" max="8710" width="17.28515625" customWidth="1"/>
    <col min="8961" max="8961" width="17.7109375" customWidth="1"/>
    <col min="8962" max="8962" width="18.140625" customWidth="1"/>
    <col min="8963" max="8963" width="19.7109375" customWidth="1"/>
    <col min="8964" max="8964" width="17" customWidth="1"/>
    <col min="8965" max="8965" width="19" customWidth="1"/>
    <col min="8966" max="8966" width="17.28515625" customWidth="1"/>
    <col min="9217" max="9217" width="17.7109375" customWidth="1"/>
    <col min="9218" max="9218" width="18.140625" customWidth="1"/>
    <col min="9219" max="9219" width="19.7109375" customWidth="1"/>
    <col min="9220" max="9220" width="17" customWidth="1"/>
    <col min="9221" max="9221" width="19" customWidth="1"/>
    <col min="9222" max="9222" width="17.28515625" customWidth="1"/>
    <col min="9473" max="9473" width="17.7109375" customWidth="1"/>
    <col min="9474" max="9474" width="18.140625" customWidth="1"/>
    <col min="9475" max="9475" width="19.7109375" customWidth="1"/>
    <col min="9476" max="9476" width="17" customWidth="1"/>
    <col min="9477" max="9477" width="19" customWidth="1"/>
    <col min="9478" max="9478" width="17.28515625" customWidth="1"/>
    <col min="9729" max="9729" width="17.7109375" customWidth="1"/>
    <col min="9730" max="9730" width="18.140625" customWidth="1"/>
    <col min="9731" max="9731" width="19.7109375" customWidth="1"/>
    <col min="9732" max="9732" width="17" customWidth="1"/>
    <col min="9733" max="9733" width="19" customWidth="1"/>
    <col min="9734" max="9734" width="17.28515625" customWidth="1"/>
    <col min="9985" max="9985" width="17.7109375" customWidth="1"/>
    <col min="9986" max="9986" width="18.140625" customWidth="1"/>
    <col min="9987" max="9987" width="19.7109375" customWidth="1"/>
    <col min="9988" max="9988" width="17" customWidth="1"/>
    <col min="9989" max="9989" width="19" customWidth="1"/>
    <col min="9990" max="9990" width="17.28515625" customWidth="1"/>
    <col min="10241" max="10241" width="17.7109375" customWidth="1"/>
    <col min="10242" max="10242" width="18.140625" customWidth="1"/>
    <col min="10243" max="10243" width="19.7109375" customWidth="1"/>
    <col min="10244" max="10244" width="17" customWidth="1"/>
    <col min="10245" max="10245" width="19" customWidth="1"/>
    <col min="10246" max="10246" width="17.28515625" customWidth="1"/>
    <col min="10497" max="10497" width="17.7109375" customWidth="1"/>
    <col min="10498" max="10498" width="18.140625" customWidth="1"/>
    <col min="10499" max="10499" width="19.7109375" customWidth="1"/>
    <col min="10500" max="10500" width="17" customWidth="1"/>
    <col min="10501" max="10501" width="19" customWidth="1"/>
    <col min="10502" max="10502" width="17.28515625" customWidth="1"/>
    <col min="10753" max="10753" width="17.7109375" customWidth="1"/>
    <col min="10754" max="10754" width="18.140625" customWidth="1"/>
    <col min="10755" max="10755" width="19.7109375" customWidth="1"/>
    <col min="10756" max="10756" width="17" customWidth="1"/>
    <col min="10757" max="10757" width="19" customWidth="1"/>
    <col min="10758" max="10758" width="17.28515625" customWidth="1"/>
    <col min="11009" max="11009" width="17.7109375" customWidth="1"/>
    <col min="11010" max="11010" width="18.140625" customWidth="1"/>
    <col min="11011" max="11011" width="19.7109375" customWidth="1"/>
    <col min="11012" max="11012" width="17" customWidth="1"/>
    <col min="11013" max="11013" width="19" customWidth="1"/>
    <col min="11014" max="11014" width="17.28515625" customWidth="1"/>
    <col min="11265" max="11265" width="17.7109375" customWidth="1"/>
    <col min="11266" max="11266" width="18.140625" customWidth="1"/>
    <col min="11267" max="11267" width="19.7109375" customWidth="1"/>
    <col min="11268" max="11268" width="17" customWidth="1"/>
    <col min="11269" max="11269" width="19" customWidth="1"/>
    <col min="11270" max="11270" width="17.28515625" customWidth="1"/>
    <col min="11521" max="11521" width="17.7109375" customWidth="1"/>
    <col min="11522" max="11522" width="18.140625" customWidth="1"/>
    <col min="11523" max="11523" width="19.7109375" customWidth="1"/>
    <col min="11524" max="11524" width="17" customWidth="1"/>
    <col min="11525" max="11525" width="19" customWidth="1"/>
    <col min="11526" max="11526" width="17.28515625" customWidth="1"/>
    <col min="11777" max="11777" width="17.7109375" customWidth="1"/>
    <col min="11778" max="11778" width="18.140625" customWidth="1"/>
    <col min="11779" max="11779" width="19.7109375" customWidth="1"/>
    <col min="11780" max="11780" width="17" customWidth="1"/>
    <col min="11781" max="11781" width="19" customWidth="1"/>
    <col min="11782" max="11782" width="17.28515625" customWidth="1"/>
    <col min="12033" max="12033" width="17.7109375" customWidth="1"/>
    <col min="12034" max="12034" width="18.140625" customWidth="1"/>
    <col min="12035" max="12035" width="19.7109375" customWidth="1"/>
    <col min="12036" max="12036" width="17" customWidth="1"/>
    <col min="12037" max="12037" width="19" customWidth="1"/>
    <col min="12038" max="12038" width="17.28515625" customWidth="1"/>
    <col min="12289" max="12289" width="17.7109375" customWidth="1"/>
    <col min="12290" max="12290" width="18.140625" customWidth="1"/>
    <col min="12291" max="12291" width="19.7109375" customWidth="1"/>
    <col min="12292" max="12292" width="17" customWidth="1"/>
    <col min="12293" max="12293" width="19" customWidth="1"/>
    <col min="12294" max="12294" width="17.28515625" customWidth="1"/>
    <col min="12545" max="12545" width="17.7109375" customWidth="1"/>
    <col min="12546" max="12546" width="18.140625" customWidth="1"/>
    <col min="12547" max="12547" width="19.7109375" customWidth="1"/>
    <col min="12548" max="12548" width="17" customWidth="1"/>
    <col min="12549" max="12549" width="19" customWidth="1"/>
    <col min="12550" max="12550" width="17.28515625" customWidth="1"/>
    <col min="12801" max="12801" width="17.7109375" customWidth="1"/>
    <col min="12802" max="12802" width="18.140625" customWidth="1"/>
    <col min="12803" max="12803" width="19.7109375" customWidth="1"/>
    <col min="12804" max="12804" width="17" customWidth="1"/>
    <col min="12805" max="12805" width="19" customWidth="1"/>
    <col min="12806" max="12806" width="17.28515625" customWidth="1"/>
    <col min="13057" max="13057" width="17.7109375" customWidth="1"/>
    <col min="13058" max="13058" width="18.140625" customWidth="1"/>
    <col min="13059" max="13059" width="19.7109375" customWidth="1"/>
    <col min="13060" max="13060" width="17" customWidth="1"/>
    <col min="13061" max="13061" width="19" customWidth="1"/>
    <col min="13062" max="13062" width="17.28515625" customWidth="1"/>
    <col min="13313" max="13313" width="17.7109375" customWidth="1"/>
    <col min="13314" max="13314" width="18.140625" customWidth="1"/>
    <col min="13315" max="13315" width="19.7109375" customWidth="1"/>
    <col min="13316" max="13316" width="17" customWidth="1"/>
    <col min="13317" max="13317" width="19" customWidth="1"/>
    <col min="13318" max="13318" width="17.28515625" customWidth="1"/>
    <col min="13569" max="13569" width="17.7109375" customWidth="1"/>
    <col min="13570" max="13570" width="18.140625" customWidth="1"/>
    <col min="13571" max="13571" width="19.7109375" customWidth="1"/>
    <col min="13572" max="13572" width="17" customWidth="1"/>
    <col min="13573" max="13573" width="19" customWidth="1"/>
    <col min="13574" max="13574" width="17.28515625" customWidth="1"/>
    <col min="13825" max="13825" width="17.7109375" customWidth="1"/>
    <col min="13826" max="13826" width="18.140625" customWidth="1"/>
    <col min="13827" max="13827" width="19.7109375" customWidth="1"/>
    <col min="13828" max="13828" width="17" customWidth="1"/>
    <col min="13829" max="13829" width="19" customWidth="1"/>
    <col min="13830" max="13830" width="17.28515625" customWidth="1"/>
    <col min="14081" max="14081" width="17.7109375" customWidth="1"/>
    <col min="14082" max="14082" width="18.140625" customWidth="1"/>
    <col min="14083" max="14083" width="19.7109375" customWidth="1"/>
    <col min="14084" max="14084" width="17" customWidth="1"/>
    <col min="14085" max="14085" width="19" customWidth="1"/>
    <col min="14086" max="14086" width="17.28515625" customWidth="1"/>
    <col min="14337" max="14337" width="17.7109375" customWidth="1"/>
    <col min="14338" max="14338" width="18.140625" customWidth="1"/>
    <col min="14339" max="14339" width="19.7109375" customWidth="1"/>
    <col min="14340" max="14340" width="17" customWidth="1"/>
    <col min="14341" max="14341" width="19" customWidth="1"/>
    <col min="14342" max="14342" width="17.28515625" customWidth="1"/>
    <col min="14593" max="14593" width="17.7109375" customWidth="1"/>
    <col min="14594" max="14594" width="18.140625" customWidth="1"/>
    <col min="14595" max="14595" width="19.7109375" customWidth="1"/>
    <col min="14596" max="14596" width="17" customWidth="1"/>
    <col min="14597" max="14597" width="19" customWidth="1"/>
    <col min="14598" max="14598" width="17.28515625" customWidth="1"/>
    <col min="14849" max="14849" width="17.7109375" customWidth="1"/>
    <col min="14850" max="14850" width="18.140625" customWidth="1"/>
    <col min="14851" max="14851" width="19.7109375" customWidth="1"/>
    <col min="14852" max="14852" width="17" customWidth="1"/>
    <col min="14853" max="14853" width="19" customWidth="1"/>
    <col min="14854" max="14854" width="17.28515625" customWidth="1"/>
    <col min="15105" max="15105" width="17.7109375" customWidth="1"/>
    <col min="15106" max="15106" width="18.140625" customWidth="1"/>
    <col min="15107" max="15107" width="19.7109375" customWidth="1"/>
    <col min="15108" max="15108" width="17" customWidth="1"/>
    <col min="15109" max="15109" width="19" customWidth="1"/>
    <col min="15110" max="15110" width="17.28515625" customWidth="1"/>
    <col min="15361" max="15361" width="17.7109375" customWidth="1"/>
    <col min="15362" max="15362" width="18.140625" customWidth="1"/>
    <col min="15363" max="15363" width="19.7109375" customWidth="1"/>
    <col min="15364" max="15364" width="17" customWidth="1"/>
    <col min="15365" max="15365" width="19" customWidth="1"/>
    <col min="15366" max="15366" width="17.28515625" customWidth="1"/>
    <col min="15617" max="15617" width="17.7109375" customWidth="1"/>
    <col min="15618" max="15618" width="18.140625" customWidth="1"/>
    <col min="15619" max="15619" width="19.7109375" customWidth="1"/>
    <col min="15620" max="15620" width="17" customWidth="1"/>
    <col min="15621" max="15621" width="19" customWidth="1"/>
    <col min="15622" max="15622" width="17.28515625" customWidth="1"/>
    <col min="15873" max="15873" width="17.7109375" customWidth="1"/>
    <col min="15874" max="15874" width="18.140625" customWidth="1"/>
    <col min="15875" max="15875" width="19.7109375" customWidth="1"/>
    <col min="15876" max="15876" width="17" customWidth="1"/>
    <col min="15877" max="15877" width="19" customWidth="1"/>
    <col min="15878" max="15878" width="17.28515625" customWidth="1"/>
    <col min="16129" max="16129" width="17.7109375" customWidth="1"/>
    <col min="16130" max="16130" width="18.140625" customWidth="1"/>
    <col min="16131" max="16131" width="19.7109375" customWidth="1"/>
    <col min="16132" max="16132" width="17" customWidth="1"/>
    <col min="16133" max="16133" width="19" customWidth="1"/>
    <col min="16134" max="16134" width="17.28515625" customWidth="1"/>
  </cols>
  <sheetData>
    <row r="1" spans="1:19" x14ac:dyDescent="0.25">
      <c r="A1" s="6"/>
      <c r="B1" s="6"/>
      <c r="C1" s="6"/>
      <c r="D1" s="6"/>
      <c r="E1" s="6"/>
      <c r="F1" s="6"/>
    </row>
    <row r="2" spans="1:19" x14ac:dyDescent="0.25">
      <c r="A2" s="7" t="s">
        <v>3</v>
      </c>
      <c r="B2" s="6"/>
      <c r="C2" s="6"/>
      <c r="D2" s="6"/>
      <c r="E2" s="6"/>
      <c r="F2" s="6"/>
    </row>
    <row r="3" spans="1:19" x14ac:dyDescent="0.25">
      <c r="A3" s="6"/>
      <c r="B3" s="6"/>
      <c r="C3" s="6"/>
      <c r="D3" s="6"/>
      <c r="E3" s="6"/>
      <c r="F3" s="6"/>
    </row>
    <row r="4" spans="1:19" x14ac:dyDescent="0.25">
      <c r="A4" s="314" t="s">
        <v>28</v>
      </c>
      <c r="B4" s="6"/>
      <c r="C4" s="6"/>
      <c r="D4" s="6"/>
      <c r="E4" s="6"/>
      <c r="F4" s="6"/>
    </row>
    <row r="5" spans="1:19" x14ac:dyDescent="0.25">
      <c r="A5" s="212" t="s">
        <v>47</v>
      </c>
      <c r="B5" s="212"/>
      <c r="C5" s="212"/>
      <c r="D5" s="212"/>
      <c r="E5" s="212"/>
      <c r="F5" s="215"/>
    </row>
    <row r="6" spans="1:19" x14ac:dyDescent="0.25">
      <c r="A6" s="41"/>
      <c r="B6" s="41"/>
      <c r="C6" s="41"/>
      <c r="D6" s="41"/>
      <c r="E6" s="41"/>
      <c r="F6" s="41"/>
    </row>
    <row r="7" spans="1:19" x14ac:dyDescent="0.25">
      <c r="A7" s="212" t="s">
        <v>48</v>
      </c>
      <c r="B7" s="212"/>
      <c r="C7" s="212"/>
      <c r="D7" s="212"/>
      <c r="E7" s="212"/>
      <c r="F7" s="215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</row>
    <row r="8" spans="1:19" x14ac:dyDescent="0.25">
      <c r="A8" s="212" t="s">
        <v>4</v>
      </c>
      <c r="B8" s="212"/>
      <c r="C8" s="212"/>
      <c r="D8" s="212"/>
      <c r="E8" s="212"/>
      <c r="F8" s="215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</row>
    <row r="9" spans="1:19" ht="15.75" thickBot="1" x14ac:dyDescent="0.3">
      <c r="A9" s="53"/>
      <c r="B9" s="53"/>
      <c r="C9" s="53"/>
      <c r="D9" s="53"/>
      <c r="E9" s="53"/>
      <c r="F9" s="53"/>
    </row>
    <row r="10" spans="1:19" x14ac:dyDescent="0.25">
      <c r="A10" s="226" t="s">
        <v>5</v>
      </c>
      <c r="B10" s="233" t="s">
        <v>6</v>
      </c>
      <c r="C10" s="228" t="s">
        <v>7</v>
      </c>
      <c r="D10" s="231" t="s">
        <v>49</v>
      </c>
      <c r="E10" s="232"/>
      <c r="F10" s="232"/>
      <c r="H10" s="56"/>
      <c r="I10" s="218"/>
      <c r="J10" s="221"/>
      <c r="K10" s="221"/>
      <c r="L10" s="221"/>
      <c r="M10" s="221"/>
      <c r="N10" s="221"/>
      <c r="O10" s="221"/>
      <c r="P10" s="221"/>
      <c r="Q10" s="221"/>
      <c r="R10" s="221"/>
      <c r="S10" s="221"/>
    </row>
    <row r="11" spans="1:19" ht="12.75" customHeight="1" x14ac:dyDescent="0.25">
      <c r="A11" s="226"/>
      <c r="B11" s="234"/>
      <c r="C11" s="229"/>
      <c r="D11" s="222" t="s">
        <v>9</v>
      </c>
      <c r="E11" s="215"/>
      <c r="F11" s="213"/>
      <c r="H11" s="57"/>
      <c r="I11" s="56"/>
      <c r="J11" s="56"/>
      <c r="K11" s="56"/>
      <c r="L11" s="220"/>
      <c r="M11" s="215"/>
      <c r="N11" s="215"/>
      <c r="O11" s="215"/>
      <c r="P11" s="220"/>
      <c r="Q11" s="220"/>
      <c r="R11" s="220"/>
      <c r="S11" s="220"/>
    </row>
    <row r="12" spans="1:19" ht="12.75" customHeight="1" x14ac:dyDescent="0.25">
      <c r="A12" s="226"/>
      <c r="B12" s="234"/>
      <c r="C12" s="229"/>
      <c r="D12" s="223" t="s">
        <v>10</v>
      </c>
      <c r="E12" s="224"/>
      <c r="F12" s="225"/>
      <c r="H12" s="57"/>
      <c r="I12" s="56"/>
      <c r="J12" s="56"/>
      <c r="K12" s="56"/>
      <c r="L12" s="220"/>
      <c r="M12" s="219"/>
      <c r="N12" s="220"/>
      <c r="O12" s="220"/>
      <c r="P12" s="220"/>
      <c r="Q12" s="220"/>
      <c r="R12" s="220"/>
      <c r="S12" s="220"/>
    </row>
    <row r="13" spans="1:19" ht="15.75" thickBot="1" x14ac:dyDescent="0.3">
      <c r="A13" s="227"/>
      <c r="B13" s="234"/>
      <c r="C13" s="229"/>
      <c r="D13" s="58" t="s">
        <v>11</v>
      </c>
      <c r="E13" s="59" t="s">
        <v>12</v>
      </c>
      <c r="F13" s="60" t="s">
        <v>13</v>
      </c>
      <c r="H13" s="57"/>
      <c r="I13" s="56"/>
      <c r="J13" s="56"/>
      <c r="K13" s="56"/>
      <c r="L13" s="220"/>
      <c r="M13" s="219"/>
      <c r="N13" s="220"/>
      <c r="O13" s="220"/>
      <c r="P13" s="220"/>
      <c r="Q13" s="220"/>
      <c r="R13" s="220"/>
      <c r="S13" s="220"/>
    </row>
    <row r="14" spans="1:19" ht="15" customHeight="1" x14ac:dyDescent="0.25">
      <c r="A14" s="6"/>
      <c r="B14" s="81"/>
      <c r="C14" s="81"/>
      <c r="D14" s="43"/>
      <c r="E14" s="43"/>
      <c r="F14" s="43"/>
      <c r="H14" s="6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</row>
    <row r="15" spans="1:19" ht="20.100000000000001" customHeight="1" x14ac:dyDescent="0.25">
      <c r="A15" s="28" t="s">
        <v>11</v>
      </c>
      <c r="B15" s="43">
        <f>SUM(B17:B28)</f>
        <v>18881</v>
      </c>
      <c r="C15" s="43">
        <f>SUM(C17:C28)</f>
        <v>132156048.41557416</v>
      </c>
      <c r="D15" s="43">
        <f>SUM(D17:D28)</f>
        <v>77333.36423017268</v>
      </c>
      <c r="E15" s="43">
        <f>SUM(E17:E28)</f>
        <v>70168.79505221502</v>
      </c>
      <c r="F15" s="43">
        <f>SUM(F17:F28)</f>
        <v>7164.5691779576782</v>
      </c>
      <c r="G15" s="21"/>
      <c r="H15" s="21"/>
      <c r="I15" s="21"/>
      <c r="J15" s="21"/>
      <c r="K15" s="21"/>
      <c r="L15" s="32"/>
      <c r="M15" s="32"/>
      <c r="N15" s="32"/>
      <c r="O15" s="32"/>
      <c r="P15" s="32"/>
      <c r="Q15" s="32"/>
      <c r="R15" s="32"/>
      <c r="S15" s="32"/>
    </row>
    <row r="16" spans="1:19" ht="15" customHeight="1" x14ac:dyDescent="0.25">
      <c r="A16" s="6"/>
      <c r="B16" s="83"/>
      <c r="C16" s="83"/>
      <c r="D16" s="47"/>
      <c r="E16" s="43"/>
      <c r="F16" s="32"/>
      <c r="H16" s="65"/>
      <c r="I16" s="32"/>
      <c r="J16" s="32"/>
      <c r="K16" s="84"/>
      <c r="L16" s="32"/>
      <c r="M16" s="32"/>
      <c r="N16" s="32"/>
      <c r="O16" s="32"/>
      <c r="P16" s="32"/>
      <c r="Q16" s="32"/>
      <c r="R16" s="32"/>
      <c r="S16" s="32"/>
    </row>
    <row r="17" spans="1:19" ht="20.100000000000001" customHeight="1" x14ac:dyDescent="0.25">
      <c r="A17" s="30" t="s">
        <v>14</v>
      </c>
      <c r="B17" s="52">
        <v>3560</v>
      </c>
      <c r="C17" s="52">
        <v>25483154.90997861</v>
      </c>
      <c r="D17" s="52">
        <v>14912.760615280156</v>
      </c>
      <c r="E17" s="52">
        <v>13532.332149660262</v>
      </c>
      <c r="F17" s="52">
        <v>1380.4284656198934</v>
      </c>
      <c r="G17" s="21"/>
      <c r="H17" s="6"/>
      <c r="I17" s="85"/>
      <c r="J17" s="85"/>
      <c r="K17" s="86"/>
      <c r="L17" s="87"/>
      <c r="M17" s="87"/>
      <c r="N17" s="87"/>
      <c r="O17" s="87"/>
      <c r="P17" s="87"/>
      <c r="Q17" s="87"/>
      <c r="R17" s="87"/>
      <c r="S17" s="87"/>
    </row>
    <row r="18" spans="1:19" ht="20.100000000000001" customHeight="1" x14ac:dyDescent="0.25">
      <c r="A18" s="30" t="s">
        <v>15</v>
      </c>
      <c r="B18" s="52">
        <v>2867</v>
      </c>
      <c r="C18" s="52">
        <v>20001613.329813935</v>
      </c>
      <c r="D18" s="52">
        <v>11704.958532827213</v>
      </c>
      <c r="E18" s="52">
        <v>10621.466457519626</v>
      </c>
      <c r="F18" s="52">
        <v>1083.4920753075874</v>
      </c>
      <c r="G18" s="21"/>
      <c r="H18" s="6"/>
      <c r="I18" s="85"/>
      <c r="J18" s="85"/>
      <c r="K18" s="86"/>
      <c r="L18" s="87"/>
      <c r="M18" s="87"/>
      <c r="N18" s="87"/>
      <c r="O18" s="87"/>
      <c r="P18" s="87"/>
      <c r="Q18" s="87"/>
      <c r="R18" s="87"/>
      <c r="S18" s="87"/>
    </row>
    <row r="19" spans="1:19" ht="20.100000000000001" customHeight="1" x14ac:dyDescent="0.25">
      <c r="A19" s="30" t="s">
        <v>16</v>
      </c>
      <c r="B19" s="52">
        <v>1792</v>
      </c>
      <c r="C19" s="52">
        <v>12093442.622374916</v>
      </c>
      <c r="D19" s="52">
        <v>7076.4687651638442</v>
      </c>
      <c r="E19" s="52">
        <v>6420.5744706012874</v>
      </c>
      <c r="F19" s="52">
        <v>655.89429456255675</v>
      </c>
      <c r="G19" s="21"/>
      <c r="H19" s="6"/>
      <c r="I19" s="85"/>
      <c r="J19" s="85"/>
      <c r="K19" s="86"/>
      <c r="L19" s="87"/>
      <c r="M19" s="87"/>
      <c r="N19" s="87"/>
      <c r="O19" s="87"/>
      <c r="P19" s="87"/>
      <c r="Q19" s="87"/>
      <c r="R19" s="87"/>
      <c r="S19" s="87"/>
    </row>
    <row r="20" spans="1:19" ht="20.100000000000001" customHeight="1" x14ac:dyDescent="0.25">
      <c r="A20" s="30" t="s">
        <v>17</v>
      </c>
      <c r="B20" s="52">
        <v>526</v>
      </c>
      <c r="C20" s="52">
        <v>3513833.9927758286</v>
      </c>
      <c r="D20" s="52">
        <v>2055.4325723358111</v>
      </c>
      <c r="E20" s="52">
        <v>1863.9894093547941</v>
      </c>
      <c r="F20" s="52">
        <v>191.4431629810168</v>
      </c>
      <c r="G20" s="21"/>
      <c r="H20" s="6"/>
      <c r="I20" s="85"/>
      <c r="J20" s="85"/>
      <c r="K20" s="86"/>
      <c r="L20" s="87"/>
      <c r="M20" s="87"/>
      <c r="N20" s="87"/>
      <c r="O20" s="87"/>
      <c r="P20" s="87"/>
      <c r="Q20" s="87"/>
      <c r="R20" s="87"/>
      <c r="S20" s="87"/>
    </row>
    <row r="21" spans="1:19" ht="20.100000000000001" customHeight="1" x14ac:dyDescent="0.25">
      <c r="A21" s="30" t="s">
        <v>18</v>
      </c>
      <c r="B21" s="52">
        <v>2448</v>
      </c>
      <c r="C21" s="52">
        <v>16663186.945003126</v>
      </c>
      <c r="D21" s="52">
        <v>9751.1013805866987</v>
      </c>
      <c r="E21" s="52">
        <v>8848.1892880508549</v>
      </c>
      <c r="F21" s="52">
        <v>902.91209253584429</v>
      </c>
      <c r="G21" s="21"/>
      <c r="H21" s="6"/>
      <c r="I21" s="85"/>
      <c r="J21" s="85"/>
      <c r="K21" s="86"/>
      <c r="L21" s="87"/>
      <c r="M21" s="87"/>
      <c r="N21" s="87"/>
      <c r="O21" s="87"/>
      <c r="P21" s="87"/>
      <c r="Q21" s="87"/>
      <c r="R21" s="87"/>
      <c r="S21" s="87"/>
    </row>
    <row r="22" spans="1:19" ht="20.100000000000001" customHeight="1" x14ac:dyDescent="0.25">
      <c r="A22" s="30" t="s">
        <v>19</v>
      </c>
      <c r="B22" s="52">
        <v>1274</v>
      </c>
      <c r="C22" s="52">
        <v>8582025.8592990562</v>
      </c>
      <c r="D22" s="52">
        <v>5021.9985523559162</v>
      </c>
      <c r="E22" s="52">
        <v>4556.8428963855031</v>
      </c>
      <c r="F22" s="52">
        <v>465.15565597041336</v>
      </c>
      <c r="G22" s="21"/>
      <c r="H22" s="6"/>
      <c r="I22" s="85"/>
      <c r="J22" s="85"/>
      <c r="K22" s="86"/>
      <c r="L22" s="87"/>
      <c r="M22" s="87"/>
      <c r="N22" s="87"/>
      <c r="O22" s="87"/>
      <c r="P22" s="87"/>
      <c r="Q22" s="87"/>
      <c r="R22" s="87"/>
      <c r="S22" s="87"/>
    </row>
    <row r="23" spans="1:19" ht="20.100000000000001" customHeight="1" x14ac:dyDescent="0.25">
      <c r="A23" s="30" t="s">
        <v>20</v>
      </c>
      <c r="B23" s="52">
        <v>570</v>
      </c>
      <c r="C23" s="52">
        <v>3933305.6150324568</v>
      </c>
      <c r="D23" s="52">
        <v>2300.9513873737892</v>
      </c>
      <c r="E23" s="52">
        <v>2086.8408027247938</v>
      </c>
      <c r="F23" s="52">
        <v>214.11058464899548</v>
      </c>
      <c r="G23" s="21"/>
      <c r="H23" s="6"/>
      <c r="I23" s="85"/>
      <c r="J23" s="85"/>
      <c r="K23" s="86"/>
      <c r="L23" s="88"/>
      <c r="M23" s="87"/>
      <c r="N23" s="88"/>
      <c r="O23" s="88"/>
      <c r="P23" s="88"/>
      <c r="Q23" s="88"/>
      <c r="R23" s="88"/>
      <c r="S23" s="88"/>
    </row>
    <row r="24" spans="1:19" ht="20.100000000000001" customHeight="1" x14ac:dyDescent="0.25">
      <c r="A24" s="30" t="s">
        <v>21</v>
      </c>
      <c r="B24" s="52">
        <v>752</v>
      </c>
      <c r="C24" s="52">
        <v>5413802.8109337213</v>
      </c>
      <c r="D24" s="52">
        <v>3167.7098476949641</v>
      </c>
      <c r="E24" s="52">
        <v>2873.8702471760384</v>
      </c>
      <c r="F24" s="52">
        <v>293.83960051892552</v>
      </c>
      <c r="G24" s="21"/>
      <c r="H24" s="6"/>
      <c r="I24" s="85"/>
      <c r="J24" s="85"/>
      <c r="K24" s="86"/>
      <c r="L24" s="87"/>
      <c r="M24" s="87"/>
      <c r="N24" s="87"/>
      <c r="O24" s="87"/>
      <c r="P24" s="87"/>
      <c r="Q24" s="87"/>
      <c r="R24" s="87"/>
      <c r="S24" s="87"/>
    </row>
    <row r="25" spans="1:19" ht="20.100000000000001" customHeight="1" x14ac:dyDescent="0.25">
      <c r="A25" s="30" t="s">
        <v>23</v>
      </c>
      <c r="B25" s="52">
        <v>1412</v>
      </c>
      <c r="C25" s="52">
        <v>10091262.537582075</v>
      </c>
      <c r="D25" s="52">
        <v>5905.0142460002635</v>
      </c>
      <c r="E25" s="52">
        <v>5357.8610022620933</v>
      </c>
      <c r="F25" s="52">
        <v>547.1532437381702</v>
      </c>
      <c r="G25" s="21"/>
      <c r="H25" s="6"/>
      <c r="I25" s="85"/>
      <c r="J25" s="85"/>
      <c r="K25" s="86"/>
      <c r="L25" s="87"/>
      <c r="M25" s="87"/>
      <c r="N25" s="87"/>
      <c r="O25" s="87"/>
      <c r="P25" s="87"/>
      <c r="Q25" s="87"/>
      <c r="R25" s="87"/>
      <c r="S25" s="87"/>
    </row>
    <row r="26" spans="1:19" ht="20.100000000000001" customHeight="1" x14ac:dyDescent="0.25">
      <c r="A26" s="30" t="s">
        <v>24</v>
      </c>
      <c r="B26" s="52">
        <v>1438</v>
      </c>
      <c r="C26" s="52">
        <v>10351721.011189533</v>
      </c>
      <c r="D26" s="52">
        <v>6057.3734850184137</v>
      </c>
      <c r="E26" s="52">
        <v>5496.0334578285301</v>
      </c>
      <c r="F26" s="52">
        <v>561.34002718988336</v>
      </c>
      <c r="G26" s="21"/>
      <c r="H26" s="6"/>
      <c r="I26" s="85"/>
      <c r="J26" s="85"/>
      <c r="K26" s="86"/>
      <c r="L26" s="87"/>
      <c r="M26" s="87"/>
      <c r="N26" s="87"/>
      <c r="O26" s="87"/>
      <c r="P26" s="87"/>
      <c r="Q26" s="87"/>
      <c r="R26" s="87"/>
      <c r="S26" s="87"/>
    </row>
    <row r="27" spans="1:19" ht="20.100000000000001" customHeight="1" x14ac:dyDescent="0.25">
      <c r="A27" s="30" t="s">
        <v>25</v>
      </c>
      <c r="B27" s="52">
        <v>1347</v>
      </c>
      <c r="C27" s="52">
        <v>9595721.3144180495</v>
      </c>
      <c r="D27" s="52">
        <v>5615.0117964456176</v>
      </c>
      <c r="E27" s="52">
        <v>5094.6877165493888</v>
      </c>
      <c r="F27" s="52">
        <v>520.32407989622857</v>
      </c>
      <c r="G27" s="21"/>
      <c r="H27" s="6"/>
      <c r="I27" s="85"/>
      <c r="J27" s="85"/>
      <c r="K27" s="86"/>
      <c r="L27" s="87"/>
      <c r="M27" s="87"/>
      <c r="N27" s="87"/>
      <c r="O27" s="87"/>
      <c r="P27" s="87"/>
      <c r="Q27" s="87"/>
      <c r="R27" s="87"/>
      <c r="S27" s="87"/>
    </row>
    <row r="28" spans="1:19" ht="20.100000000000001" customHeight="1" thickBot="1" x14ac:dyDescent="0.3">
      <c r="A28" s="73" t="s">
        <v>26</v>
      </c>
      <c r="B28" s="89">
        <v>895</v>
      </c>
      <c r="C28" s="89">
        <v>6432977.467172863</v>
      </c>
      <c r="D28" s="89">
        <v>3764.5830490900034</v>
      </c>
      <c r="E28" s="89">
        <v>3416.1071541018409</v>
      </c>
      <c r="F28" s="89">
        <v>348.47589498816257</v>
      </c>
      <c r="G28" s="21"/>
      <c r="H28" s="6"/>
      <c r="I28" s="85"/>
      <c r="J28" s="85"/>
      <c r="K28" s="86"/>
      <c r="L28" s="87"/>
      <c r="M28" s="87"/>
      <c r="N28" s="87"/>
      <c r="O28" s="87"/>
      <c r="P28" s="87"/>
      <c r="Q28" s="87"/>
      <c r="R28" s="87"/>
      <c r="S28" s="87"/>
    </row>
    <row r="29" spans="1:19" x14ac:dyDescent="0.25">
      <c r="A29" s="28" t="s">
        <v>41</v>
      </c>
    </row>
    <row r="30" spans="1:19" x14ac:dyDescent="0.25">
      <c r="B30" s="21"/>
      <c r="C30" s="21"/>
      <c r="D30" s="21"/>
      <c r="E30" s="21"/>
      <c r="F30" s="21"/>
    </row>
    <row r="31" spans="1:19" x14ac:dyDescent="0.25">
      <c r="A31" s="212"/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O31" s="90"/>
    </row>
    <row r="32" spans="1:19" x14ac:dyDescent="0.25">
      <c r="A32" s="212"/>
      <c r="B32" s="212"/>
      <c r="C32" s="212"/>
      <c r="D32" s="212"/>
      <c r="E32" s="212"/>
      <c r="F32" s="212"/>
      <c r="G32" s="212"/>
      <c r="H32" s="212"/>
      <c r="I32" s="212"/>
      <c r="J32" s="212"/>
      <c r="K32" s="212"/>
      <c r="L32" s="212"/>
    </row>
    <row r="33" spans="1:12" x14ac:dyDescent="0.25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</row>
    <row r="34" spans="1:12" x14ac:dyDescent="0.25">
      <c r="A34" s="220"/>
      <c r="B34" s="218"/>
      <c r="C34" s="221"/>
      <c r="D34" s="221"/>
      <c r="E34" s="221"/>
      <c r="F34" s="221"/>
      <c r="G34" s="221"/>
      <c r="H34" s="221"/>
      <c r="I34" s="221"/>
      <c r="J34" s="221"/>
      <c r="K34" s="221"/>
      <c r="L34" s="221"/>
    </row>
    <row r="35" spans="1:12" x14ac:dyDescent="0.25">
      <c r="A35" s="221"/>
      <c r="B35" s="220"/>
      <c r="C35" s="220"/>
      <c r="D35" s="220"/>
      <c r="E35" s="220"/>
      <c r="F35" s="215"/>
      <c r="G35" s="215"/>
      <c r="H35" s="215"/>
      <c r="I35" s="220"/>
      <c r="J35" s="220"/>
      <c r="K35" s="220"/>
      <c r="L35" s="220"/>
    </row>
    <row r="36" spans="1:12" x14ac:dyDescent="0.25">
      <c r="A36" s="221"/>
      <c r="B36" s="220"/>
      <c r="C36" s="220"/>
      <c r="D36" s="220"/>
      <c r="E36" s="220"/>
      <c r="F36" s="219"/>
      <c r="G36" s="220"/>
      <c r="H36" s="220"/>
      <c r="I36" s="220"/>
      <c r="J36" s="220"/>
      <c r="K36" s="220"/>
      <c r="L36" s="220"/>
    </row>
    <row r="37" spans="1:12" x14ac:dyDescent="0.25">
      <c r="A37" s="221"/>
      <c r="B37" s="220"/>
      <c r="C37" s="220"/>
      <c r="D37" s="220"/>
      <c r="E37" s="220"/>
      <c r="F37" s="219"/>
      <c r="G37" s="220"/>
      <c r="H37" s="220"/>
      <c r="I37" s="220"/>
      <c r="J37" s="220"/>
      <c r="K37" s="220"/>
      <c r="L37" s="220"/>
    </row>
    <row r="38" spans="1:12" x14ac:dyDescent="0.25">
      <c r="A38" s="6"/>
      <c r="B38" s="82"/>
      <c r="C38" s="82"/>
      <c r="D38" s="82"/>
      <c r="E38" s="82"/>
      <c r="F38" s="82"/>
      <c r="G38" s="82"/>
      <c r="H38" s="82"/>
      <c r="I38" s="82"/>
      <c r="J38" s="82"/>
      <c r="K38" s="82"/>
      <c r="L38" s="82"/>
    </row>
    <row r="39" spans="1:12" x14ac:dyDescent="0.25">
      <c r="A39" s="65"/>
      <c r="B39" s="43"/>
      <c r="C39" s="43"/>
      <c r="D39" s="91"/>
      <c r="E39" s="43"/>
      <c r="F39" s="43"/>
      <c r="G39" s="43"/>
      <c r="H39" s="43"/>
      <c r="I39" s="43"/>
      <c r="J39" s="43"/>
      <c r="K39" s="43"/>
      <c r="L39" s="43"/>
    </row>
    <row r="40" spans="1:12" x14ac:dyDescent="0.25">
      <c r="A40" s="65"/>
      <c r="B40" s="43"/>
      <c r="C40" s="43"/>
      <c r="D40" s="91"/>
      <c r="E40" s="43"/>
      <c r="F40" s="43"/>
      <c r="G40" s="43"/>
      <c r="H40" s="43"/>
      <c r="I40" s="43"/>
      <c r="J40" s="43"/>
      <c r="K40" s="43"/>
      <c r="L40" s="43"/>
    </row>
    <row r="41" spans="1:12" x14ac:dyDescent="0.25">
      <c r="A41" s="6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</row>
    <row r="42" spans="1:12" x14ac:dyDescent="0.25">
      <c r="A42" s="6"/>
      <c r="B42" s="92"/>
      <c r="C42" s="92"/>
      <c r="D42" s="92"/>
      <c r="E42" s="92"/>
      <c r="F42" s="92"/>
      <c r="G42" s="92"/>
      <c r="H42" s="92"/>
      <c r="I42" s="92"/>
      <c r="J42" s="92"/>
      <c r="K42" s="92"/>
      <c r="L42" s="92"/>
    </row>
    <row r="43" spans="1:12" x14ac:dyDescent="0.25">
      <c r="A43" s="6"/>
      <c r="B43" s="92"/>
      <c r="C43" s="92"/>
      <c r="D43" s="93"/>
      <c r="E43" s="92"/>
      <c r="F43" s="92"/>
      <c r="G43" s="92"/>
      <c r="H43" s="92"/>
      <c r="I43" s="92"/>
      <c r="J43" s="92"/>
      <c r="K43" s="92"/>
      <c r="L43" s="92"/>
    </row>
    <row r="44" spans="1:12" x14ac:dyDescent="0.25">
      <c r="A44" s="6"/>
      <c r="B44" s="92"/>
      <c r="C44" s="92"/>
      <c r="D44" s="93"/>
      <c r="E44" s="92"/>
      <c r="F44" s="92"/>
      <c r="G44" s="92"/>
      <c r="H44" s="92"/>
      <c r="I44" s="92"/>
      <c r="J44" s="92"/>
      <c r="K44" s="92"/>
      <c r="L44" s="92"/>
    </row>
    <row r="45" spans="1:12" x14ac:dyDescent="0.25">
      <c r="A45" s="6"/>
      <c r="B45" s="92"/>
      <c r="C45" s="92"/>
      <c r="D45" s="93"/>
      <c r="E45" s="92"/>
      <c r="F45" s="92"/>
      <c r="G45" s="92"/>
      <c r="H45" s="92"/>
      <c r="I45" s="92"/>
      <c r="J45" s="92"/>
      <c r="K45" s="92"/>
      <c r="L45" s="92"/>
    </row>
    <row r="46" spans="1:12" x14ac:dyDescent="0.25">
      <c r="A46" s="6"/>
      <c r="B46" s="92"/>
      <c r="C46" s="92"/>
      <c r="D46" s="93"/>
      <c r="E46" s="92"/>
      <c r="F46" s="92"/>
      <c r="G46" s="92"/>
      <c r="H46" s="92"/>
      <c r="I46" s="92"/>
      <c r="J46" s="92"/>
      <c r="K46" s="92"/>
      <c r="L46" s="92"/>
    </row>
    <row r="47" spans="1:12" x14ac:dyDescent="0.25">
      <c r="A47" s="6"/>
      <c r="B47" s="71"/>
      <c r="C47" s="92"/>
      <c r="D47" s="93"/>
      <c r="E47" s="92"/>
      <c r="F47" s="92"/>
      <c r="G47" s="92"/>
      <c r="H47" s="92"/>
      <c r="I47" s="92"/>
      <c r="J47" s="92"/>
      <c r="K47" s="92"/>
      <c r="L47" s="92"/>
    </row>
    <row r="48" spans="1:12" x14ac:dyDescent="0.25">
      <c r="A48" s="6"/>
      <c r="B48" s="92"/>
      <c r="C48" s="92"/>
      <c r="D48" s="93"/>
      <c r="E48" s="92"/>
      <c r="F48" s="92"/>
      <c r="G48" s="92"/>
      <c r="H48" s="92"/>
      <c r="I48" s="92"/>
      <c r="J48" s="92"/>
      <c r="K48" s="92"/>
      <c r="L48" s="92"/>
    </row>
    <row r="49" spans="1:12" x14ac:dyDescent="0.25">
      <c r="A49" s="6"/>
      <c r="B49" s="92"/>
      <c r="C49" s="92"/>
      <c r="D49" s="93"/>
      <c r="E49" s="92"/>
      <c r="F49" s="92"/>
      <c r="G49" s="92"/>
      <c r="H49" s="92"/>
      <c r="I49" s="92"/>
      <c r="J49" s="92"/>
      <c r="K49" s="92"/>
      <c r="L49" s="92"/>
    </row>
    <row r="50" spans="1:12" x14ac:dyDescent="0.25">
      <c r="A50" s="6"/>
      <c r="B50" s="71"/>
      <c r="C50" s="92"/>
      <c r="D50" s="93"/>
      <c r="E50" s="92"/>
      <c r="F50" s="92"/>
      <c r="G50" s="92"/>
      <c r="H50" s="92"/>
      <c r="I50" s="92"/>
      <c r="J50" s="92"/>
      <c r="K50" s="92"/>
      <c r="L50" s="92"/>
    </row>
    <row r="51" spans="1:12" x14ac:dyDescent="0.25">
      <c r="A51" s="6"/>
      <c r="B51" s="71"/>
      <c r="C51" s="92"/>
      <c r="D51" s="93"/>
      <c r="E51" s="92"/>
      <c r="F51" s="92"/>
      <c r="G51" s="92"/>
      <c r="H51" s="92"/>
      <c r="I51" s="92"/>
      <c r="J51" s="92"/>
      <c r="K51" s="92"/>
      <c r="L51" s="92"/>
    </row>
    <row r="52" spans="1:12" x14ac:dyDescent="0.25">
      <c r="A52" s="6"/>
      <c r="B52" s="72"/>
      <c r="C52" s="72"/>
      <c r="D52" s="91"/>
      <c r="E52" s="49"/>
      <c r="F52" s="49"/>
      <c r="G52" s="49"/>
      <c r="H52" s="49"/>
      <c r="I52" s="49"/>
      <c r="J52" s="49"/>
      <c r="K52" s="49"/>
      <c r="L52" s="49"/>
    </row>
  </sheetData>
  <mergeCells count="37">
    <mergeCell ref="A5:F5"/>
    <mergeCell ref="A7:F7"/>
    <mergeCell ref="H7:S7"/>
    <mergeCell ref="A8:F8"/>
    <mergeCell ref="H8:S8"/>
    <mergeCell ref="A31:L31"/>
    <mergeCell ref="D11:F11"/>
    <mergeCell ref="L11:L13"/>
    <mergeCell ref="M11:O11"/>
    <mergeCell ref="P11:P13"/>
    <mergeCell ref="A10:A13"/>
    <mergeCell ref="B10:B13"/>
    <mergeCell ref="C10:C13"/>
    <mergeCell ref="D10:F10"/>
    <mergeCell ref="I10:S10"/>
    <mergeCell ref="S11:S13"/>
    <mergeCell ref="D12:F12"/>
    <mergeCell ref="M12:M13"/>
    <mergeCell ref="N12:N13"/>
    <mergeCell ref="O12:O13"/>
    <mergeCell ref="Q11:Q13"/>
    <mergeCell ref="R11:R13"/>
    <mergeCell ref="A32:L32"/>
    <mergeCell ref="A34:A37"/>
    <mergeCell ref="B34:L34"/>
    <mergeCell ref="B35:B37"/>
    <mergeCell ref="C35:C37"/>
    <mergeCell ref="D35:D37"/>
    <mergeCell ref="E35:E37"/>
    <mergeCell ref="F35:H35"/>
    <mergeCell ref="I35:I37"/>
    <mergeCell ref="J35:J37"/>
    <mergeCell ref="K35:K37"/>
    <mergeCell ref="L35:L37"/>
    <mergeCell ref="F36:F37"/>
    <mergeCell ref="G36:G37"/>
    <mergeCell ref="H36:H37"/>
  </mergeCells>
  <hyperlinks>
    <hyperlink ref="A4" location="INDICE!A1" display="REGRESAR" xr:uid="{50D6DEFF-063E-4D98-906D-5339934FB673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8184-A8E1-4D9F-9128-FA695CE62BA6}">
  <dimension ref="A1:K29"/>
  <sheetViews>
    <sheetView workbookViewId="0">
      <selection activeCell="A4" sqref="A4"/>
    </sheetView>
  </sheetViews>
  <sheetFormatPr baseColWidth="10" defaultRowHeight="15" x14ac:dyDescent="0.25"/>
  <cols>
    <col min="1" max="1" width="17.42578125" customWidth="1"/>
    <col min="2" max="2" width="18.85546875" customWidth="1"/>
    <col min="3" max="3" width="19.7109375" customWidth="1"/>
    <col min="4" max="4" width="16.85546875" customWidth="1"/>
    <col min="5" max="5" width="17.7109375" customWidth="1"/>
    <col min="6" max="6" width="14.85546875" customWidth="1"/>
    <col min="8" max="8" width="13.42578125" customWidth="1"/>
    <col min="257" max="257" width="17.42578125" customWidth="1"/>
    <col min="258" max="258" width="18.85546875" customWidth="1"/>
    <col min="259" max="259" width="19.7109375" customWidth="1"/>
    <col min="260" max="260" width="16.85546875" customWidth="1"/>
    <col min="261" max="261" width="17.7109375" customWidth="1"/>
    <col min="262" max="262" width="14.85546875" customWidth="1"/>
    <col min="264" max="264" width="13.42578125" customWidth="1"/>
    <col min="513" max="513" width="17.42578125" customWidth="1"/>
    <col min="514" max="514" width="18.85546875" customWidth="1"/>
    <col min="515" max="515" width="19.7109375" customWidth="1"/>
    <col min="516" max="516" width="16.85546875" customWidth="1"/>
    <col min="517" max="517" width="17.7109375" customWidth="1"/>
    <col min="518" max="518" width="14.85546875" customWidth="1"/>
    <col min="520" max="520" width="13.42578125" customWidth="1"/>
    <col min="769" max="769" width="17.42578125" customWidth="1"/>
    <col min="770" max="770" width="18.85546875" customWidth="1"/>
    <col min="771" max="771" width="19.7109375" customWidth="1"/>
    <col min="772" max="772" width="16.85546875" customWidth="1"/>
    <col min="773" max="773" width="17.7109375" customWidth="1"/>
    <col min="774" max="774" width="14.85546875" customWidth="1"/>
    <col min="776" max="776" width="13.42578125" customWidth="1"/>
    <col min="1025" max="1025" width="17.42578125" customWidth="1"/>
    <col min="1026" max="1026" width="18.85546875" customWidth="1"/>
    <col min="1027" max="1027" width="19.7109375" customWidth="1"/>
    <col min="1028" max="1028" width="16.85546875" customWidth="1"/>
    <col min="1029" max="1029" width="17.7109375" customWidth="1"/>
    <col min="1030" max="1030" width="14.85546875" customWidth="1"/>
    <col min="1032" max="1032" width="13.42578125" customWidth="1"/>
    <col min="1281" max="1281" width="17.42578125" customWidth="1"/>
    <col min="1282" max="1282" width="18.85546875" customWidth="1"/>
    <col min="1283" max="1283" width="19.7109375" customWidth="1"/>
    <col min="1284" max="1284" width="16.85546875" customWidth="1"/>
    <col min="1285" max="1285" width="17.7109375" customWidth="1"/>
    <col min="1286" max="1286" width="14.85546875" customWidth="1"/>
    <col min="1288" max="1288" width="13.42578125" customWidth="1"/>
    <col min="1537" max="1537" width="17.42578125" customWidth="1"/>
    <col min="1538" max="1538" width="18.85546875" customWidth="1"/>
    <col min="1539" max="1539" width="19.7109375" customWidth="1"/>
    <col min="1540" max="1540" width="16.85546875" customWidth="1"/>
    <col min="1541" max="1541" width="17.7109375" customWidth="1"/>
    <col min="1542" max="1542" width="14.85546875" customWidth="1"/>
    <col min="1544" max="1544" width="13.42578125" customWidth="1"/>
    <col min="1793" max="1793" width="17.42578125" customWidth="1"/>
    <col min="1794" max="1794" width="18.85546875" customWidth="1"/>
    <col min="1795" max="1795" width="19.7109375" customWidth="1"/>
    <col min="1796" max="1796" width="16.85546875" customWidth="1"/>
    <col min="1797" max="1797" width="17.7109375" customWidth="1"/>
    <col min="1798" max="1798" width="14.85546875" customWidth="1"/>
    <col min="1800" max="1800" width="13.42578125" customWidth="1"/>
    <col min="2049" max="2049" width="17.42578125" customWidth="1"/>
    <col min="2050" max="2050" width="18.85546875" customWidth="1"/>
    <col min="2051" max="2051" width="19.7109375" customWidth="1"/>
    <col min="2052" max="2052" width="16.85546875" customWidth="1"/>
    <col min="2053" max="2053" width="17.7109375" customWidth="1"/>
    <col min="2054" max="2054" width="14.85546875" customWidth="1"/>
    <col min="2056" max="2056" width="13.42578125" customWidth="1"/>
    <col min="2305" max="2305" width="17.42578125" customWidth="1"/>
    <col min="2306" max="2306" width="18.85546875" customWidth="1"/>
    <col min="2307" max="2307" width="19.7109375" customWidth="1"/>
    <col min="2308" max="2308" width="16.85546875" customWidth="1"/>
    <col min="2309" max="2309" width="17.7109375" customWidth="1"/>
    <col min="2310" max="2310" width="14.85546875" customWidth="1"/>
    <col min="2312" max="2312" width="13.42578125" customWidth="1"/>
    <col min="2561" max="2561" width="17.42578125" customWidth="1"/>
    <col min="2562" max="2562" width="18.85546875" customWidth="1"/>
    <col min="2563" max="2563" width="19.7109375" customWidth="1"/>
    <col min="2564" max="2564" width="16.85546875" customWidth="1"/>
    <col min="2565" max="2565" width="17.7109375" customWidth="1"/>
    <col min="2566" max="2566" width="14.85546875" customWidth="1"/>
    <col min="2568" max="2568" width="13.42578125" customWidth="1"/>
    <col min="2817" max="2817" width="17.42578125" customWidth="1"/>
    <col min="2818" max="2818" width="18.85546875" customWidth="1"/>
    <col min="2819" max="2819" width="19.7109375" customWidth="1"/>
    <col min="2820" max="2820" width="16.85546875" customWidth="1"/>
    <col min="2821" max="2821" width="17.7109375" customWidth="1"/>
    <col min="2822" max="2822" width="14.85546875" customWidth="1"/>
    <col min="2824" max="2824" width="13.42578125" customWidth="1"/>
    <col min="3073" max="3073" width="17.42578125" customWidth="1"/>
    <col min="3074" max="3074" width="18.85546875" customWidth="1"/>
    <col min="3075" max="3075" width="19.7109375" customWidth="1"/>
    <col min="3076" max="3076" width="16.85546875" customWidth="1"/>
    <col min="3077" max="3077" width="17.7109375" customWidth="1"/>
    <col min="3078" max="3078" width="14.85546875" customWidth="1"/>
    <col min="3080" max="3080" width="13.42578125" customWidth="1"/>
    <col min="3329" max="3329" width="17.42578125" customWidth="1"/>
    <col min="3330" max="3330" width="18.85546875" customWidth="1"/>
    <col min="3331" max="3331" width="19.7109375" customWidth="1"/>
    <col min="3332" max="3332" width="16.85546875" customWidth="1"/>
    <col min="3333" max="3333" width="17.7109375" customWidth="1"/>
    <col min="3334" max="3334" width="14.85546875" customWidth="1"/>
    <col min="3336" max="3336" width="13.42578125" customWidth="1"/>
    <col min="3585" max="3585" width="17.42578125" customWidth="1"/>
    <col min="3586" max="3586" width="18.85546875" customWidth="1"/>
    <col min="3587" max="3587" width="19.7109375" customWidth="1"/>
    <col min="3588" max="3588" width="16.85546875" customWidth="1"/>
    <col min="3589" max="3589" width="17.7109375" customWidth="1"/>
    <col min="3590" max="3590" width="14.85546875" customWidth="1"/>
    <col min="3592" max="3592" width="13.42578125" customWidth="1"/>
    <col min="3841" max="3841" width="17.42578125" customWidth="1"/>
    <col min="3842" max="3842" width="18.85546875" customWidth="1"/>
    <col min="3843" max="3843" width="19.7109375" customWidth="1"/>
    <col min="3844" max="3844" width="16.85546875" customWidth="1"/>
    <col min="3845" max="3845" width="17.7109375" customWidth="1"/>
    <col min="3846" max="3846" width="14.85546875" customWidth="1"/>
    <col min="3848" max="3848" width="13.42578125" customWidth="1"/>
    <col min="4097" max="4097" width="17.42578125" customWidth="1"/>
    <col min="4098" max="4098" width="18.85546875" customWidth="1"/>
    <col min="4099" max="4099" width="19.7109375" customWidth="1"/>
    <col min="4100" max="4100" width="16.85546875" customWidth="1"/>
    <col min="4101" max="4101" width="17.7109375" customWidth="1"/>
    <col min="4102" max="4102" width="14.85546875" customWidth="1"/>
    <col min="4104" max="4104" width="13.42578125" customWidth="1"/>
    <col min="4353" max="4353" width="17.42578125" customWidth="1"/>
    <col min="4354" max="4354" width="18.85546875" customWidth="1"/>
    <col min="4355" max="4355" width="19.7109375" customWidth="1"/>
    <col min="4356" max="4356" width="16.85546875" customWidth="1"/>
    <col min="4357" max="4357" width="17.7109375" customWidth="1"/>
    <col min="4358" max="4358" width="14.85546875" customWidth="1"/>
    <col min="4360" max="4360" width="13.42578125" customWidth="1"/>
    <col min="4609" max="4609" width="17.42578125" customWidth="1"/>
    <col min="4610" max="4610" width="18.85546875" customWidth="1"/>
    <col min="4611" max="4611" width="19.7109375" customWidth="1"/>
    <col min="4612" max="4612" width="16.85546875" customWidth="1"/>
    <col min="4613" max="4613" width="17.7109375" customWidth="1"/>
    <col min="4614" max="4614" width="14.85546875" customWidth="1"/>
    <col min="4616" max="4616" width="13.42578125" customWidth="1"/>
    <col min="4865" max="4865" width="17.42578125" customWidth="1"/>
    <col min="4866" max="4866" width="18.85546875" customWidth="1"/>
    <col min="4867" max="4867" width="19.7109375" customWidth="1"/>
    <col min="4868" max="4868" width="16.85546875" customWidth="1"/>
    <col min="4869" max="4869" width="17.7109375" customWidth="1"/>
    <col min="4870" max="4870" width="14.85546875" customWidth="1"/>
    <col min="4872" max="4872" width="13.42578125" customWidth="1"/>
    <col min="5121" max="5121" width="17.42578125" customWidth="1"/>
    <col min="5122" max="5122" width="18.85546875" customWidth="1"/>
    <col min="5123" max="5123" width="19.7109375" customWidth="1"/>
    <col min="5124" max="5124" width="16.85546875" customWidth="1"/>
    <col min="5125" max="5125" width="17.7109375" customWidth="1"/>
    <col min="5126" max="5126" width="14.85546875" customWidth="1"/>
    <col min="5128" max="5128" width="13.42578125" customWidth="1"/>
    <col min="5377" max="5377" width="17.42578125" customWidth="1"/>
    <col min="5378" max="5378" width="18.85546875" customWidth="1"/>
    <col min="5379" max="5379" width="19.7109375" customWidth="1"/>
    <col min="5380" max="5380" width="16.85546875" customWidth="1"/>
    <col min="5381" max="5381" width="17.7109375" customWidth="1"/>
    <col min="5382" max="5382" width="14.85546875" customWidth="1"/>
    <col min="5384" max="5384" width="13.42578125" customWidth="1"/>
    <col min="5633" max="5633" width="17.42578125" customWidth="1"/>
    <col min="5634" max="5634" width="18.85546875" customWidth="1"/>
    <col min="5635" max="5635" width="19.7109375" customWidth="1"/>
    <col min="5636" max="5636" width="16.85546875" customWidth="1"/>
    <col min="5637" max="5637" width="17.7109375" customWidth="1"/>
    <col min="5638" max="5638" width="14.85546875" customWidth="1"/>
    <col min="5640" max="5640" width="13.42578125" customWidth="1"/>
    <col min="5889" max="5889" width="17.42578125" customWidth="1"/>
    <col min="5890" max="5890" width="18.85546875" customWidth="1"/>
    <col min="5891" max="5891" width="19.7109375" customWidth="1"/>
    <col min="5892" max="5892" width="16.85546875" customWidth="1"/>
    <col min="5893" max="5893" width="17.7109375" customWidth="1"/>
    <col min="5894" max="5894" width="14.85546875" customWidth="1"/>
    <col min="5896" max="5896" width="13.42578125" customWidth="1"/>
    <col min="6145" max="6145" width="17.42578125" customWidth="1"/>
    <col min="6146" max="6146" width="18.85546875" customWidth="1"/>
    <col min="6147" max="6147" width="19.7109375" customWidth="1"/>
    <col min="6148" max="6148" width="16.85546875" customWidth="1"/>
    <col min="6149" max="6149" width="17.7109375" customWidth="1"/>
    <col min="6150" max="6150" width="14.85546875" customWidth="1"/>
    <col min="6152" max="6152" width="13.42578125" customWidth="1"/>
    <col min="6401" max="6401" width="17.42578125" customWidth="1"/>
    <col min="6402" max="6402" width="18.85546875" customWidth="1"/>
    <col min="6403" max="6403" width="19.7109375" customWidth="1"/>
    <col min="6404" max="6404" width="16.85546875" customWidth="1"/>
    <col min="6405" max="6405" width="17.7109375" customWidth="1"/>
    <col min="6406" max="6406" width="14.85546875" customWidth="1"/>
    <col min="6408" max="6408" width="13.42578125" customWidth="1"/>
    <col min="6657" max="6657" width="17.42578125" customWidth="1"/>
    <col min="6658" max="6658" width="18.85546875" customWidth="1"/>
    <col min="6659" max="6659" width="19.7109375" customWidth="1"/>
    <col min="6660" max="6660" width="16.85546875" customWidth="1"/>
    <col min="6661" max="6661" width="17.7109375" customWidth="1"/>
    <col min="6662" max="6662" width="14.85546875" customWidth="1"/>
    <col min="6664" max="6664" width="13.42578125" customWidth="1"/>
    <col min="6913" max="6913" width="17.42578125" customWidth="1"/>
    <col min="6914" max="6914" width="18.85546875" customWidth="1"/>
    <col min="6915" max="6915" width="19.7109375" customWidth="1"/>
    <col min="6916" max="6916" width="16.85546875" customWidth="1"/>
    <col min="6917" max="6917" width="17.7109375" customWidth="1"/>
    <col min="6918" max="6918" width="14.85546875" customWidth="1"/>
    <col min="6920" max="6920" width="13.42578125" customWidth="1"/>
    <col min="7169" max="7169" width="17.42578125" customWidth="1"/>
    <col min="7170" max="7170" width="18.85546875" customWidth="1"/>
    <col min="7171" max="7171" width="19.7109375" customWidth="1"/>
    <col min="7172" max="7172" width="16.85546875" customWidth="1"/>
    <col min="7173" max="7173" width="17.7109375" customWidth="1"/>
    <col min="7174" max="7174" width="14.85546875" customWidth="1"/>
    <col min="7176" max="7176" width="13.42578125" customWidth="1"/>
    <col min="7425" max="7425" width="17.42578125" customWidth="1"/>
    <col min="7426" max="7426" width="18.85546875" customWidth="1"/>
    <col min="7427" max="7427" width="19.7109375" customWidth="1"/>
    <col min="7428" max="7428" width="16.85546875" customWidth="1"/>
    <col min="7429" max="7429" width="17.7109375" customWidth="1"/>
    <col min="7430" max="7430" width="14.85546875" customWidth="1"/>
    <col min="7432" max="7432" width="13.42578125" customWidth="1"/>
    <col min="7681" max="7681" width="17.42578125" customWidth="1"/>
    <col min="7682" max="7682" width="18.85546875" customWidth="1"/>
    <col min="7683" max="7683" width="19.7109375" customWidth="1"/>
    <col min="7684" max="7684" width="16.85546875" customWidth="1"/>
    <col min="7685" max="7685" width="17.7109375" customWidth="1"/>
    <col min="7686" max="7686" width="14.85546875" customWidth="1"/>
    <col min="7688" max="7688" width="13.42578125" customWidth="1"/>
    <col min="7937" max="7937" width="17.42578125" customWidth="1"/>
    <col min="7938" max="7938" width="18.85546875" customWidth="1"/>
    <col min="7939" max="7939" width="19.7109375" customWidth="1"/>
    <col min="7940" max="7940" width="16.85546875" customWidth="1"/>
    <col min="7941" max="7941" width="17.7109375" customWidth="1"/>
    <col min="7942" max="7942" width="14.85546875" customWidth="1"/>
    <col min="7944" max="7944" width="13.42578125" customWidth="1"/>
    <col min="8193" max="8193" width="17.42578125" customWidth="1"/>
    <col min="8194" max="8194" width="18.85546875" customWidth="1"/>
    <col min="8195" max="8195" width="19.7109375" customWidth="1"/>
    <col min="8196" max="8196" width="16.85546875" customWidth="1"/>
    <col min="8197" max="8197" width="17.7109375" customWidth="1"/>
    <col min="8198" max="8198" width="14.85546875" customWidth="1"/>
    <col min="8200" max="8200" width="13.42578125" customWidth="1"/>
    <col min="8449" max="8449" width="17.42578125" customWidth="1"/>
    <col min="8450" max="8450" width="18.85546875" customWidth="1"/>
    <col min="8451" max="8451" width="19.7109375" customWidth="1"/>
    <col min="8452" max="8452" width="16.85546875" customWidth="1"/>
    <col min="8453" max="8453" width="17.7109375" customWidth="1"/>
    <col min="8454" max="8454" width="14.85546875" customWidth="1"/>
    <col min="8456" max="8456" width="13.42578125" customWidth="1"/>
    <col min="8705" max="8705" width="17.42578125" customWidth="1"/>
    <col min="8706" max="8706" width="18.85546875" customWidth="1"/>
    <col min="8707" max="8707" width="19.7109375" customWidth="1"/>
    <col min="8708" max="8708" width="16.85546875" customWidth="1"/>
    <col min="8709" max="8709" width="17.7109375" customWidth="1"/>
    <col min="8710" max="8710" width="14.85546875" customWidth="1"/>
    <col min="8712" max="8712" width="13.42578125" customWidth="1"/>
    <col min="8961" max="8961" width="17.42578125" customWidth="1"/>
    <col min="8962" max="8962" width="18.85546875" customWidth="1"/>
    <col min="8963" max="8963" width="19.7109375" customWidth="1"/>
    <col min="8964" max="8964" width="16.85546875" customWidth="1"/>
    <col min="8965" max="8965" width="17.7109375" customWidth="1"/>
    <col min="8966" max="8966" width="14.85546875" customWidth="1"/>
    <col min="8968" max="8968" width="13.42578125" customWidth="1"/>
    <col min="9217" max="9217" width="17.42578125" customWidth="1"/>
    <col min="9218" max="9218" width="18.85546875" customWidth="1"/>
    <col min="9219" max="9219" width="19.7109375" customWidth="1"/>
    <col min="9220" max="9220" width="16.85546875" customWidth="1"/>
    <col min="9221" max="9221" width="17.7109375" customWidth="1"/>
    <col min="9222" max="9222" width="14.85546875" customWidth="1"/>
    <col min="9224" max="9224" width="13.42578125" customWidth="1"/>
    <col min="9473" max="9473" width="17.42578125" customWidth="1"/>
    <col min="9474" max="9474" width="18.85546875" customWidth="1"/>
    <col min="9475" max="9475" width="19.7109375" customWidth="1"/>
    <col min="9476" max="9476" width="16.85546875" customWidth="1"/>
    <col min="9477" max="9477" width="17.7109375" customWidth="1"/>
    <col min="9478" max="9478" width="14.85546875" customWidth="1"/>
    <col min="9480" max="9480" width="13.42578125" customWidth="1"/>
    <col min="9729" max="9729" width="17.42578125" customWidth="1"/>
    <col min="9730" max="9730" width="18.85546875" customWidth="1"/>
    <col min="9731" max="9731" width="19.7109375" customWidth="1"/>
    <col min="9732" max="9732" width="16.85546875" customWidth="1"/>
    <col min="9733" max="9733" width="17.7109375" customWidth="1"/>
    <col min="9734" max="9734" width="14.85546875" customWidth="1"/>
    <col min="9736" max="9736" width="13.42578125" customWidth="1"/>
    <col min="9985" max="9985" width="17.42578125" customWidth="1"/>
    <col min="9986" max="9986" width="18.85546875" customWidth="1"/>
    <col min="9987" max="9987" width="19.7109375" customWidth="1"/>
    <col min="9988" max="9988" width="16.85546875" customWidth="1"/>
    <col min="9989" max="9989" width="17.7109375" customWidth="1"/>
    <col min="9990" max="9990" width="14.85546875" customWidth="1"/>
    <col min="9992" max="9992" width="13.42578125" customWidth="1"/>
    <col min="10241" max="10241" width="17.42578125" customWidth="1"/>
    <col min="10242" max="10242" width="18.85546875" customWidth="1"/>
    <col min="10243" max="10243" width="19.7109375" customWidth="1"/>
    <col min="10244" max="10244" width="16.85546875" customWidth="1"/>
    <col min="10245" max="10245" width="17.7109375" customWidth="1"/>
    <col min="10246" max="10246" width="14.85546875" customWidth="1"/>
    <col min="10248" max="10248" width="13.42578125" customWidth="1"/>
    <col min="10497" max="10497" width="17.42578125" customWidth="1"/>
    <col min="10498" max="10498" width="18.85546875" customWidth="1"/>
    <col min="10499" max="10499" width="19.7109375" customWidth="1"/>
    <col min="10500" max="10500" width="16.85546875" customWidth="1"/>
    <col min="10501" max="10501" width="17.7109375" customWidth="1"/>
    <col min="10502" max="10502" width="14.85546875" customWidth="1"/>
    <col min="10504" max="10504" width="13.42578125" customWidth="1"/>
    <col min="10753" max="10753" width="17.42578125" customWidth="1"/>
    <col min="10754" max="10754" width="18.85546875" customWidth="1"/>
    <col min="10755" max="10755" width="19.7109375" customWidth="1"/>
    <col min="10756" max="10756" width="16.85546875" customWidth="1"/>
    <col min="10757" max="10757" width="17.7109375" customWidth="1"/>
    <col min="10758" max="10758" width="14.85546875" customWidth="1"/>
    <col min="10760" max="10760" width="13.42578125" customWidth="1"/>
    <col min="11009" max="11009" width="17.42578125" customWidth="1"/>
    <col min="11010" max="11010" width="18.85546875" customWidth="1"/>
    <col min="11011" max="11011" width="19.7109375" customWidth="1"/>
    <col min="11012" max="11012" width="16.85546875" customWidth="1"/>
    <col min="11013" max="11013" width="17.7109375" customWidth="1"/>
    <col min="11014" max="11014" width="14.85546875" customWidth="1"/>
    <col min="11016" max="11016" width="13.42578125" customWidth="1"/>
    <col min="11265" max="11265" width="17.42578125" customWidth="1"/>
    <col min="11266" max="11266" width="18.85546875" customWidth="1"/>
    <col min="11267" max="11267" width="19.7109375" customWidth="1"/>
    <col min="11268" max="11268" width="16.85546875" customWidth="1"/>
    <col min="11269" max="11269" width="17.7109375" customWidth="1"/>
    <col min="11270" max="11270" width="14.85546875" customWidth="1"/>
    <col min="11272" max="11272" width="13.42578125" customWidth="1"/>
    <col min="11521" max="11521" width="17.42578125" customWidth="1"/>
    <col min="11522" max="11522" width="18.85546875" customWidth="1"/>
    <col min="11523" max="11523" width="19.7109375" customWidth="1"/>
    <col min="11524" max="11524" width="16.85546875" customWidth="1"/>
    <col min="11525" max="11525" width="17.7109375" customWidth="1"/>
    <col min="11526" max="11526" width="14.85546875" customWidth="1"/>
    <col min="11528" max="11528" width="13.42578125" customWidth="1"/>
    <col min="11777" max="11777" width="17.42578125" customWidth="1"/>
    <col min="11778" max="11778" width="18.85546875" customWidth="1"/>
    <col min="11779" max="11779" width="19.7109375" customWidth="1"/>
    <col min="11780" max="11780" width="16.85546875" customWidth="1"/>
    <col min="11781" max="11781" width="17.7109375" customWidth="1"/>
    <col min="11782" max="11782" width="14.85546875" customWidth="1"/>
    <col min="11784" max="11784" width="13.42578125" customWidth="1"/>
    <col min="12033" max="12033" width="17.42578125" customWidth="1"/>
    <col min="12034" max="12034" width="18.85546875" customWidth="1"/>
    <col min="12035" max="12035" width="19.7109375" customWidth="1"/>
    <col min="12036" max="12036" width="16.85546875" customWidth="1"/>
    <col min="12037" max="12037" width="17.7109375" customWidth="1"/>
    <col min="12038" max="12038" width="14.85546875" customWidth="1"/>
    <col min="12040" max="12040" width="13.42578125" customWidth="1"/>
    <col min="12289" max="12289" width="17.42578125" customWidth="1"/>
    <col min="12290" max="12290" width="18.85546875" customWidth="1"/>
    <col min="12291" max="12291" width="19.7109375" customWidth="1"/>
    <col min="12292" max="12292" width="16.85546875" customWidth="1"/>
    <col min="12293" max="12293" width="17.7109375" customWidth="1"/>
    <col min="12294" max="12294" width="14.85546875" customWidth="1"/>
    <col min="12296" max="12296" width="13.42578125" customWidth="1"/>
    <col min="12545" max="12545" width="17.42578125" customWidth="1"/>
    <col min="12546" max="12546" width="18.85546875" customWidth="1"/>
    <col min="12547" max="12547" width="19.7109375" customWidth="1"/>
    <col min="12548" max="12548" width="16.85546875" customWidth="1"/>
    <col min="12549" max="12549" width="17.7109375" customWidth="1"/>
    <col min="12550" max="12550" width="14.85546875" customWidth="1"/>
    <col min="12552" max="12552" width="13.42578125" customWidth="1"/>
    <col min="12801" max="12801" width="17.42578125" customWidth="1"/>
    <col min="12802" max="12802" width="18.85546875" customWidth="1"/>
    <col min="12803" max="12803" width="19.7109375" customWidth="1"/>
    <col min="12804" max="12804" width="16.85546875" customWidth="1"/>
    <col min="12805" max="12805" width="17.7109375" customWidth="1"/>
    <col min="12806" max="12806" width="14.85546875" customWidth="1"/>
    <col min="12808" max="12808" width="13.42578125" customWidth="1"/>
    <col min="13057" max="13057" width="17.42578125" customWidth="1"/>
    <col min="13058" max="13058" width="18.85546875" customWidth="1"/>
    <col min="13059" max="13059" width="19.7109375" customWidth="1"/>
    <col min="13060" max="13060" width="16.85546875" customWidth="1"/>
    <col min="13061" max="13061" width="17.7109375" customWidth="1"/>
    <col min="13062" max="13062" width="14.85546875" customWidth="1"/>
    <col min="13064" max="13064" width="13.42578125" customWidth="1"/>
    <col min="13313" max="13313" width="17.42578125" customWidth="1"/>
    <col min="13314" max="13314" width="18.85546875" customWidth="1"/>
    <col min="13315" max="13315" width="19.7109375" customWidth="1"/>
    <col min="13316" max="13316" width="16.85546875" customWidth="1"/>
    <col min="13317" max="13317" width="17.7109375" customWidth="1"/>
    <col min="13318" max="13318" width="14.85546875" customWidth="1"/>
    <col min="13320" max="13320" width="13.42578125" customWidth="1"/>
    <col min="13569" max="13569" width="17.42578125" customWidth="1"/>
    <col min="13570" max="13570" width="18.85546875" customWidth="1"/>
    <col min="13571" max="13571" width="19.7109375" customWidth="1"/>
    <col min="13572" max="13572" width="16.85546875" customWidth="1"/>
    <col min="13573" max="13573" width="17.7109375" customWidth="1"/>
    <col min="13574" max="13574" width="14.85546875" customWidth="1"/>
    <col min="13576" max="13576" width="13.42578125" customWidth="1"/>
    <col min="13825" max="13825" width="17.42578125" customWidth="1"/>
    <col min="13826" max="13826" width="18.85546875" customWidth="1"/>
    <col min="13827" max="13827" width="19.7109375" customWidth="1"/>
    <col min="13828" max="13828" width="16.85546875" customWidth="1"/>
    <col min="13829" max="13829" width="17.7109375" customWidth="1"/>
    <col min="13830" max="13830" width="14.85546875" customWidth="1"/>
    <col min="13832" max="13832" width="13.42578125" customWidth="1"/>
    <col min="14081" max="14081" width="17.42578125" customWidth="1"/>
    <col min="14082" max="14082" width="18.85546875" customWidth="1"/>
    <col min="14083" max="14083" width="19.7109375" customWidth="1"/>
    <col min="14084" max="14084" width="16.85546875" customWidth="1"/>
    <col min="14085" max="14085" width="17.7109375" customWidth="1"/>
    <col min="14086" max="14086" width="14.85546875" customWidth="1"/>
    <col min="14088" max="14088" width="13.42578125" customWidth="1"/>
    <col min="14337" max="14337" width="17.42578125" customWidth="1"/>
    <col min="14338" max="14338" width="18.85546875" customWidth="1"/>
    <col min="14339" max="14339" width="19.7109375" customWidth="1"/>
    <col min="14340" max="14340" width="16.85546875" customWidth="1"/>
    <col min="14341" max="14341" width="17.7109375" customWidth="1"/>
    <col min="14342" max="14342" width="14.85546875" customWidth="1"/>
    <col min="14344" max="14344" width="13.42578125" customWidth="1"/>
    <col min="14593" max="14593" width="17.42578125" customWidth="1"/>
    <col min="14594" max="14594" width="18.85546875" customWidth="1"/>
    <col min="14595" max="14595" width="19.7109375" customWidth="1"/>
    <col min="14596" max="14596" width="16.85546875" customWidth="1"/>
    <col min="14597" max="14597" width="17.7109375" customWidth="1"/>
    <col min="14598" max="14598" width="14.85546875" customWidth="1"/>
    <col min="14600" max="14600" width="13.42578125" customWidth="1"/>
    <col min="14849" max="14849" width="17.42578125" customWidth="1"/>
    <col min="14850" max="14850" width="18.85546875" customWidth="1"/>
    <col min="14851" max="14851" width="19.7109375" customWidth="1"/>
    <col min="14852" max="14852" width="16.85546875" customWidth="1"/>
    <col min="14853" max="14853" width="17.7109375" customWidth="1"/>
    <col min="14854" max="14854" width="14.85546875" customWidth="1"/>
    <col min="14856" max="14856" width="13.42578125" customWidth="1"/>
    <col min="15105" max="15105" width="17.42578125" customWidth="1"/>
    <col min="15106" max="15106" width="18.85546875" customWidth="1"/>
    <col min="15107" max="15107" width="19.7109375" customWidth="1"/>
    <col min="15108" max="15108" width="16.85546875" customWidth="1"/>
    <col min="15109" max="15109" width="17.7109375" customWidth="1"/>
    <col min="15110" max="15110" width="14.85546875" customWidth="1"/>
    <col min="15112" max="15112" width="13.42578125" customWidth="1"/>
    <col min="15361" max="15361" width="17.42578125" customWidth="1"/>
    <col min="15362" max="15362" width="18.85546875" customWidth="1"/>
    <col min="15363" max="15363" width="19.7109375" customWidth="1"/>
    <col min="15364" max="15364" width="16.85546875" customWidth="1"/>
    <col min="15365" max="15365" width="17.7109375" customWidth="1"/>
    <col min="15366" max="15366" width="14.85546875" customWidth="1"/>
    <col min="15368" max="15368" width="13.42578125" customWidth="1"/>
    <col min="15617" max="15617" width="17.42578125" customWidth="1"/>
    <col min="15618" max="15618" width="18.85546875" customWidth="1"/>
    <col min="15619" max="15619" width="19.7109375" customWidth="1"/>
    <col min="15620" max="15620" width="16.85546875" customWidth="1"/>
    <col min="15621" max="15621" width="17.7109375" customWidth="1"/>
    <col min="15622" max="15622" width="14.85546875" customWidth="1"/>
    <col min="15624" max="15624" width="13.42578125" customWidth="1"/>
    <col min="15873" max="15873" width="17.42578125" customWidth="1"/>
    <col min="15874" max="15874" width="18.85546875" customWidth="1"/>
    <col min="15875" max="15875" width="19.7109375" customWidth="1"/>
    <col min="15876" max="15876" width="16.85546875" customWidth="1"/>
    <col min="15877" max="15877" width="17.7109375" customWidth="1"/>
    <col min="15878" max="15878" width="14.85546875" customWidth="1"/>
    <col min="15880" max="15880" width="13.42578125" customWidth="1"/>
    <col min="16129" max="16129" width="17.42578125" customWidth="1"/>
    <col min="16130" max="16130" width="18.85546875" customWidth="1"/>
    <col min="16131" max="16131" width="19.7109375" customWidth="1"/>
    <col min="16132" max="16132" width="16.85546875" customWidth="1"/>
    <col min="16133" max="16133" width="17.7109375" customWidth="1"/>
    <col min="16134" max="16134" width="14.85546875" customWidth="1"/>
    <col min="16136" max="16136" width="13.42578125" customWidth="1"/>
  </cols>
  <sheetData>
    <row r="1" spans="1:11" x14ac:dyDescent="0.25">
      <c r="A1" s="6"/>
      <c r="B1" s="6"/>
      <c r="C1" s="6"/>
      <c r="D1" s="6"/>
      <c r="E1" s="6"/>
      <c r="F1" s="6"/>
    </row>
    <row r="2" spans="1:11" x14ac:dyDescent="0.25">
      <c r="A2" s="7" t="s">
        <v>3</v>
      </c>
      <c r="B2" s="6"/>
      <c r="C2" s="6"/>
      <c r="D2" s="6"/>
      <c r="E2" s="6"/>
      <c r="F2" s="6"/>
    </row>
    <row r="3" spans="1:11" x14ac:dyDescent="0.25">
      <c r="A3" s="6"/>
      <c r="B3" s="6"/>
      <c r="C3" s="6"/>
      <c r="D3" s="6"/>
      <c r="E3" s="6"/>
      <c r="F3" s="6"/>
    </row>
    <row r="4" spans="1:11" x14ac:dyDescent="0.25">
      <c r="A4" s="314" t="s">
        <v>28</v>
      </c>
      <c r="B4" s="6"/>
      <c r="C4" s="6"/>
      <c r="D4" s="6"/>
      <c r="E4" s="6"/>
      <c r="F4" s="6"/>
    </row>
    <row r="5" spans="1:11" x14ac:dyDescent="0.25">
      <c r="A5" s="212" t="s">
        <v>51</v>
      </c>
      <c r="B5" s="212"/>
      <c r="C5" s="212"/>
      <c r="D5" s="212"/>
      <c r="E5" s="212"/>
      <c r="F5" s="213"/>
    </row>
    <row r="6" spans="1:11" x14ac:dyDescent="0.25">
      <c r="A6" s="6"/>
      <c r="B6" s="41"/>
      <c r="C6" s="41"/>
      <c r="D6" s="41"/>
      <c r="E6" s="6"/>
      <c r="F6" s="6"/>
    </row>
    <row r="7" spans="1:11" x14ac:dyDescent="0.25">
      <c r="A7" s="212" t="s">
        <v>52</v>
      </c>
      <c r="B7" s="212"/>
      <c r="C7" s="212"/>
      <c r="D7" s="212"/>
      <c r="E7" s="212"/>
      <c r="F7" s="213"/>
    </row>
    <row r="8" spans="1:11" x14ac:dyDescent="0.25">
      <c r="A8" s="212" t="s">
        <v>4</v>
      </c>
      <c r="B8" s="212"/>
      <c r="C8" s="212"/>
      <c r="D8" s="212"/>
      <c r="E8" s="212"/>
      <c r="F8" s="213"/>
    </row>
    <row r="9" spans="1:11" ht="15.75" thickBot="1" x14ac:dyDescent="0.3">
      <c r="A9" s="53"/>
      <c r="B9" s="53"/>
      <c r="C9" s="53"/>
      <c r="D9" s="53"/>
      <c r="E9" s="53"/>
      <c r="F9" s="53"/>
    </row>
    <row r="10" spans="1:11" x14ac:dyDescent="0.25">
      <c r="A10" s="226" t="s">
        <v>5</v>
      </c>
      <c r="B10" s="228" t="s">
        <v>6</v>
      </c>
      <c r="C10" s="235" t="s">
        <v>7</v>
      </c>
      <c r="D10" s="231" t="s">
        <v>53</v>
      </c>
      <c r="E10" s="232"/>
      <c r="F10" s="232"/>
    </row>
    <row r="11" spans="1:11" x14ac:dyDescent="0.25">
      <c r="A11" s="226"/>
      <c r="B11" s="229"/>
      <c r="C11" s="236"/>
      <c r="D11" s="222" t="s">
        <v>9</v>
      </c>
      <c r="E11" s="215"/>
      <c r="F11" s="213"/>
    </row>
    <row r="12" spans="1:11" x14ac:dyDescent="0.25">
      <c r="A12" s="226"/>
      <c r="B12" s="229"/>
      <c r="C12" s="236"/>
      <c r="D12" s="223" t="s">
        <v>10</v>
      </c>
      <c r="E12" s="224"/>
      <c r="F12" s="225"/>
    </row>
    <row r="13" spans="1:11" ht="15.75" thickBot="1" x14ac:dyDescent="0.3">
      <c r="A13" s="227"/>
      <c r="B13" s="230"/>
      <c r="C13" s="236"/>
      <c r="D13" s="58" t="s">
        <v>11</v>
      </c>
      <c r="E13" s="59" t="s">
        <v>12</v>
      </c>
      <c r="F13" s="60" t="s">
        <v>13</v>
      </c>
    </row>
    <row r="14" spans="1:11" x14ac:dyDescent="0.25">
      <c r="A14" s="6"/>
      <c r="B14" s="32"/>
      <c r="C14" s="94"/>
      <c r="D14" s="32"/>
      <c r="E14" s="32"/>
      <c r="F14" s="32"/>
    </row>
    <row r="15" spans="1:11" x14ac:dyDescent="0.25">
      <c r="A15" s="28" t="s">
        <v>11</v>
      </c>
      <c r="B15" s="32">
        <f>SUM(B17:B28)</f>
        <v>216123</v>
      </c>
      <c r="C15" s="32">
        <f>SUM(C17:C28)</f>
        <v>1516475851.5279057</v>
      </c>
      <c r="D15" s="32">
        <f>SUM(D17:D28)</f>
        <v>938836.38455966371</v>
      </c>
      <c r="E15" s="32">
        <f>SUM(E17:E28)</f>
        <v>861160.11882142222</v>
      </c>
      <c r="F15" s="32">
        <f>SUM(F17:F28)</f>
        <v>77676.265738241535</v>
      </c>
      <c r="G15" s="24"/>
      <c r="H15" s="24"/>
      <c r="I15" s="24"/>
      <c r="J15" s="24"/>
      <c r="K15" s="24"/>
    </row>
    <row r="16" spans="1:11" x14ac:dyDescent="0.25">
      <c r="A16" s="6"/>
      <c r="B16" s="95"/>
      <c r="C16" s="95"/>
      <c r="D16" s="95"/>
      <c r="E16" s="95"/>
      <c r="F16" s="95"/>
    </row>
    <row r="17" spans="1:7" x14ac:dyDescent="0.25">
      <c r="A17" s="30" t="s">
        <v>14</v>
      </c>
      <c r="B17" s="96">
        <v>18907</v>
      </c>
      <c r="C17" s="96">
        <v>132780466.82013248</v>
      </c>
      <c r="D17" s="97">
        <v>82220.82610918353</v>
      </c>
      <c r="E17" s="96">
        <v>75416.297055989737</v>
      </c>
      <c r="F17" s="96">
        <v>6804.529053193799</v>
      </c>
      <c r="G17" s="24"/>
    </row>
    <row r="18" spans="1:7" x14ac:dyDescent="0.25">
      <c r="A18" s="30" t="s">
        <v>15</v>
      </c>
      <c r="B18" s="96">
        <v>18309</v>
      </c>
      <c r="C18" s="96">
        <v>128204650.43890691</v>
      </c>
      <c r="D18" s="97">
        <v>79516.721250378338</v>
      </c>
      <c r="E18" s="96">
        <v>72938.835962168276</v>
      </c>
      <c r="F18" s="96">
        <v>6577.8852882100609</v>
      </c>
      <c r="G18" s="24"/>
    </row>
    <row r="19" spans="1:7" x14ac:dyDescent="0.25">
      <c r="A19" s="30" t="s">
        <v>16</v>
      </c>
      <c r="B19" s="96">
        <v>17195</v>
      </c>
      <c r="C19" s="96">
        <v>118774636.85941875</v>
      </c>
      <c r="D19" s="97">
        <v>73584.735332134747</v>
      </c>
      <c r="E19" s="96">
        <v>67500.27965364579</v>
      </c>
      <c r="F19" s="96">
        <v>6084.4556784889555</v>
      </c>
      <c r="G19" s="24"/>
    </row>
    <row r="20" spans="1:7" x14ac:dyDescent="0.25">
      <c r="A20" s="30" t="s">
        <v>17</v>
      </c>
      <c r="B20" s="96">
        <v>14545</v>
      </c>
      <c r="C20" s="96">
        <v>102138168.01144272</v>
      </c>
      <c r="D20" s="97">
        <v>63228.639845683443</v>
      </c>
      <c r="E20" s="96">
        <v>57999.503673969957</v>
      </c>
      <c r="F20" s="96">
        <v>5229.1361717134851</v>
      </c>
      <c r="G20" s="24"/>
    </row>
    <row r="21" spans="1:7" x14ac:dyDescent="0.25">
      <c r="A21" s="30" t="s">
        <v>18</v>
      </c>
      <c r="B21" s="96">
        <v>15224</v>
      </c>
      <c r="C21" s="96">
        <v>105181853.22060028</v>
      </c>
      <c r="D21" s="97">
        <v>65096.667492668996</v>
      </c>
      <c r="E21" s="96">
        <v>59711.92704751539</v>
      </c>
      <c r="F21" s="96">
        <v>5384.7404451536067</v>
      </c>
      <c r="G21" s="24"/>
    </row>
    <row r="22" spans="1:7" x14ac:dyDescent="0.25">
      <c r="A22" s="30" t="s">
        <v>19</v>
      </c>
      <c r="B22" s="96">
        <v>16896</v>
      </c>
      <c r="C22" s="96">
        <v>116056950.06488475</v>
      </c>
      <c r="D22" s="97">
        <v>71862.189852776763</v>
      </c>
      <c r="E22" s="96">
        <v>65913.969044787838</v>
      </c>
      <c r="F22" s="96">
        <v>5948.2208079889169</v>
      </c>
      <c r="G22" s="24"/>
    </row>
    <row r="23" spans="1:7" x14ac:dyDescent="0.25">
      <c r="A23" s="30" t="s">
        <v>20</v>
      </c>
      <c r="B23" s="96">
        <v>17216</v>
      </c>
      <c r="C23" s="96">
        <v>123965182.46035707</v>
      </c>
      <c r="D23" s="97">
        <v>76716.414721462614</v>
      </c>
      <c r="E23" s="96">
        <v>70369.097322323054</v>
      </c>
      <c r="F23" s="96">
        <v>6347.3173991395633</v>
      </c>
      <c r="G23" s="24"/>
    </row>
    <row r="24" spans="1:7" x14ac:dyDescent="0.25">
      <c r="A24" s="30" t="s">
        <v>21</v>
      </c>
      <c r="B24" s="96">
        <v>18034</v>
      </c>
      <c r="C24" s="96">
        <v>127634602.25072861</v>
      </c>
      <c r="D24" s="97">
        <v>78972.948388703342</v>
      </c>
      <c r="E24" s="96">
        <v>72437.494851173382</v>
      </c>
      <c r="F24" s="96">
        <v>6535.4535375299674</v>
      </c>
      <c r="G24" s="24"/>
    </row>
    <row r="25" spans="1:7" x14ac:dyDescent="0.25">
      <c r="A25" s="30" t="s">
        <v>23</v>
      </c>
      <c r="B25" s="96">
        <v>18708</v>
      </c>
      <c r="C25" s="96">
        <v>132649766.14774904</v>
      </c>
      <c r="D25" s="97">
        <v>82085.34729892957</v>
      </c>
      <c r="E25" s="96">
        <v>75294.584329549267</v>
      </c>
      <c r="F25" s="96">
        <v>6790.7629693803001</v>
      </c>
      <c r="G25" s="24"/>
    </row>
    <row r="26" spans="1:7" x14ac:dyDescent="0.25">
      <c r="A26" s="30" t="s">
        <v>24</v>
      </c>
      <c r="B26" s="96">
        <v>19990</v>
      </c>
      <c r="C26" s="96">
        <v>136248046.94111979</v>
      </c>
      <c r="D26" s="97">
        <v>84297.23608579245</v>
      </c>
      <c r="E26" s="96">
        <v>77318.287080561102</v>
      </c>
      <c r="F26" s="96">
        <v>6978.9490052313477</v>
      </c>
      <c r="G26" s="24"/>
    </row>
    <row r="27" spans="1:7" x14ac:dyDescent="0.25">
      <c r="A27" s="30" t="s">
        <v>25</v>
      </c>
      <c r="B27" s="96">
        <v>19241</v>
      </c>
      <c r="C27" s="96">
        <v>135114770.57823971</v>
      </c>
      <c r="D27" s="97">
        <v>83629.925286511847</v>
      </c>
      <c r="E27" s="96">
        <v>76714.813384120091</v>
      </c>
      <c r="F27" s="96">
        <v>6915.1119023917572</v>
      </c>
      <c r="G27" s="24"/>
    </row>
    <row r="28" spans="1:7" ht="20.100000000000001" customHeight="1" thickBot="1" x14ac:dyDescent="0.3">
      <c r="A28" s="73" t="s">
        <v>26</v>
      </c>
      <c r="B28" s="98">
        <v>21858</v>
      </c>
      <c r="C28" s="98">
        <v>157726757.73432544</v>
      </c>
      <c r="D28" s="99">
        <v>97624.73289543805</v>
      </c>
      <c r="E28" s="98">
        <v>89545.029415618279</v>
      </c>
      <c r="F28" s="98">
        <v>8079.7034798197665</v>
      </c>
      <c r="G28" s="24"/>
    </row>
    <row r="29" spans="1:7" x14ac:dyDescent="0.25">
      <c r="A29" s="28" t="s">
        <v>27</v>
      </c>
      <c r="F29" s="39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4D97C19F-CE2B-4AF7-B42A-B6574B9B8B95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0061-9748-4B8C-95F1-22ABC43F5941}">
  <dimension ref="A1:K31"/>
  <sheetViews>
    <sheetView workbookViewId="0">
      <selection activeCell="A4" sqref="A4"/>
    </sheetView>
  </sheetViews>
  <sheetFormatPr baseColWidth="10" defaultRowHeight="15" x14ac:dyDescent="0.25"/>
  <cols>
    <col min="1" max="1" width="17.7109375" customWidth="1"/>
    <col min="2" max="2" width="17" customWidth="1"/>
    <col min="3" max="3" width="19.7109375" customWidth="1"/>
    <col min="4" max="4" width="17.28515625" customWidth="1"/>
    <col min="5" max="5" width="18.28515625" customWidth="1"/>
    <col min="6" max="6" width="15.7109375" customWidth="1"/>
    <col min="8" max="8" width="15.42578125" customWidth="1"/>
    <col min="257" max="257" width="17.7109375" customWidth="1"/>
    <col min="258" max="258" width="17" customWidth="1"/>
    <col min="259" max="259" width="19.7109375" customWidth="1"/>
    <col min="260" max="260" width="17.28515625" customWidth="1"/>
    <col min="261" max="261" width="18.28515625" customWidth="1"/>
    <col min="262" max="262" width="15.7109375" customWidth="1"/>
    <col min="264" max="264" width="15.42578125" customWidth="1"/>
    <col min="513" max="513" width="17.7109375" customWidth="1"/>
    <col min="514" max="514" width="17" customWidth="1"/>
    <col min="515" max="515" width="19.7109375" customWidth="1"/>
    <col min="516" max="516" width="17.28515625" customWidth="1"/>
    <col min="517" max="517" width="18.28515625" customWidth="1"/>
    <col min="518" max="518" width="15.7109375" customWidth="1"/>
    <col min="520" max="520" width="15.42578125" customWidth="1"/>
    <col min="769" max="769" width="17.7109375" customWidth="1"/>
    <col min="770" max="770" width="17" customWidth="1"/>
    <col min="771" max="771" width="19.7109375" customWidth="1"/>
    <col min="772" max="772" width="17.28515625" customWidth="1"/>
    <col min="773" max="773" width="18.28515625" customWidth="1"/>
    <col min="774" max="774" width="15.7109375" customWidth="1"/>
    <col min="776" max="776" width="15.42578125" customWidth="1"/>
    <col min="1025" max="1025" width="17.7109375" customWidth="1"/>
    <col min="1026" max="1026" width="17" customWidth="1"/>
    <col min="1027" max="1027" width="19.7109375" customWidth="1"/>
    <col min="1028" max="1028" width="17.28515625" customWidth="1"/>
    <col min="1029" max="1029" width="18.28515625" customWidth="1"/>
    <col min="1030" max="1030" width="15.7109375" customWidth="1"/>
    <col min="1032" max="1032" width="15.42578125" customWidth="1"/>
    <col min="1281" max="1281" width="17.7109375" customWidth="1"/>
    <col min="1282" max="1282" width="17" customWidth="1"/>
    <col min="1283" max="1283" width="19.7109375" customWidth="1"/>
    <col min="1284" max="1284" width="17.28515625" customWidth="1"/>
    <col min="1285" max="1285" width="18.28515625" customWidth="1"/>
    <col min="1286" max="1286" width="15.7109375" customWidth="1"/>
    <col min="1288" max="1288" width="15.42578125" customWidth="1"/>
    <col min="1537" max="1537" width="17.7109375" customWidth="1"/>
    <col min="1538" max="1538" width="17" customWidth="1"/>
    <col min="1539" max="1539" width="19.7109375" customWidth="1"/>
    <col min="1540" max="1540" width="17.28515625" customWidth="1"/>
    <col min="1541" max="1541" width="18.28515625" customWidth="1"/>
    <col min="1542" max="1542" width="15.7109375" customWidth="1"/>
    <col min="1544" max="1544" width="15.42578125" customWidth="1"/>
    <col min="1793" max="1793" width="17.7109375" customWidth="1"/>
    <col min="1794" max="1794" width="17" customWidth="1"/>
    <col min="1795" max="1795" width="19.7109375" customWidth="1"/>
    <col min="1796" max="1796" width="17.28515625" customWidth="1"/>
    <col min="1797" max="1797" width="18.28515625" customWidth="1"/>
    <col min="1798" max="1798" width="15.7109375" customWidth="1"/>
    <col min="1800" max="1800" width="15.42578125" customWidth="1"/>
    <col min="2049" max="2049" width="17.7109375" customWidth="1"/>
    <col min="2050" max="2050" width="17" customWidth="1"/>
    <col min="2051" max="2051" width="19.7109375" customWidth="1"/>
    <col min="2052" max="2052" width="17.28515625" customWidth="1"/>
    <col min="2053" max="2053" width="18.28515625" customWidth="1"/>
    <col min="2054" max="2054" width="15.7109375" customWidth="1"/>
    <col min="2056" max="2056" width="15.42578125" customWidth="1"/>
    <col min="2305" max="2305" width="17.7109375" customWidth="1"/>
    <col min="2306" max="2306" width="17" customWidth="1"/>
    <col min="2307" max="2307" width="19.7109375" customWidth="1"/>
    <col min="2308" max="2308" width="17.28515625" customWidth="1"/>
    <col min="2309" max="2309" width="18.28515625" customWidth="1"/>
    <col min="2310" max="2310" width="15.7109375" customWidth="1"/>
    <col min="2312" max="2312" width="15.42578125" customWidth="1"/>
    <col min="2561" max="2561" width="17.7109375" customWidth="1"/>
    <col min="2562" max="2562" width="17" customWidth="1"/>
    <col min="2563" max="2563" width="19.7109375" customWidth="1"/>
    <col min="2564" max="2564" width="17.28515625" customWidth="1"/>
    <col min="2565" max="2565" width="18.28515625" customWidth="1"/>
    <col min="2566" max="2566" width="15.7109375" customWidth="1"/>
    <col min="2568" max="2568" width="15.42578125" customWidth="1"/>
    <col min="2817" max="2817" width="17.7109375" customWidth="1"/>
    <col min="2818" max="2818" width="17" customWidth="1"/>
    <col min="2819" max="2819" width="19.7109375" customWidth="1"/>
    <col min="2820" max="2820" width="17.28515625" customWidth="1"/>
    <col min="2821" max="2821" width="18.28515625" customWidth="1"/>
    <col min="2822" max="2822" width="15.7109375" customWidth="1"/>
    <col min="2824" max="2824" width="15.42578125" customWidth="1"/>
    <col min="3073" max="3073" width="17.7109375" customWidth="1"/>
    <col min="3074" max="3074" width="17" customWidth="1"/>
    <col min="3075" max="3075" width="19.7109375" customWidth="1"/>
    <col min="3076" max="3076" width="17.28515625" customWidth="1"/>
    <col min="3077" max="3077" width="18.28515625" customWidth="1"/>
    <col min="3078" max="3078" width="15.7109375" customWidth="1"/>
    <col min="3080" max="3080" width="15.42578125" customWidth="1"/>
    <col min="3329" max="3329" width="17.7109375" customWidth="1"/>
    <col min="3330" max="3330" width="17" customWidth="1"/>
    <col min="3331" max="3331" width="19.7109375" customWidth="1"/>
    <col min="3332" max="3332" width="17.28515625" customWidth="1"/>
    <col min="3333" max="3333" width="18.28515625" customWidth="1"/>
    <col min="3334" max="3334" width="15.7109375" customWidth="1"/>
    <col min="3336" max="3336" width="15.42578125" customWidth="1"/>
    <col min="3585" max="3585" width="17.7109375" customWidth="1"/>
    <col min="3586" max="3586" width="17" customWidth="1"/>
    <col min="3587" max="3587" width="19.7109375" customWidth="1"/>
    <col min="3588" max="3588" width="17.28515625" customWidth="1"/>
    <col min="3589" max="3589" width="18.28515625" customWidth="1"/>
    <col min="3590" max="3590" width="15.7109375" customWidth="1"/>
    <col min="3592" max="3592" width="15.42578125" customWidth="1"/>
    <col min="3841" max="3841" width="17.7109375" customWidth="1"/>
    <col min="3842" max="3842" width="17" customWidth="1"/>
    <col min="3843" max="3843" width="19.7109375" customWidth="1"/>
    <col min="3844" max="3844" width="17.28515625" customWidth="1"/>
    <col min="3845" max="3845" width="18.28515625" customWidth="1"/>
    <col min="3846" max="3846" width="15.7109375" customWidth="1"/>
    <col min="3848" max="3848" width="15.42578125" customWidth="1"/>
    <col min="4097" max="4097" width="17.7109375" customWidth="1"/>
    <col min="4098" max="4098" width="17" customWidth="1"/>
    <col min="4099" max="4099" width="19.7109375" customWidth="1"/>
    <col min="4100" max="4100" width="17.28515625" customWidth="1"/>
    <col min="4101" max="4101" width="18.28515625" customWidth="1"/>
    <col min="4102" max="4102" width="15.7109375" customWidth="1"/>
    <col min="4104" max="4104" width="15.42578125" customWidth="1"/>
    <col min="4353" max="4353" width="17.7109375" customWidth="1"/>
    <col min="4354" max="4354" width="17" customWidth="1"/>
    <col min="4355" max="4355" width="19.7109375" customWidth="1"/>
    <col min="4356" max="4356" width="17.28515625" customWidth="1"/>
    <col min="4357" max="4357" width="18.28515625" customWidth="1"/>
    <col min="4358" max="4358" width="15.7109375" customWidth="1"/>
    <col min="4360" max="4360" width="15.42578125" customWidth="1"/>
    <col min="4609" max="4609" width="17.7109375" customWidth="1"/>
    <col min="4610" max="4610" width="17" customWidth="1"/>
    <col min="4611" max="4611" width="19.7109375" customWidth="1"/>
    <col min="4612" max="4612" width="17.28515625" customWidth="1"/>
    <col min="4613" max="4613" width="18.28515625" customWidth="1"/>
    <col min="4614" max="4614" width="15.7109375" customWidth="1"/>
    <col min="4616" max="4616" width="15.42578125" customWidth="1"/>
    <col min="4865" max="4865" width="17.7109375" customWidth="1"/>
    <col min="4866" max="4866" width="17" customWidth="1"/>
    <col min="4867" max="4867" width="19.7109375" customWidth="1"/>
    <col min="4868" max="4868" width="17.28515625" customWidth="1"/>
    <col min="4869" max="4869" width="18.28515625" customWidth="1"/>
    <col min="4870" max="4870" width="15.7109375" customWidth="1"/>
    <col min="4872" max="4872" width="15.42578125" customWidth="1"/>
    <col min="5121" max="5121" width="17.7109375" customWidth="1"/>
    <col min="5122" max="5122" width="17" customWidth="1"/>
    <col min="5123" max="5123" width="19.7109375" customWidth="1"/>
    <col min="5124" max="5124" width="17.28515625" customWidth="1"/>
    <col min="5125" max="5125" width="18.28515625" customWidth="1"/>
    <col min="5126" max="5126" width="15.7109375" customWidth="1"/>
    <col min="5128" max="5128" width="15.42578125" customWidth="1"/>
    <col min="5377" max="5377" width="17.7109375" customWidth="1"/>
    <col min="5378" max="5378" width="17" customWidth="1"/>
    <col min="5379" max="5379" width="19.7109375" customWidth="1"/>
    <col min="5380" max="5380" width="17.28515625" customWidth="1"/>
    <col min="5381" max="5381" width="18.28515625" customWidth="1"/>
    <col min="5382" max="5382" width="15.7109375" customWidth="1"/>
    <col min="5384" max="5384" width="15.42578125" customWidth="1"/>
    <col min="5633" max="5633" width="17.7109375" customWidth="1"/>
    <col min="5634" max="5634" width="17" customWidth="1"/>
    <col min="5635" max="5635" width="19.7109375" customWidth="1"/>
    <col min="5636" max="5636" width="17.28515625" customWidth="1"/>
    <col min="5637" max="5637" width="18.28515625" customWidth="1"/>
    <col min="5638" max="5638" width="15.7109375" customWidth="1"/>
    <col min="5640" max="5640" width="15.42578125" customWidth="1"/>
    <col min="5889" max="5889" width="17.7109375" customWidth="1"/>
    <col min="5890" max="5890" width="17" customWidth="1"/>
    <col min="5891" max="5891" width="19.7109375" customWidth="1"/>
    <col min="5892" max="5892" width="17.28515625" customWidth="1"/>
    <col min="5893" max="5893" width="18.28515625" customWidth="1"/>
    <col min="5894" max="5894" width="15.7109375" customWidth="1"/>
    <col min="5896" max="5896" width="15.42578125" customWidth="1"/>
    <col min="6145" max="6145" width="17.7109375" customWidth="1"/>
    <col min="6146" max="6146" width="17" customWidth="1"/>
    <col min="6147" max="6147" width="19.7109375" customWidth="1"/>
    <col min="6148" max="6148" width="17.28515625" customWidth="1"/>
    <col min="6149" max="6149" width="18.28515625" customWidth="1"/>
    <col min="6150" max="6150" width="15.7109375" customWidth="1"/>
    <col min="6152" max="6152" width="15.42578125" customWidth="1"/>
    <col min="6401" max="6401" width="17.7109375" customWidth="1"/>
    <col min="6402" max="6402" width="17" customWidth="1"/>
    <col min="6403" max="6403" width="19.7109375" customWidth="1"/>
    <col min="6404" max="6404" width="17.28515625" customWidth="1"/>
    <col min="6405" max="6405" width="18.28515625" customWidth="1"/>
    <col min="6406" max="6406" width="15.7109375" customWidth="1"/>
    <col min="6408" max="6408" width="15.42578125" customWidth="1"/>
    <col min="6657" max="6657" width="17.7109375" customWidth="1"/>
    <col min="6658" max="6658" width="17" customWidth="1"/>
    <col min="6659" max="6659" width="19.7109375" customWidth="1"/>
    <col min="6660" max="6660" width="17.28515625" customWidth="1"/>
    <col min="6661" max="6661" width="18.28515625" customWidth="1"/>
    <col min="6662" max="6662" width="15.7109375" customWidth="1"/>
    <col min="6664" max="6664" width="15.42578125" customWidth="1"/>
    <col min="6913" max="6913" width="17.7109375" customWidth="1"/>
    <col min="6914" max="6914" width="17" customWidth="1"/>
    <col min="6915" max="6915" width="19.7109375" customWidth="1"/>
    <col min="6916" max="6916" width="17.28515625" customWidth="1"/>
    <col min="6917" max="6917" width="18.28515625" customWidth="1"/>
    <col min="6918" max="6918" width="15.7109375" customWidth="1"/>
    <col min="6920" max="6920" width="15.42578125" customWidth="1"/>
    <col min="7169" max="7169" width="17.7109375" customWidth="1"/>
    <col min="7170" max="7170" width="17" customWidth="1"/>
    <col min="7171" max="7171" width="19.7109375" customWidth="1"/>
    <col min="7172" max="7172" width="17.28515625" customWidth="1"/>
    <col min="7173" max="7173" width="18.28515625" customWidth="1"/>
    <col min="7174" max="7174" width="15.7109375" customWidth="1"/>
    <col min="7176" max="7176" width="15.42578125" customWidth="1"/>
    <col min="7425" max="7425" width="17.7109375" customWidth="1"/>
    <col min="7426" max="7426" width="17" customWidth="1"/>
    <col min="7427" max="7427" width="19.7109375" customWidth="1"/>
    <col min="7428" max="7428" width="17.28515625" customWidth="1"/>
    <col min="7429" max="7429" width="18.28515625" customWidth="1"/>
    <col min="7430" max="7430" width="15.7109375" customWidth="1"/>
    <col min="7432" max="7432" width="15.42578125" customWidth="1"/>
    <col min="7681" max="7681" width="17.7109375" customWidth="1"/>
    <col min="7682" max="7682" width="17" customWidth="1"/>
    <col min="7683" max="7683" width="19.7109375" customWidth="1"/>
    <col min="7684" max="7684" width="17.28515625" customWidth="1"/>
    <col min="7685" max="7685" width="18.28515625" customWidth="1"/>
    <col min="7686" max="7686" width="15.7109375" customWidth="1"/>
    <col min="7688" max="7688" width="15.42578125" customWidth="1"/>
    <col min="7937" max="7937" width="17.7109375" customWidth="1"/>
    <col min="7938" max="7938" width="17" customWidth="1"/>
    <col min="7939" max="7939" width="19.7109375" customWidth="1"/>
    <col min="7940" max="7940" width="17.28515625" customWidth="1"/>
    <col min="7941" max="7941" width="18.28515625" customWidth="1"/>
    <col min="7942" max="7942" width="15.7109375" customWidth="1"/>
    <col min="7944" max="7944" width="15.42578125" customWidth="1"/>
    <col min="8193" max="8193" width="17.7109375" customWidth="1"/>
    <col min="8194" max="8194" width="17" customWidth="1"/>
    <col min="8195" max="8195" width="19.7109375" customWidth="1"/>
    <col min="8196" max="8196" width="17.28515625" customWidth="1"/>
    <col min="8197" max="8197" width="18.28515625" customWidth="1"/>
    <col min="8198" max="8198" width="15.7109375" customWidth="1"/>
    <col min="8200" max="8200" width="15.42578125" customWidth="1"/>
    <col min="8449" max="8449" width="17.7109375" customWidth="1"/>
    <col min="8450" max="8450" width="17" customWidth="1"/>
    <col min="8451" max="8451" width="19.7109375" customWidth="1"/>
    <col min="8452" max="8452" width="17.28515625" customWidth="1"/>
    <col min="8453" max="8453" width="18.28515625" customWidth="1"/>
    <col min="8454" max="8454" width="15.7109375" customWidth="1"/>
    <col min="8456" max="8456" width="15.42578125" customWidth="1"/>
    <col min="8705" max="8705" width="17.7109375" customWidth="1"/>
    <col min="8706" max="8706" width="17" customWidth="1"/>
    <col min="8707" max="8707" width="19.7109375" customWidth="1"/>
    <col min="8708" max="8708" width="17.28515625" customWidth="1"/>
    <col min="8709" max="8709" width="18.28515625" customWidth="1"/>
    <col min="8710" max="8710" width="15.7109375" customWidth="1"/>
    <col min="8712" max="8712" width="15.42578125" customWidth="1"/>
    <col min="8961" max="8961" width="17.7109375" customWidth="1"/>
    <col min="8962" max="8962" width="17" customWidth="1"/>
    <col min="8963" max="8963" width="19.7109375" customWidth="1"/>
    <col min="8964" max="8964" width="17.28515625" customWidth="1"/>
    <col min="8965" max="8965" width="18.28515625" customWidth="1"/>
    <col min="8966" max="8966" width="15.7109375" customWidth="1"/>
    <col min="8968" max="8968" width="15.42578125" customWidth="1"/>
    <col min="9217" max="9217" width="17.7109375" customWidth="1"/>
    <col min="9218" max="9218" width="17" customWidth="1"/>
    <col min="9219" max="9219" width="19.7109375" customWidth="1"/>
    <col min="9220" max="9220" width="17.28515625" customWidth="1"/>
    <col min="9221" max="9221" width="18.28515625" customWidth="1"/>
    <col min="9222" max="9222" width="15.7109375" customWidth="1"/>
    <col min="9224" max="9224" width="15.42578125" customWidth="1"/>
    <col min="9473" max="9473" width="17.7109375" customWidth="1"/>
    <col min="9474" max="9474" width="17" customWidth="1"/>
    <col min="9475" max="9475" width="19.7109375" customWidth="1"/>
    <col min="9476" max="9476" width="17.28515625" customWidth="1"/>
    <col min="9477" max="9477" width="18.28515625" customWidth="1"/>
    <col min="9478" max="9478" width="15.7109375" customWidth="1"/>
    <col min="9480" max="9480" width="15.42578125" customWidth="1"/>
    <col min="9729" max="9729" width="17.7109375" customWidth="1"/>
    <col min="9730" max="9730" width="17" customWidth="1"/>
    <col min="9731" max="9731" width="19.7109375" customWidth="1"/>
    <col min="9732" max="9732" width="17.28515625" customWidth="1"/>
    <col min="9733" max="9733" width="18.28515625" customWidth="1"/>
    <col min="9734" max="9734" width="15.7109375" customWidth="1"/>
    <col min="9736" max="9736" width="15.42578125" customWidth="1"/>
    <col min="9985" max="9985" width="17.7109375" customWidth="1"/>
    <col min="9986" max="9986" width="17" customWidth="1"/>
    <col min="9987" max="9987" width="19.7109375" customWidth="1"/>
    <col min="9988" max="9988" width="17.28515625" customWidth="1"/>
    <col min="9989" max="9989" width="18.28515625" customWidth="1"/>
    <col min="9990" max="9990" width="15.7109375" customWidth="1"/>
    <col min="9992" max="9992" width="15.42578125" customWidth="1"/>
    <col min="10241" max="10241" width="17.7109375" customWidth="1"/>
    <col min="10242" max="10242" width="17" customWidth="1"/>
    <col min="10243" max="10243" width="19.7109375" customWidth="1"/>
    <col min="10244" max="10244" width="17.28515625" customWidth="1"/>
    <col min="10245" max="10245" width="18.28515625" customWidth="1"/>
    <col min="10246" max="10246" width="15.7109375" customWidth="1"/>
    <col min="10248" max="10248" width="15.42578125" customWidth="1"/>
    <col min="10497" max="10497" width="17.7109375" customWidth="1"/>
    <col min="10498" max="10498" width="17" customWidth="1"/>
    <col min="10499" max="10499" width="19.7109375" customWidth="1"/>
    <col min="10500" max="10500" width="17.28515625" customWidth="1"/>
    <col min="10501" max="10501" width="18.28515625" customWidth="1"/>
    <col min="10502" max="10502" width="15.7109375" customWidth="1"/>
    <col min="10504" max="10504" width="15.42578125" customWidth="1"/>
    <col min="10753" max="10753" width="17.7109375" customWidth="1"/>
    <col min="10754" max="10754" width="17" customWidth="1"/>
    <col min="10755" max="10755" width="19.7109375" customWidth="1"/>
    <col min="10756" max="10756" width="17.28515625" customWidth="1"/>
    <col min="10757" max="10757" width="18.28515625" customWidth="1"/>
    <col min="10758" max="10758" width="15.7109375" customWidth="1"/>
    <col min="10760" max="10760" width="15.42578125" customWidth="1"/>
    <col min="11009" max="11009" width="17.7109375" customWidth="1"/>
    <col min="11010" max="11010" width="17" customWidth="1"/>
    <col min="11011" max="11011" width="19.7109375" customWidth="1"/>
    <col min="11012" max="11012" width="17.28515625" customWidth="1"/>
    <col min="11013" max="11013" width="18.28515625" customWidth="1"/>
    <col min="11014" max="11014" width="15.7109375" customWidth="1"/>
    <col min="11016" max="11016" width="15.42578125" customWidth="1"/>
    <col min="11265" max="11265" width="17.7109375" customWidth="1"/>
    <col min="11266" max="11266" width="17" customWidth="1"/>
    <col min="11267" max="11267" width="19.7109375" customWidth="1"/>
    <col min="11268" max="11268" width="17.28515625" customWidth="1"/>
    <col min="11269" max="11269" width="18.28515625" customWidth="1"/>
    <col min="11270" max="11270" width="15.7109375" customWidth="1"/>
    <col min="11272" max="11272" width="15.42578125" customWidth="1"/>
    <col min="11521" max="11521" width="17.7109375" customWidth="1"/>
    <col min="11522" max="11522" width="17" customWidth="1"/>
    <col min="11523" max="11523" width="19.7109375" customWidth="1"/>
    <col min="11524" max="11524" width="17.28515625" customWidth="1"/>
    <col min="11525" max="11525" width="18.28515625" customWidth="1"/>
    <col min="11526" max="11526" width="15.7109375" customWidth="1"/>
    <col min="11528" max="11528" width="15.42578125" customWidth="1"/>
    <col min="11777" max="11777" width="17.7109375" customWidth="1"/>
    <col min="11778" max="11778" width="17" customWidth="1"/>
    <col min="11779" max="11779" width="19.7109375" customWidth="1"/>
    <col min="11780" max="11780" width="17.28515625" customWidth="1"/>
    <col min="11781" max="11781" width="18.28515625" customWidth="1"/>
    <col min="11782" max="11782" width="15.7109375" customWidth="1"/>
    <col min="11784" max="11784" width="15.42578125" customWidth="1"/>
    <col min="12033" max="12033" width="17.7109375" customWidth="1"/>
    <col min="12034" max="12034" width="17" customWidth="1"/>
    <col min="12035" max="12035" width="19.7109375" customWidth="1"/>
    <col min="12036" max="12036" width="17.28515625" customWidth="1"/>
    <col min="12037" max="12037" width="18.28515625" customWidth="1"/>
    <col min="12038" max="12038" width="15.7109375" customWidth="1"/>
    <col min="12040" max="12040" width="15.42578125" customWidth="1"/>
    <col min="12289" max="12289" width="17.7109375" customWidth="1"/>
    <col min="12290" max="12290" width="17" customWidth="1"/>
    <col min="12291" max="12291" width="19.7109375" customWidth="1"/>
    <col min="12292" max="12292" width="17.28515625" customWidth="1"/>
    <col min="12293" max="12293" width="18.28515625" customWidth="1"/>
    <col min="12294" max="12294" width="15.7109375" customWidth="1"/>
    <col min="12296" max="12296" width="15.42578125" customWidth="1"/>
    <col min="12545" max="12545" width="17.7109375" customWidth="1"/>
    <col min="12546" max="12546" width="17" customWidth="1"/>
    <col min="12547" max="12547" width="19.7109375" customWidth="1"/>
    <col min="12548" max="12548" width="17.28515625" customWidth="1"/>
    <col min="12549" max="12549" width="18.28515625" customWidth="1"/>
    <col min="12550" max="12550" width="15.7109375" customWidth="1"/>
    <col min="12552" max="12552" width="15.42578125" customWidth="1"/>
    <col min="12801" max="12801" width="17.7109375" customWidth="1"/>
    <col min="12802" max="12802" width="17" customWidth="1"/>
    <col min="12803" max="12803" width="19.7109375" customWidth="1"/>
    <col min="12804" max="12804" width="17.28515625" customWidth="1"/>
    <col min="12805" max="12805" width="18.28515625" customWidth="1"/>
    <col min="12806" max="12806" width="15.7109375" customWidth="1"/>
    <col min="12808" max="12808" width="15.42578125" customWidth="1"/>
    <col min="13057" max="13057" width="17.7109375" customWidth="1"/>
    <col min="13058" max="13058" width="17" customWidth="1"/>
    <col min="13059" max="13059" width="19.7109375" customWidth="1"/>
    <col min="13060" max="13060" width="17.28515625" customWidth="1"/>
    <col min="13061" max="13061" width="18.28515625" customWidth="1"/>
    <col min="13062" max="13062" width="15.7109375" customWidth="1"/>
    <col min="13064" max="13064" width="15.42578125" customWidth="1"/>
    <col min="13313" max="13313" width="17.7109375" customWidth="1"/>
    <col min="13314" max="13314" width="17" customWidth="1"/>
    <col min="13315" max="13315" width="19.7109375" customWidth="1"/>
    <col min="13316" max="13316" width="17.28515625" customWidth="1"/>
    <col min="13317" max="13317" width="18.28515625" customWidth="1"/>
    <col min="13318" max="13318" width="15.7109375" customWidth="1"/>
    <col min="13320" max="13320" width="15.42578125" customWidth="1"/>
    <col min="13569" max="13569" width="17.7109375" customWidth="1"/>
    <col min="13570" max="13570" width="17" customWidth="1"/>
    <col min="13571" max="13571" width="19.7109375" customWidth="1"/>
    <col min="13572" max="13572" width="17.28515625" customWidth="1"/>
    <col min="13573" max="13573" width="18.28515625" customWidth="1"/>
    <col min="13574" max="13574" width="15.7109375" customWidth="1"/>
    <col min="13576" max="13576" width="15.42578125" customWidth="1"/>
    <col min="13825" max="13825" width="17.7109375" customWidth="1"/>
    <col min="13826" max="13826" width="17" customWidth="1"/>
    <col min="13827" max="13827" width="19.7109375" customWidth="1"/>
    <col min="13828" max="13828" width="17.28515625" customWidth="1"/>
    <col min="13829" max="13829" width="18.28515625" customWidth="1"/>
    <col min="13830" max="13830" width="15.7109375" customWidth="1"/>
    <col min="13832" max="13832" width="15.42578125" customWidth="1"/>
    <col min="14081" max="14081" width="17.7109375" customWidth="1"/>
    <col min="14082" max="14082" width="17" customWidth="1"/>
    <col min="14083" max="14083" width="19.7109375" customWidth="1"/>
    <col min="14084" max="14084" width="17.28515625" customWidth="1"/>
    <col min="14085" max="14085" width="18.28515625" customWidth="1"/>
    <col min="14086" max="14086" width="15.7109375" customWidth="1"/>
    <col min="14088" max="14088" width="15.42578125" customWidth="1"/>
    <col min="14337" max="14337" width="17.7109375" customWidth="1"/>
    <col min="14338" max="14338" width="17" customWidth="1"/>
    <col min="14339" max="14339" width="19.7109375" customWidth="1"/>
    <col min="14340" max="14340" width="17.28515625" customWidth="1"/>
    <col min="14341" max="14341" width="18.28515625" customWidth="1"/>
    <col min="14342" max="14342" width="15.7109375" customWidth="1"/>
    <col min="14344" max="14344" width="15.42578125" customWidth="1"/>
    <col min="14593" max="14593" width="17.7109375" customWidth="1"/>
    <col min="14594" max="14594" width="17" customWidth="1"/>
    <col min="14595" max="14595" width="19.7109375" customWidth="1"/>
    <col min="14596" max="14596" width="17.28515625" customWidth="1"/>
    <col min="14597" max="14597" width="18.28515625" customWidth="1"/>
    <col min="14598" max="14598" width="15.7109375" customWidth="1"/>
    <col min="14600" max="14600" width="15.42578125" customWidth="1"/>
    <col min="14849" max="14849" width="17.7109375" customWidth="1"/>
    <col min="14850" max="14850" width="17" customWidth="1"/>
    <col min="14851" max="14851" width="19.7109375" customWidth="1"/>
    <col min="14852" max="14852" width="17.28515625" customWidth="1"/>
    <col min="14853" max="14853" width="18.28515625" customWidth="1"/>
    <col min="14854" max="14854" width="15.7109375" customWidth="1"/>
    <col min="14856" max="14856" width="15.42578125" customWidth="1"/>
    <col min="15105" max="15105" width="17.7109375" customWidth="1"/>
    <col min="15106" max="15106" width="17" customWidth="1"/>
    <col min="15107" max="15107" width="19.7109375" customWidth="1"/>
    <col min="15108" max="15108" width="17.28515625" customWidth="1"/>
    <col min="15109" max="15109" width="18.28515625" customWidth="1"/>
    <col min="15110" max="15110" width="15.7109375" customWidth="1"/>
    <col min="15112" max="15112" width="15.42578125" customWidth="1"/>
    <col min="15361" max="15361" width="17.7109375" customWidth="1"/>
    <col min="15362" max="15362" width="17" customWidth="1"/>
    <col min="15363" max="15363" width="19.7109375" customWidth="1"/>
    <col min="15364" max="15364" width="17.28515625" customWidth="1"/>
    <col min="15365" max="15365" width="18.28515625" customWidth="1"/>
    <col min="15366" max="15366" width="15.7109375" customWidth="1"/>
    <col min="15368" max="15368" width="15.42578125" customWidth="1"/>
    <col min="15617" max="15617" width="17.7109375" customWidth="1"/>
    <col min="15618" max="15618" width="17" customWidth="1"/>
    <col min="15619" max="15619" width="19.7109375" customWidth="1"/>
    <col min="15620" max="15620" width="17.28515625" customWidth="1"/>
    <col min="15621" max="15621" width="18.28515625" customWidth="1"/>
    <col min="15622" max="15622" width="15.7109375" customWidth="1"/>
    <col min="15624" max="15624" width="15.42578125" customWidth="1"/>
    <col min="15873" max="15873" width="17.7109375" customWidth="1"/>
    <col min="15874" max="15874" width="17" customWidth="1"/>
    <col min="15875" max="15875" width="19.7109375" customWidth="1"/>
    <col min="15876" max="15876" width="17.28515625" customWidth="1"/>
    <col min="15877" max="15877" width="18.28515625" customWidth="1"/>
    <col min="15878" max="15878" width="15.7109375" customWidth="1"/>
    <col min="15880" max="15880" width="15.42578125" customWidth="1"/>
    <col min="16129" max="16129" width="17.7109375" customWidth="1"/>
    <col min="16130" max="16130" width="17" customWidth="1"/>
    <col min="16131" max="16131" width="19.7109375" customWidth="1"/>
    <col min="16132" max="16132" width="17.28515625" customWidth="1"/>
    <col min="16133" max="16133" width="18.28515625" customWidth="1"/>
    <col min="16134" max="16134" width="15.7109375" customWidth="1"/>
    <col min="16136" max="16136" width="15.42578125" customWidth="1"/>
  </cols>
  <sheetData>
    <row r="1" spans="1:11" x14ac:dyDescent="0.25">
      <c r="A1" s="6"/>
      <c r="B1" s="6"/>
      <c r="C1" s="6"/>
      <c r="D1" s="6"/>
      <c r="E1" s="6"/>
      <c r="F1" s="6"/>
    </row>
    <row r="2" spans="1:11" x14ac:dyDescent="0.25">
      <c r="A2" s="7" t="s">
        <v>3</v>
      </c>
      <c r="B2" s="6"/>
      <c r="C2" s="6"/>
      <c r="D2" s="6"/>
      <c r="E2" s="6"/>
      <c r="F2" s="6"/>
    </row>
    <row r="3" spans="1:11" x14ac:dyDescent="0.25">
      <c r="A3" s="6"/>
      <c r="B3" s="6"/>
      <c r="C3" s="6"/>
      <c r="D3" s="6"/>
      <c r="E3" s="6"/>
      <c r="F3" s="6"/>
    </row>
    <row r="4" spans="1:11" x14ac:dyDescent="0.25">
      <c r="A4" s="314" t="s">
        <v>28</v>
      </c>
      <c r="B4" s="6"/>
      <c r="C4" s="6"/>
      <c r="D4" s="6"/>
      <c r="E4" s="6"/>
      <c r="F4" s="6"/>
    </row>
    <row r="5" spans="1:11" x14ac:dyDescent="0.25">
      <c r="A5" s="212" t="s">
        <v>55</v>
      </c>
      <c r="B5" s="212"/>
      <c r="C5" s="212"/>
      <c r="D5" s="212"/>
      <c r="E5" s="212"/>
      <c r="F5" s="213"/>
    </row>
    <row r="6" spans="1:11" x14ac:dyDescent="0.25">
      <c r="A6" s="6"/>
      <c r="B6" s="41"/>
      <c r="C6" s="41"/>
      <c r="D6" s="41"/>
      <c r="E6" s="6"/>
      <c r="F6" s="6"/>
    </row>
    <row r="7" spans="1:11" x14ac:dyDescent="0.25">
      <c r="A7" s="212" t="s">
        <v>56</v>
      </c>
      <c r="B7" s="212"/>
      <c r="C7" s="212"/>
      <c r="D7" s="212"/>
      <c r="E7" s="212"/>
      <c r="F7" s="213"/>
    </row>
    <row r="8" spans="1:11" x14ac:dyDescent="0.25">
      <c r="A8" s="212" t="s">
        <v>4</v>
      </c>
      <c r="B8" s="212"/>
      <c r="C8" s="212"/>
      <c r="D8" s="212"/>
      <c r="E8" s="212"/>
      <c r="F8" s="213"/>
    </row>
    <row r="9" spans="1:11" ht="15.75" thickBot="1" x14ac:dyDescent="0.3">
      <c r="A9" s="53"/>
      <c r="B9" s="53"/>
      <c r="C9" s="53"/>
      <c r="D9" s="53"/>
      <c r="E9" s="53"/>
      <c r="F9" s="53"/>
    </row>
    <row r="10" spans="1:11" x14ac:dyDescent="0.25">
      <c r="A10" s="226" t="s">
        <v>5</v>
      </c>
      <c r="B10" s="228" t="s">
        <v>6</v>
      </c>
      <c r="C10" s="228" t="s">
        <v>7</v>
      </c>
      <c r="D10" s="231" t="s">
        <v>57</v>
      </c>
      <c r="E10" s="232"/>
      <c r="F10" s="232"/>
    </row>
    <row r="11" spans="1:11" x14ac:dyDescent="0.25">
      <c r="A11" s="226"/>
      <c r="B11" s="229"/>
      <c r="C11" s="229"/>
      <c r="D11" s="222" t="s">
        <v>9</v>
      </c>
      <c r="E11" s="215"/>
      <c r="F11" s="213"/>
      <c r="G11" s="6"/>
    </row>
    <row r="12" spans="1:11" x14ac:dyDescent="0.25">
      <c r="A12" s="226"/>
      <c r="B12" s="229"/>
      <c r="C12" s="229"/>
      <c r="D12" s="223" t="s">
        <v>10</v>
      </c>
      <c r="E12" s="224"/>
      <c r="F12" s="225"/>
    </row>
    <row r="13" spans="1:11" ht="15.75" thickBot="1" x14ac:dyDescent="0.3">
      <c r="A13" s="227"/>
      <c r="B13" s="230"/>
      <c r="C13" s="229"/>
      <c r="D13" s="58" t="s">
        <v>11</v>
      </c>
      <c r="E13" s="59" t="s">
        <v>12</v>
      </c>
      <c r="F13" s="60" t="s">
        <v>13</v>
      </c>
    </row>
    <row r="14" spans="1:11" x14ac:dyDescent="0.25">
      <c r="A14" s="6"/>
      <c r="B14" s="6"/>
      <c r="C14" s="100"/>
      <c r="D14" s="6"/>
      <c r="E14" s="6"/>
      <c r="F14" s="6"/>
    </row>
    <row r="15" spans="1:11" x14ac:dyDescent="0.25">
      <c r="A15" s="28" t="s">
        <v>11</v>
      </c>
      <c r="B15" s="101">
        <f>SUM(B17:B28)</f>
        <v>135029</v>
      </c>
      <c r="C15" s="101">
        <f>SUM(C17:C28)</f>
        <v>995169848.83510959</v>
      </c>
      <c r="D15" s="101">
        <f>SUM(D17:D28)</f>
        <v>614957.80093734921</v>
      </c>
      <c r="E15" s="101">
        <f>SUM(E17:E28)</f>
        <v>563877.21485347569</v>
      </c>
      <c r="F15" s="101">
        <f>SUM(F17:F28)</f>
        <v>51080.586083873633</v>
      </c>
      <c r="G15" s="24"/>
      <c r="H15" s="24"/>
      <c r="I15" s="24"/>
      <c r="J15" s="24"/>
      <c r="K15" s="24"/>
    </row>
    <row r="16" spans="1:11" x14ac:dyDescent="0.25">
      <c r="A16" s="6"/>
      <c r="B16" s="95"/>
      <c r="C16" s="95"/>
      <c r="D16" s="95"/>
      <c r="E16" s="95"/>
      <c r="F16" s="95"/>
    </row>
    <row r="17" spans="1:7" x14ac:dyDescent="0.25">
      <c r="A17" s="30" t="s">
        <v>14</v>
      </c>
      <c r="B17" s="96">
        <v>11576</v>
      </c>
      <c r="C17" s="96">
        <v>84628433.111233801</v>
      </c>
      <c r="D17" s="102">
        <v>52306.218085857625</v>
      </c>
      <c r="E17" s="96">
        <v>47957.36026157609</v>
      </c>
      <c r="F17" s="96">
        <v>4348.8578242815347</v>
      </c>
      <c r="G17" s="24"/>
    </row>
    <row r="18" spans="1:7" x14ac:dyDescent="0.25">
      <c r="A18" s="30" t="s">
        <v>15</v>
      </c>
      <c r="B18" s="96">
        <v>11187</v>
      </c>
      <c r="C18" s="96">
        <v>84116980.068303809</v>
      </c>
      <c r="D18" s="102">
        <v>52123.600866907487</v>
      </c>
      <c r="E18" s="96">
        <v>47796.364857275374</v>
      </c>
      <c r="F18" s="96">
        <v>4327.2360096321154</v>
      </c>
      <c r="G18" s="24"/>
    </row>
    <row r="19" spans="1:7" x14ac:dyDescent="0.25">
      <c r="A19" s="30" t="s">
        <v>16</v>
      </c>
      <c r="B19" s="96">
        <v>10580</v>
      </c>
      <c r="C19" s="96">
        <v>76927818.979971811</v>
      </c>
      <c r="D19" s="102">
        <v>47587.636772297323</v>
      </c>
      <c r="E19" s="96">
        <v>43637.057361878644</v>
      </c>
      <c r="F19" s="96">
        <v>3950.5794104186798</v>
      </c>
      <c r="G19" s="24"/>
    </row>
    <row r="20" spans="1:7" x14ac:dyDescent="0.25">
      <c r="A20" s="30" t="s">
        <v>17</v>
      </c>
      <c r="B20" s="96">
        <v>9009</v>
      </c>
      <c r="C20" s="96">
        <v>66691998.998656079</v>
      </c>
      <c r="D20" s="102">
        <v>41207.697860994478</v>
      </c>
      <c r="E20" s="96">
        <v>37786.187459047447</v>
      </c>
      <c r="F20" s="96">
        <v>3421.5104019470327</v>
      </c>
      <c r="G20" s="24"/>
    </row>
    <row r="21" spans="1:7" x14ac:dyDescent="0.25">
      <c r="A21" s="30" t="s">
        <v>18</v>
      </c>
      <c r="B21" s="96">
        <v>9458</v>
      </c>
      <c r="C21" s="96">
        <v>67606115.600891516</v>
      </c>
      <c r="D21" s="102">
        <v>41753.685214152225</v>
      </c>
      <c r="E21" s="96">
        <v>38284.558013022324</v>
      </c>
      <c r="F21" s="96">
        <v>3469.1272011298975</v>
      </c>
      <c r="G21" s="24"/>
    </row>
    <row r="22" spans="1:7" x14ac:dyDescent="0.25">
      <c r="A22" s="30" t="s">
        <v>19</v>
      </c>
      <c r="B22" s="96">
        <v>10435</v>
      </c>
      <c r="C22" s="96">
        <v>74878105.821157798</v>
      </c>
      <c r="D22" s="102">
        <v>46280.646871794612</v>
      </c>
      <c r="E22" s="96">
        <v>42431.867921756173</v>
      </c>
      <c r="F22" s="96">
        <v>3848.778950038442</v>
      </c>
      <c r="G22" s="24"/>
    </row>
    <row r="23" spans="1:7" x14ac:dyDescent="0.25">
      <c r="A23" s="30" t="s">
        <v>20</v>
      </c>
      <c r="B23" s="96">
        <v>11081</v>
      </c>
      <c r="C23" s="96">
        <v>83447572.909495771</v>
      </c>
      <c r="D23" s="102">
        <v>51545.298801125915</v>
      </c>
      <c r="E23" s="96">
        <v>47263.937063751182</v>
      </c>
      <c r="F23" s="96">
        <v>4281.3617373747329</v>
      </c>
      <c r="G23" s="24"/>
    </row>
    <row r="24" spans="1:7" x14ac:dyDescent="0.25">
      <c r="A24" s="30" t="s">
        <v>21</v>
      </c>
      <c r="B24" s="96">
        <v>11346</v>
      </c>
      <c r="C24" s="96">
        <v>84978640.541159242</v>
      </c>
      <c r="D24" s="102">
        <v>52473.205372632256</v>
      </c>
      <c r="E24" s="96">
        <v>48112.868157912009</v>
      </c>
      <c r="F24" s="96">
        <v>4360.3372147202454</v>
      </c>
      <c r="G24" s="24"/>
    </row>
    <row r="25" spans="1:7" x14ac:dyDescent="0.25">
      <c r="A25" s="30" t="s">
        <v>23</v>
      </c>
      <c r="B25" s="96">
        <v>11677</v>
      </c>
      <c r="C25" s="96">
        <v>88177751.367495671</v>
      </c>
      <c r="D25" s="102">
        <v>54457.568808167824</v>
      </c>
      <c r="E25" s="96">
        <v>49934.413618196901</v>
      </c>
      <c r="F25" s="96">
        <v>4523.1551899709257</v>
      </c>
      <c r="G25" s="24"/>
    </row>
    <row r="26" spans="1:7" x14ac:dyDescent="0.25">
      <c r="A26" s="30" t="s">
        <v>24</v>
      </c>
      <c r="B26" s="96">
        <v>12657</v>
      </c>
      <c r="C26" s="96">
        <v>88215680.805150598</v>
      </c>
      <c r="D26" s="102">
        <v>54455.552362914619</v>
      </c>
      <c r="E26" s="96">
        <v>49927.082840256087</v>
      </c>
      <c r="F26" s="96">
        <v>4528.4695226585345</v>
      </c>
      <c r="G26" s="24"/>
    </row>
    <row r="27" spans="1:7" x14ac:dyDescent="0.25">
      <c r="A27" s="30" t="s">
        <v>25</v>
      </c>
      <c r="B27" s="96">
        <v>12115</v>
      </c>
      <c r="C27" s="96">
        <v>88393535.685384795</v>
      </c>
      <c r="D27" s="102">
        <v>54602.454456171763</v>
      </c>
      <c r="E27" s="96">
        <v>50071.169458042365</v>
      </c>
      <c r="F27" s="96">
        <v>4531.2849981294003</v>
      </c>
      <c r="G27" s="24"/>
    </row>
    <row r="28" spans="1:7" ht="20.100000000000001" customHeight="1" thickBot="1" x14ac:dyDescent="0.3">
      <c r="A28" s="73" t="s">
        <v>26</v>
      </c>
      <c r="B28" s="98">
        <v>13908</v>
      </c>
      <c r="C28" s="98">
        <v>107107214.94620872</v>
      </c>
      <c r="D28" s="103">
        <v>66164.235464333266</v>
      </c>
      <c r="E28" s="98">
        <v>60674.347840761169</v>
      </c>
      <c r="F28" s="98">
        <v>5489.8876235720963</v>
      </c>
      <c r="G28" s="24"/>
    </row>
    <row r="29" spans="1:7" x14ac:dyDescent="0.25">
      <c r="A29" s="28" t="s">
        <v>27</v>
      </c>
    </row>
    <row r="31" spans="1:7" x14ac:dyDescent="0.25">
      <c r="B31" s="24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7BE299F5-BD84-44DC-9FF4-AA4AEC821511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06E0-625D-4D5B-B5D7-8BDD03DB3E26}">
  <dimension ref="A1:K29"/>
  <sheetViews>
    <sheetView workbookViewId="0">
      <selection activeCell="A4" sqref="A4"/>
    </sheetView>
  </sheetViews>
  <sheetFormatPr baseColWidth="10" defaultRowHeight="15" x14ac:dyDescent="0.25"/>
  <cols>
    <col min="1" max="1" width="17.7109375" customWidth="1"/>
    <col min="2" max="2" width="16.140625" customWidth="1"/>
    <col min="3" max="3" width="19.28515625" customWidth="1"/>
    <col min="4" max="4" width="17.42578125" customWidth="1"/>
    <col min="5" max="5" width="17.5703125" customWidth="1"/>
    <col min="6" max="6" width="17.85546875" customWidth="1"/>
    <col min="257" max="257" width="17.7109375" customWidth="1"/>
    <col min="258" max="258" width="16.140625" customWidth="1"/>
    <col min="259" max="259" width="19.28515625" customWidth="1"/>
    <col min="260" max="260" width="17.42578125" customWidth="1"/>
    <col min="261" max="261" width="17.5703125" customWidth="1"/>
    <col min="262" max="262" width="17.85546875" customWidth="1"/>
    <col min="513" max="513" width="17.7109375" customWidth="1"/>
    <col min="514" max="514" width="16.140625" customWidth="1"/>
    <col min="515" max="515" width="19.28515625" customWidth="1"/>
    <col min="516" max="516" width="17.42578125" customWidth="1"/>
    <col min="517" max="517" width="17.5703125" customWidth="1"/>
    <col min="518" max="518" width="17.85546875" customWidth="1"/>
    <col min="769" max="769" width="17.7109375" customWidth="1"/>
    <col min="770" max="770" width="16.140625" customWidth="1"/>
    <col min="771" max="771" width="19.28515625" customWidth="1"/>
    <col min="772" max="772" width="17.42578125" customWidth="1"/>
    <col min="773" max="773" width="17.5703125" customWidth="1"/>
    <col min="774" max="774" width="17.85546875" customWidth="1"/>
    <col min="1025" max="1025" width="17.7109375" customWidth="1"/>
    <col min="1026" max="1026" width="16.140625" customWidth="1"/>
    <col min="1027" max="1027" width="19.28515625" customWidth="1"/>
    <col min="1028" max="1028" width="17.42578125" customWidth="1"/>
    <col min="1029" max="1029" width="17.5703125" customWidth="1"/>
    <col min="1030" max="1030" width="17.85546875" customWidth="1"/>
    <col min="1281" max="1281" width="17.7109375" customWidth="1"/>
    <col min="1282" max="1282" width="16.140625" customWidth="1"/>
    <col min="1283" max="1283" width="19.28515625" customWidth="1"/>
    <col min="1284" max="1284" width="17.42578125" customWidth="1"/>
    <col min="1285" max="1285" width="17.5703125" customWidth="1"/>
    <col min="1286" max="1286" width="17.85546875" customWidth="1"/>
    <col min="1537" max="1537" width="17.7109375" customWidth="1"/>
    <col min="1538" max="1538" width="16.140625" customWidth="1"/>
    <col min="1539" max="1539" width="19.28515625" customWidth="1"/>
    <col min="1540" max="1540" width="17.42578125" customWidth="1"/>
    <col min="1541" max="1541" width="17.5703125" customWidth="1"/>
    <col min="1542" max="1542" width="17.85546875" customWidth="1"/>
    <col min="1793" max="1793" width="17.7109375" customWidth="1"/>
    <col min="1794" max="1794" width="16.140625" customWidth="1"/>
    <col min="1795" max="1795" width="19.28515625" customWidth="1"/>
    <col min="1796" max="1796" width="17.42578125" customWidth="1"/>
    <col min="1797" max="1797" width="17.5703125" customWidth="1"/>
    <col min="1798" max="1798" width="17.85546875" customWidth="1"/>
    <col min="2049" max="2049" width="17.7109375" customWidth="1"/>
    <col min="2050" max="2050" width="16.140625" customWidth="1"/>
    <col min="2051" max="2051" width="19.28515625" customWidth="1"/>
    <col min="2052" max="2052" width="17.42578125" customWidth="1"/>
    <col min="2053" max="2053" width="17.5703125" customWidth="1"/>
    <col min="2054" max="2054" width="17.85546875" customWidth="1"/>
    <col min="2305" max="2305" width="17.7109375" customWidth="1"/>
    <col min="2306" max="2306" width="16.140625" customWidth="1"/>
    <col min="2307" max="2307" width="19.28515625" customWidth="1"/>
    <col min="2308" max="2308" width="17.42578125" customWidth="1"/>
    <col min="2309" max="2309" width="17.5703125" customWidth="1"/>
    <col min="2310" max="2310" width="17.85546875" customWidth="1"/>
    <col min="2561" max="2561" width="17.7109375" customWidth="1"/>
    <col min="2562" max="2562" width="16.140625" customWidth="1"/>
    <col min="2563" max="2563" width="19.28515625" customWidth="1"/>
    <col min="2564" max="2564" width="17.42578125" customWidth="1"/>
    <col min="2565" max="2565" width="17.5703125" customWidth="1"/>
    <col min="2566" max="2566" width="17.85546875" customWidth="1"/>
    <col min="2817" max="2817" width="17.7109375" customWidth="1"/>
    <col min="2818" max="2818" width="16.140625" customWidth="1"/>
    <col min="2819" max="2819" width="19.28515625" customWidth="1"/>
    <col min="2820" max="2820" width="17.42578125" customWidth="1"/>
    <col min="2821" max="2821" width="17.5703125" customWidth="1"/>
    <col min="2822" max="2822" width="17.85546875" customWidth="1"/>
    <col min="3073" max="3073" width="17.7109375" customWidth="1"/>
    <col min="3074" max="3074" width="16.140625" customWidth="1"/>
    <col min="3075" max="3075" width="19.28515625" customWidth="1"/>
    <col min="3076" max="3076" width="17.42578125" customWidth="1"/>
    <col min="3077" max="3077" width="17.5703125" customWidth="1"/>
    <col min="3078" max="3078" width="17.85546875" customWidth="1"/>
    <col min="3329" max="3329" width="17.7109375" customWidth="1"/>
    <col min="3330" max="3330" width="16.140625" customWidth="1"/>
    <col min="3331" max="3331" width="19.28515625" customWidth="1"/>
    <col min="3332" max="3332" width="17.42578125" customWidth="1"/>
    <col min="3333" max="3333" width="17.5703125" customWidth="1"/>
    <col min="3334" max="3334" width="17.85546875" customWidth="1"/>
    <col min="3585" max="3585" width="17.7109375" customWidth="1"/>
    <col min="3586" max="3586" width="16.140625" customWidth="1"/>
    <col min="3587" max="3587" width="19.28515625" customWidth="1"/>
    <col min="3588" max="3588" width="17.42578125" customWidth="1"/>
    <col min="3589" max="3589" width="17.5703125" customWidth="1"/>
    <col min="3590" max="3590" width="17.85546875" customWidth="1"/>
    <col min="3841" max="3841" width="17.7109375" customWidth="1"/>
    <col min="3842" max="3842" width="16.140625" customWidth="1"/>
    <col min="3843" max="3843" width="19.28515625" customWidth="1"/>
    <col min="3844" max="3844" width="17.42578125" customWidth="1"/>
    <col min="3845" max="3845" width="17.5703125" customWidth="1"/>
    <col min="3846" max="3846" width="17.85546875" customWidth="1"/>
    <col min="4097" max="4097" width="17.7109375" customWidth="1"/>
    <col min="4098" max="4098" width="16.140625" customWidth="1"/>
    <col min="4099" max="4099" width="19.28515625" customWidth="1"/>
    <col min="4100" max="4100" width="17.42578125" customWidth="1"/>
    <col min="4101" max="4101" width="17.5703125" customWidth="1"/>
    <col min="4102" max="4102" width="17.85546875" customWidth="1"/>
    <col min="4353" max="4353" width="17.7109375" customWidth="1"/>
    <col min="4354" max="4354" width="16.140625" customWidth="1"/>
    <col min="4355" max="4355" width="19.28515625" customWidth="1"/>
    <col min="4356" max="4356" width="17.42578125" customWidth="1"/>
    <col min="4357" max="4357" width="17.5703125" customWidth="1"/>
    <col min="4358" max="4358" width="17.85546875" customWidth="1"/>
    <col min="4609" max="4609" width="17.7109375" customWidth="1"/>
    <col min="4610" max="4610" width="16.140625" customWidth="1"/>
    <col min="4611" max="4611" width="19.28515625" customWidth="1"/>
    <col min="4612" max="4612" width="17.42578125" customWidth="1"/>
    <col min="4613" max="4613" width="17.5703125" customWidth="1"/>
    <col min="4614" max="4614" width="17.85546875" customWidth="1"/>
    <col min="4865" max="4865" width="17.7109375" customWidth="1"/>
    <col min="4866" max="4866" width="16.140625" customWidth="1"/>
    <col min="4867" max="4867" width="19.28515625" customWidth="1"/>
    <col min="4868" max="4868" width="17.42578125" customWidth="1"/>
    <col min="4869" max="4869" width="17.5703125" customWidth="1"/>
    <col min="4870" max="4870" width="17.85546875" customWidth="1"/>
    <col min="5121" max="5121" width="17.7109375" customWidth="1"/>
    <col min="5122" max="5122" width="16.140625" customWidth="1"/>
    <col min="5123" max="5123" width="19.28515625" customWidth="1"/>
    <col min="5124" max="5124" width="17.42578125" customWidth="1"/>
    <col min="5125" max="5125" width="17.5703125" customWidth="1"/>
    <col min="5126" max="5126" width="17.85546875" customWidth="1"/>
    <col min="5377" max="5377" width="17.7109375" customWidth="1"/>
    <col min="5378" max="5378" width="16.140625" customWidth="1"/>
    <col min="5379" max="5379" width="19.28515625" customWidth="1"/>
    <col min="5380" max="5380" width="17.42578125" customWidth="1"/>
    <col min="5381" max="5381" width="17.5703125" customWidth="1"/>
    <col min="5382" max="5382" width="17.85546875" customWidth="1"/>
    <col min="5633" max="5633" width="17.7109375" customWidth="1"/>
    <col min="5634" max="5634" width="16.140625" customWidth="1"/>
    <col min="5635" max="5635" width="19.28515625" customWidth="1"/>
    <col min="5636" max="5636" width="17.42578125" customWidth="1"/>
    <col min="5637" max="5637" width="17.5703125" customWidth="1"/>
    <col min="5638" max="5638" width="17.85546875" customWidth="1"/>
    <col min="5889" max="5889" width="17.7109375" customWidth="1"/>
    <col min="5890" max="5890" width="16.140625" customWidth="1"/>
    <col min="5891" max="5891" width="19.28515625" customWidth="1"/>
    <col min="5892" max="5892" width="17.42578125" customWidth="1"/>
    <col min="5893" max="5893" width="17.5703125" customWidth="1"/>
    <col min="5894" max="5894" width="17.85546875" customWidth="1"/>
    <col min="6145" max="6145" width="17.7109375" customWidth="1"/>
    <col min="6146" max="6146" width="16.140625" customWidth="1"/>
    <col min="6147" max="6147" width="19.28515625" customWidth="1"/>
    <col min="6148" max="6148" width="17.42578125" customWidth="1"/>
    <col min="6149" max="6149" width="17.5703125" customWidth="1"/>
    <col min="6150" max="6150" width="17.85546875" customWidth="1"/>
    <col min="6401" max="6401" width="17.7109375" customWidth="1"/>
    <col min="6402" max="6402" width="16.140625" customWidth="1"/>
    <col min="6403" max="6403" width="19.28515625" customWidth="1"/>
    <col min="6404" max="6404" width="17.42578125" customWidth="1"/>
    <col min="6405" max="6405" width="17.5703125" customWidth="1"/>
    <col min="6406" max="6406" width="17.85546875" customWidth="1"/>
    <col min="6657" max="6657" width="17.7109375" customWidth="1"/>
    <col min="6658" max="6658" width="16.140625" customWidth="1"/>
    <col min="6659" max="6659" width="19.28515625" customWidth="1"/>
    <col min="6660" max="6660" width="17.42578125" customWidth="1"/>
    <col min="6661" max="6661" width="17.5703125" customWidth="1"/>
    <col min="6662" max="6662" width="17.85546875" customWidth="1"/>
    <col min="6913" max="6913" width="17.7109375" customWidth="1"/>
    <col min="6914" max="6914" width="16.140625" customWidth="1"/>
    <col min="6915" max="6915" width="19.28515625" customWidth="1"/>
    <col min="6916" max="6916" width="17.42578125" customWidth="1"/>
    <col min="6917" max="6917" width="17.5703125" customWidth="1"/>
    <col min="6918" max="6918" width="17.85546875" customWidth="1"/>
    <col min="7169" max="7169" width="17.7109375" customWidth="1"/>
    <col min="7170" max="7170" width="16.140625" customWidth="1"/>
    <col min="7171" max="7171" width="19.28515625" customWidth="1"/>
    <col min="7172" max="7172" width="17.42578125" customWidth="1"/>
    <col min="7173" max="7173" width="17.5703125" customWidth="1"/>
    <col min="7174" max="7174" width="17.85546875" customWidth="1"/>
    <col min="7425" max="7425" width="17.7109375" customWidth="1"/>
    <col min="7426" max="7426" width="16.140625" customWidth="1"/>
    <col min="7427" max="7427" width="19.28515625" customWidth="1"/>
    <col min="7428" max="7428" width="17.42578125" customWidth="1"/>
    <col min="7429" max="7429" width="17.5703125" customWidth="1"/>
    <col min="7430" max="7430" width="17.85546875" customWidth="1"/>
    <col min="7681" max="7681" width="17.7109375" customWidth="1"/>
    <col min="7682" max="7682" width="16.140625" customWidth="1"/>
    <col min="7683" max="7683" width="19.28515625" customWidth="1"/>
    <col min="7684" max="7684" width="17.42578125" customWidth="1"/>
    <col min="7685" max="7685" width="17.5703125" customWidth="1"/>
    <col min="7686" max="7686" width="17.85546875" customWidth="1"/>
    <col min="7937" max="7937" width="17.7109375" customWidth="1"/>
    <col min="7938" max="7938" width="16.140625" customWidth="1"/>
    <col min="7939" max="7939" width="19.28515625" customWidth="1"/>
    <col min="7940" max="7940" width="17.42578125" customWidth="1"/>
    <col min="7941" max="7941" width="17.5703125" customWidth="1"/>
    <col min="7942" max="7942" width="17.85546875" customWidth="1"/>
    <col min="8193" max="8193" width="17.7109375" customWidth="1"/>
    <col min="8194" max="8194" width="16.140625" customWidth="1"/>
    <col min="8195" max="8195" width="19.28515625" customWidth="1"/>
    <col min="8196" max="8196" width="17.42578125" customWidth="1"/>
    <col min="8197" max="8197" width="17.5703125" customWidth="1"/>
    <col min="8198" max="8198" width="17.85546875" customWidth="1"/>
    <col min="8449" max="8449" width="17.7109375" customWidth="1"/>
    <col min="8450" max="8450" width="16.140625" customWidth="1"/>
    <col min="8451" max="8451" width="19.28515625" customWidth="1"/>
    <col min="8452" max="8452" width="17.42578125" customWidth="1"/>
    <col min="8453" max="8453" width="17.5703125" customWidth="1"/>
    <col min="8454" max="8454" width="17.85546875" customWidth="1"/>
    <col min="8705" max="8705" width="17.7109375" customWidth="1"/>
    <col min="8706" max="8706" width="16.140625" customWidth="1"/>
    <col min="8707" max="8707" width="19.28515625" customWidth="1"/>
    <col min="8708" max="8708" width="17.42578125" customWidth="1"/>
    <col min="8709" max="8709" width="17.5703125" customWidth="1"/>
    <col min="8710" max="8710" width="17.85546875" customWidth="1"/>
    <col min="8961" max="8961" width="17.7109375" customWidth="1"/>
    <col min="8962" max="8962" width="16.140625" customWidth="1"/>
    <col min="8963" max="8963" width="19.28515625" customWidth="1"/>
    <col min="8964" max="8964" width="17.42578125" customWidth="1"/>
    <col min="8965" max="8965" width="17.5703125" customWidth="1"/>
    <col min="8966" max="8966" width="17.85546875" customWidth="1"/>
    <col min="9217" max="9217" width="17.7109375" customWidth="1"/>
    <col min="9218" max="9218" width="16.140625" customWidth="1"/>
    <col min="9219" max="9219" width="19.28515625" customWidth="1"/>
    <col min="9220" max="9220" width="17.42578125" customWidth="1"/>
    <col min="9221" max="9221" width="17.5703125" customWidth="1"/>
    <col min="9222" max="9222" width="17.85546875" customWidth="1"/>
    <col min="9473" max="9473" width="17.7109375" customWidth="1"/>
    <col min="9474" max="9474" width="16.140625" customWidth="1"/>
    <col min="9475" max="9475" width="19.28515625" customWidth="1"/>
    <col min="9476" max="9476" width="17.42578125" customWidth="1"/>
    <col min="9477" max="9477" width="17.5703125" customWidth="1"/>
    <col min="9478" max="9478" width="17.85546875" customWidth="1"/>
    <col min="9729" max="9729" width="17.7109375" customWidth="1"/>
    <col min="9730" max="9730" width="16.140625" customWidth="1"/>
    <col min="9731" max="9731" width="19.28515625" customWidth="1"/>
    <col min="9732" max="9732" width="17.42578125" customWidth="1"/>
    <col min="9733" max="9733" width="17.5703125" customWidth="1"/>
    <col min="9734" max="9734" width="17.85546875" customWidth="1"/>
    <col min="9985" max="9985" width="17.7109375" customWidth="1"/>
    <col min="9986" max="9986" width="16.140625" customWidth="1"/>
    <col min="9987" max="9987" width="19.28515625" customWidth="1"/>
    <col min="9988" max="9988" width="17.42578125" customWidth="1"/>
    <col min="9989" max="9989" width="17.5703125" customWidth="1"/>
    <col min="9990" max="9990" width="17.85546875" customWidth="1"/>
    <col min="10241" max="10241" width="17.7109375" customWidth="1"/>
    <col min="10242" max="10242" width="16.140625" customWidth="1"/>
    <col min="10243" max="10243" width="19.28515625" customWidth="1"/>
    <col min="10244" max="10244" width="17.42578125" customWidth="1"/>
    <col min="10245" max="10245" width="17.5703125" customWidth="1"/>
    <col min="10246" max="10246" width="17.85546875" customWidth="1"/>
    <col min="10497" max="10497" width="17.7109375" customWidth="1"/>
    <col min="10498" max="10498" width="16.140625" customWidth="1"/>
    <col min="10499" max="10499" width="19.28515625" customWidth="1"/>
    <col min="10500" max="10500" width="17.42578125" customWidth="1"/>
    <col min="10501" max="10501" width="17.5703125" customWidth="1"/>
    <col min="10502" max="10502" width="17.85546875" customWidth="1"/>
    <col min="10753" max="10753" width="17.7109375" customWidth="1"/>
    <col min="10754" max="10754" width="16.140625" customWidth="1"/>
    <col min="10755" max="10755" width="19.28515625" customWidth="1"/>
    <col min="10756" max="10756" width="17.42578125" customWidth="1"/>
    <col min="10757" max="10757" width="17.5703125" customWidth="1"/>
    <col min="10758" max="10758" width="17.85546875" customWidth="1"/>
    <col min="11009" max="11009" width="17.7109375" customWidth="1"/>
    <col min="11010" max="11010" width="16.140625" customWidth="1"/>
    <col min="11011" max="11011" width="19.28515625" customWidth="1"/>
    <col min="11012" max="11012" width="17.42578125" customWidth="1"/>
    <col min="11013" max="11013" width="17.5703125" customWidth="1"/>
    <col min="11014" max="11014" width="17.85546875" customWidth="1"/>
    <col min="11265" max="11265" width="17.7109375" customWidth="1"/>
    <col min="11266" max="11266" width="16.140625" customWidth="1"/>
    <col min="11267" max="11267" width="19.28515625" customWidth="1"/>
    <col min="11268" max="11268" width="17.42578125" customWidth="1"/>
    <col min="11269" max="11269" width="17.5703125" customWidth="1"/>
    <col min="11270" max="11270" width="17.85546875" customWidth="1"/>
    <col min="11521" max="11521" width="17.7109375" customWidth="1"/>
    <col min="11522" max="11522" width="16.140625" customWidth="1"/>
    <col min="11523" max="11523" width="19.28515625" customWidth="1"/>
    <col min="11524" max="11524" width="17.42578125" customWidth="1"/>
    <col min="11525" max="11525" width="17.5703125" customWidth="1"/>
    <col min="11526" max="11526" width="17.85546875" customWidth="1"/>
    <col min="11777" max="11777" width="17.7109375" customWidth="1"/>
    <col min="11778" max="11778" width="16.140625" customWidth="1"/>
    <col min="11779" max="11779" width="19.28515625" customWidth="1"/>
    <col min="11780" max="11780" width="17.42578125" customWidth="1"/>
    <col min="11781" max="11781" width="17.5703125" customWidth="1"/>
    <col min="11782" max="11782" width="17.85546875" customWidth="1"/>
    <col min="12033" max="12033" width="17.7109375" customWidth="1"/>
    <col min="12034" max="12034" width="16.140625" customWidth="1"/>
    <col min="12035" max="12035" width="19.28515625" customWidth="1"/>
    <col min="12036" max="12036" width="17.42578125" customWidth="1"/>
    <col min="12037" max="12037" width="17.5703125" customWidth="1"/>
    <col min="12038" max="12038" width="17.85546875" customWidth="1"/>
    <col min="12289" max="12289" width="17.7109375" customWidth="1"/>
    <col min="12290" max="12290" width="16.140625" customWidth="1"/>
    <col min="12291" max="12291" width="19.28515625" customWidth="1"/>
    <col min="12292" max="12292" width="17.42578125" customWidth="1"/>
    <col min="12293" max="12293" width="17.5703125" customWidth="1"/>
    <col min="12294" max="12294" width="17.85546875" customWidth="1"/>
    <col min="12545" max="12545" width="17.7109375" customWidth="1"/>
    <col min="12546" max="12546" width="16.140625" customWidth="1"/>
    <col min="12547" max="12547" width="19.28515625" customWidth="1"/>
    <col min="12548" max="12548" width="17.42578125" customWidth="1"/>
    <col min="12549" max="12549" width="17.5703125" customWidth="1"/>
    <col min="12550" max="12550" width="17.85546875" customWidth="1"/>
    <col min="12801" max="12801" width="17.7109375" customWidth="1"/>
    <col min="12802" max="12802" width="16.140625" customWidth="1"/>
    <col min="12803" max="12803" width="19.28515625" customWidth="1"/>
    <col min="12804" max="12804" width="17.42578125" customWidth="1"/>
    <col min="12805" max="12805" width="17.5703125" customWidth="1"/>
    <col min="12806" max="12806" width="17.85546875" customWidth="1"/>
    <col min="13057" max="13057" width="17.7109375" customWidth="1"/>
    <col min="13058" max="13058" width="16.140625" customWidth="1"/>
    <col min="13059" max="13059" width="19.28515625" customWidth="1"/>
    <col min="13060" max="13060" width="17.42578125" customWidth="1"/>
    <col min="13061" max="13061" width="17.5703125" customWidth="1"/>
    <col min="13062" max="13062" width="17.85546875" customWidth="1"/>
    <col min="13313" max="13313" width="17.7109375" customWidth="1"/>
    <col min="13314" max="13314" width="16.140625" customWidth="1"/>
    <col min="13315" max="13315" width="19.28515625" customWidth="1"/>
    <col min="13316" max="13316" width="17.42578125" customWidth="1"/>
    <col min="13317" max="13317" width="17.5703125" customWidth="1"/>
    <col min="13318" max="13318" width="17.85546875" customWidth="1"/>
    <col min="13569" max="13569" width="17.7109375" customWidth="1"/>
    <col min="13570" max="13570" width="16.140625" customWidth="1"/>
    <col min="13571" max="13571" width="19.28515625" customWidth="1"/>
    <col min="13572" max="13572" width="17.42578125" customWidth="1"/>
    <col min="13573" max="13573" width="17.5703125" customWidth="1"/>
    <col min="13574" max="13574" width="17.85546875" customWidth="1"/>
    <col min="13825" max="13825" width="17.7109375" customWidth="1"/>
    <col min="13826" max="13826" width="16.140625" customWidth="1"/>
    <col min="13827" max="13827" width="19.28515625" customWidth="1"/>
    <col min="13828" max="13828" width="17.42578125" customWidth="1"/>
    <col min="13829" max="13829" width="17.5703125" customWidth="1"/>
    <col min="13830" max="13830" width="17.85546875" customWidth="1"/>
    <col min="14081" max="14081" width="17.7109375" customWidth="1"/>
    <col min="14082" max="14082" width="16.140625" customWidth="1"/>
    <col min="14083" max="14083" width="19.28515625" customWidth="1"/>
    <col min="14084" max="14084" width="17.42578125" customWidth="1"/>
    <col min="14085" max="14085" width="17.5703125" customWidth="1"/>
    <col min="14086" max="14086" width="17.85546875" customWidth="1"/>
    <col min="14337" max="14337" width="17.7109375" customWidth="1"/>
    <col min="14338" max="14338" width="16.140625" customWidth="1"/>
    <col min="14339" max="14339" width="19.28515625" customWidth="1"/>
    <col min="14340" max="14340" width="17.42578125" customWidth="1"/>
    <col min="14341" max="14341" width="17.5703125" customWidth="1"/>
    <col min="14342" max="14342" width="17.85546875" customWidth="1"/>
    <col min="14593" max="14593" width="17.7109375" customWidth="1"/>
    <col min="14594" max="14594" width="16.140625" customWidth="1"/>
    <col min="14595" max="14595" width="19.28515625" customWidth="1"/>
    <col min="14596" max="14596" width="17.42578125" customWidth="1"/>
    <col min="14597" max="14597" width="17.5703125" customWidth="1"/>
    <col min="14598" max="14598" width="17.85546875" customWidth="1"/>
    <col min="14849" max="14849" width="17.7109375" customWidth="1"/>
    <col min="14850" max="14850" width="16.140625" customWidth="1"/>
    <col min="14851" max="14851" width="19.28515625" customWidth="1"/>
    <col min="14852" max="14852" width="17.42578125" customWidth="1"/>
    <col min="14853" max="14853" width="17.5703125" customWidth="1"/>
    <col min="14854" max="14854" width="17.85546875" customWidth="1"/>
    <col min="15105" max="15105" width="17.7109375" customWidth="1"/>
    <col min="15106" max="15106" width="16.140625" customWidth="1"/>
    <col min="15107" max="15107" width="19.28515625" customWidth="1"/>
    <col min="15108" max="15108" width="17.42578125" customWidth="1"/>
    <col min="15109" max="15109" width="17.5703125" customWidth="1"/>
    <col min="15110" max="15110" width="17.85546875" customWidth="1"/>
    <col min="15361" max="15361" width="17.7109375" customWidth="1"/>
    <col min="15362" max="15362" width="16.140625" customWidth="1"/>
    <col min="15363" max="15363" width="19.28515625" customWidth="1"/>
    <col min="15364" max="15364" width="17.42578125" customWidth="1"/>
    <col min="15365" max="15365" width="17.5703125" customWidth="1"/>
    <col min="15366" max="15366" width="17.85546875" customWidth="1"/>
    <col min="15617" max="15617" width="17.7109375" customWidth="1"/>
    <col min="15618" max="15618" width="16.140625" customWidth="1"/>
    <col min="15619" max="15619" width="19.28515625" customWidth="1"/>
    <col min="15620" max="15620" width="17.42578125" customWidth="1"/>
    <col min="15621" max="15621" width="17.5703125" customWidth="1"/>
    <col min="15622" max="15622" width="17.85546875" customWidth="1"/>
    <col min="15873" max="15873" width="17.7109375" customWidth="1"/>
    <col min="15874" max="15874" width="16.140625" customWidth="1"/>
    <col min="15875" max="15875" width="19.28515625" customWidth="1"/>
    <col min="15876" max="15876" width="17.42578125" customWidth="1"/>
    <col min="15877" max="15877" width="17.5703125" customWidth="1"/>
    <col min="15878" max="15878" width="17.85546875" customWidth="1"/>
    <col min="16129" max="16129" width="17.7109375" customWidth="1"/>
    <col min="16130" max="16130" width="16.140625" customWidth="1"/>
    <col min="16131" max="16131" width="19.28515625" customWidth="1"/>
    <col min="16132" max="16132" width="17.42578125" customWidth="1"/>
    <col min="16133" max="16133" width="17.5703125" customWidth="1"/>
    <col min="16134" max="16134" width="17.85546875" customWidth="1"/>
  </cols>
  <sheetData>
    <row r="1" spans="1:11" x14ac:dyDescent="0.25">
      <c r="A1" s="6"/>
      <c r="B1" s="6"/>
      <c r="C1" s="6"/>
      <c r="D1" s="6"/>
      <c r="E1" s="6"/>
      <c r="F1" s="6"/>
    </row>
    <row r="2" spans="1:11" x14ac:dyDescent="0.25">
      <c r="A2" s="7" t="s">
        <v>3</v>
      </c>
      <c r="B2" s="6"/>
      <c r="C2" s="6"/>
      <c r="D2" s="6"/>
      <c r="E2" s="6"/>
      <c r="F2" s="6"/>
    </row>
    <row r="3" spans="1:11" x14ac:dyDescent="0.25">
      <c r="A3" s="6"/>
      <c r="B3" s="6"/>
      <c r="C3" s="6"/>
      <c r="D3" s="6"/>
      <c r="E3" s="6"/>
      <c r="F3" s="6"/>
    </row>
    <row r="4" spans="1:11" x14ac:dyDescent="0.25">
      <c r="A4" s="314" t="s">
        <v>28</v>
      </c>
      <c r="B4" s="6"/>
      <c r="C4" s="6"/>
      <c r="D4" s="6"/>
      <c r="E4" s="6"/>
      <c r="F4" s="6"/>
    </row>
    <row r="5" spans="1:11" x14ac:dyDescent="0.25">
      <c r="A5" s="212" t="s">
        <v>59</v>
      </c>
      <c r="B5" s="212"/>
      <c r="C5" s="212"/>
      <c r="D5" s="212"/>
      <c r="E5" s="212"/>
      <c r="F5" s="213"/>
    </row>
    <row r="6" spans="1:11" x14ac:dyDescent="0.25">
      <c r="A6" s="6"/>
      <c r="B6" s="41"/>
      <c r="C6" s="41"/>
      <c r="D6" s="41"/>
      <c r="E6" s="6"/>
      <c r="F6" s="6"/>
    </row>
    <row r="7" spans="1:11" x14ac:dyDescent="0.25">
      <c r="A7" s="212" t="s">
        <v>60</v>
      </c>
      <c r="B7" s="212"/>
      <c r="C7" s="212"/>
      <c r="D7" s="212"/>
      <c r="E7" s="212"/>
      <c r="F7" s="213"/>
    </row>
    <row r="8" spans="1:11" x14ac:dyDescent="0.25">
      <c r="A8" s="212" t="s">
        <v>4</v>
      </c>
      <c r="B8" s="212"/>
      <c r="C8" s="212"/>
      <c r="D8" s="212"/>
      <c r="E8" s="212"/>
      <c r="F8" s="213"/>
    </row>
    <row r="9" spans="1:11" ht="15.75" thickBot="1" x14ac:dyDescent="0.3">
      <c r="A9" s="53"/>
      <c r="B9" s="53"/>
      <c r="C9" s="53"/>
      <c r="D9" s="53"/>
      <c r="E9" s="53"/>
      <c r="F9" s="53"/>
    </row>
    <row r="10" spans="1:11" x14ac:dyDescent="0.25">
      <c r="A10" s="226" t="s">
        <v>5</v>
      </c>
      <c r="B10" s="228" t="s">
        <v>6</v>
      </c>
      <c r="C10" s="228" t="s">
        <v>7</v>
      </c>
      <c r="D10" s="231" t="s">
        <v>61</v>
      </c>
      <c r="E10" s="232"/>
      <c r="F10" s="232"/>
    </row>
    <row r="11" spans="1:11" x14ac:dyDescent="0.25">
      <c r="A11" s="226"/>
      <c r="B11" s="229"/>
      <c r="C11" s="229"/>
      <c r="D11" s="222" t="s">
        <v>9</v>
      </c>
      <c r="E11" s="215"/>
      <c r="F11" s="213"/>
    </row>
    <row r="12" spans="1:11" x14ac:dyDescent="0.25">
      <c r="A12" s="226"/>
      <c r="B12" s="229"/>
      <c r="C12" s="229"/>
      <c r="D12" s="223" t="s">
        <v>10</v>
      </c>
      <c r="E12" s="224"/>
      <c r="F12" s="225"/>
    </row>
    <row r="13" spans="1:11" ht="15.75" thickBot="1" x14ac:dyDescent="0.3">
      <c r="A13" s="227"/>
      <c r="B13" s="230"/>
      <c r="C13" s="229"/>
      <c r="D13" s="58" t="s">
        <v>11</v>
      </c>
      <c r="E13" s="59" t="s">
        <v>12</v>
      </c>
      <c r="F13" s="60" t="s">
        <v>13</v>
      </c>
    </row>
    <row r="14" spans="1:11" x14ac:dyDescent="0.25">
      <c r="A14" s="6"/>
      <c r="B14" s="6"/>
      <c r="C14" s="100"/>
      <c r="D14" s="6"/>
      <c r="E14" s="6"/>
      <c r="F14" s="6"/>
    </row>
    <row r="15" spans="1:11" x14ac:dyDescent="0.25">
      <c r="A15" s="28" t="s">
        <v>11</v>
      </c>
      <c r="B15" s="101">
        <f>SUM(B17:B28)</f>
        <v>81094</v>
      </c>
      <c r="C15" s="101">
        <f>SUM(C17:C28)</f>
        <v>521306002.69279587</v>
      </c>
      <c r="D15" s="101">
        <f>SUM(D17:D28)</f>
        <v>323878.58362231427</v>
      </c>
      <c r="E15" s="101">
        <f>SUM(E17:E28)</f>
        <v>297282.90396794636</v>
      </c>
      <c r="F15" s="101">
        <f>SUM(F17:F28)</f>
        <v>26595.679654367894</v>
      </c>
      <c r="G15" s="24"/>
      <c r="H15" s="24"/>
      <c r="I15" s="24"/>
      <c r="J15" s="24"/>
      <c r="K15" s="24"/>
    </row>
    <row r="16" spans="1:11" x14ac:dyDescent="0.25">
      <c r="A16" s="6"/>
      <c r="B16" s="95"/>
      <c r="C16" s="95"/>
      <c r="D16" s="95"/>
      <c r="E16" s="95"/>
      <c r="F16" s="95"/>
    </row>
    <row r="17" spans="1:7" x14ac:dyDescent="0.25">
      <c r="A17" s="30" t="s">
        <v>14</v>
      </c>
      <c r="B17" s="96">
        <v>7331</v>
      </c>
      <c r="C17" s="96">
        <v>48152033.708898678</v>
      </c>
      <c r="D17" s="97">
        <v>29914.608023325905</v>
      </c>
      <c r="E17" s="96">
        <v>27458.936794413639</v>
      </c>
      <c r="F17" s="96">
        <v>2455.6712289122647</v>
      </c>
      <c r="G17" s="24"/>
    </row>
    <row r="18" spans="1:7" x14ac:dyDescent="0.25">
      <c r="A18" s="30" t="s">
        <v>15</v>
      </c>
      <c r="B18" s="96">
        <v>7122</v>
      </c>
      <c r="C18" s="96">
        <v>44087670.370603092</v>
      </c>
      <c r="D18" s="97">
        <v>27393.12038347085</v>
      </c>
      <c r="E18" s="96">
        <v>25142.471104892906</v>
      </c>
      <c r="F18" s="96">
        <v>2250.6492785779456</v>
      </c>
      <c r="G18" s="24"/>
    </row>
    <row r="19" spans="1:7" x14ac:dyDescent="0.25">
      <c r="A19" s="30" t="s">
        <v>16</v>
      </c>
      <c r="B19" s="96">
        <v>6615</v>
      </c>
      <c r="C19" s="96">
        <v>41846817.879446939</v>
      </c>
      <c r="D19" s="97">
        <v>25997.098559837421</v>
      </c>
      <c r="E19" s="96">
        <v>23863.222291767146</v>
      </c>
      <c r="F19" s="96">
        <v>2133.8762680702762</v>
      </c>
      <c r="G19" s="24"/>
    </row>
    <row r="20" spans="1:7" x14ac:dyDescent="0.25">
      <c r="A20" s="30" t="s">
        <v>17</v>
      </c>
      <c r="B20" s="96">
        <v>5536</v>
      </c>
      <c r="C20" s="96">
        <v>35446169.012786649</v>
      </c>
      <c r="D20" s="97">
        <v>22020.941984688961</v>
      </c>
      <c r="E20" s="96">
        <v>20213.31621492251</v>
      </c>
      <c r="F20" s="96">
        <v>1807.6257697664523</v>
      </c>
      <c r="G20" s="24"/>
    </row>
    <row r="21" spans="1:7" x14ac:dyDescent="0.25">
      <c r="A21" s="30" t="s">
        <v>18</v>
      </c>
      <c r="B21" s="96">
        <v>5766</v>
      </c>
      <c r="C21" s="96">
        <v>37575737.619708754</v>
      </c>
      <c r="D21" s="97">
        <v>23342.982278516774</v>
      </c>
      <c r="E21" s="96">
        <v>21427.369034493066</v>
      </c>
      <c r="F21" s="96">
        <v>1915.6132440237091</v>
      </c>
      <c r="G21" s="24"/>
    </row>
    <row r="22" spans="1:7" x14ac:dyDescent="0.25">
      <c r="A22" s="30" t="s">
        <v>19</v>
      </c>
      <c r="B22" s="96">
        <v>6461</v>
      </c>
      <c r="C22" s="96">
        <v>41178844.243726954</v>
      </c>
      <c r="D22" s="97">
        <v>25581.542980982133</v>
      </c>
      <c r="E22" s="96">
        <v>23482.101123031658</v>
      </c>
      <c r="F22" s="96">
        <v>2099.4418579504745</v>
      </c>
      <c r="G22" s="24"/>
    </row>
    <row r="23" spans="1:7" x14ac:dyDescent="0.25">
      <c r="A23" s="30" t="s">
        <v>20</v>
      </c>
      <c r="B23" s="96">
        <v>6135</v>
      </c>
      <c r="C23" s="96">
        <v>40517609.550861292</v>
      </c>
      <c r="D23" s="97">
        <v>25171.115920336706</v>
      </c>
      <c r="E23" s="96">
        <v>23105.160258571876</v>
      </c>
      <c r="F23" s="96">
        <v>2065.9556617648309</v>
      </c>
      <c r="G23" s="24"/>
    </row>
    <row r="24" spans="1:7" x14ac:dyDescent="0.25">
      <c r="A24" s="30" t="s">
        <v>21</v>
      </c>
      <c r="B24" s="96">
        <v>6688</v>
      </c>
      <c r="C24" s="96">
        <v>42655961.709569365</v>
      </c>
      <c r="D24" s="97">
        <v>26499.743016071094</v>
      </c>
      <c r="E24" s="96">
        <v>24324.626693261373</v>
      </c>
      <c r="F24" s="96">
        <v>2175.1163228097225</v>
      </c>
      <c r="G24" s="24"/>
    </row>
    <row r="25" spans="1:7" x14ac:dyDescent="0.25">
      <c r="A25" s="30" t="s">
        <v>23</v>
      </c>
      <c r="B25" s="96">
        <v>7031</v>
      </c>
      <c r="C25" s="96">
        <v>44472014.780253366</v>
      </c>
      <c r="D25" s="97">
        <v>27627.778490761739</v>
      </c>
      <c r="E25" s="96">
        <v>25360.170711352363</v>
      </c>
      <c r="F25" s="96">
        <v>2267.6077794093744</v>
      </c>
      <c r="G25" s="24"/>
    </row>
    <row r="26" spans="1:7" x14ac:dyDescent="0.25">
      <c r="A26" s="30" t="s">
        <v>24</v>
      </c>
      <c r="B26" s="96">
        <v>7333</v>
      </c>
      <c r="C26" s="96">
        <v>48032366.135969207</v>
      </c>
      <c r="D26" s="97">
        <v>29841.683722877824</v>
      </c>
      <c r="E26" s="96">
        <v>27391.204240305011</v>
      </c>
      <c r="F26" s="96">
        <v>2450.4794825728131</v>
      </c>
      <c r="G26" s="24"/>
    </row>
    <row r="27" spans="1:7" x14ac:dyDescent="0.25">
      <c r="A27" s="30" t="s">
        <v>25</v>
      </c>
      <c r="B27" s="96">
        <v>7126</v>
      </c>
      <c r="C27" s="96">
        <v>46721234.892854907</v>
      </c>
      <c r="D27" s="97">
        <v>29027.470830340077</v>
      </c>
      <c r="E27" s="96">
        <v>26643.643926077719</v>
      </c>
      <c r="F27" s="96">
        <v>2383.8269042623569</v>
      </c>
      <c r="G27" s="24"/>
    </row>
    <row r="28" spans="1:7" ht="20.100000000000001" customHeight="1" thickBot="1" x14ac:dyDescent="0.3">
      <c r="A28" s="73" t="s">
        <v>26</v>
      </c>
      <c r="B28" s="98">
        <v>7950</v>
      </c>
      <c r="C28" s="98">
        <v>50619542.788116723</v>
      </c>
      <c r="D28" s="99">
        <v>31460.497431104784</v>
      </c>
      <c r="E28" s="98">
        <v>28870.681574857113</v>
      </c>
      <c r="F28" s="98">
        <v>2589.8158562476701</v>
      </c>
      <c r="G28" s="24"/>
    </row>
    <row r="29" spans="1:7" x14ac:dyDescent="0.25">
      <c r="A29" s="28" t="s">
        <v>27</v>
      </c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01BE4079-7C50-4C72-B880-D18AB9887CB2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BB96-F8F8-40CC-8201-6A67D77EA104}">
  <dimension ref="A1:X39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3.7109375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1.5703125" bestFit="1" customWidth="1"/>
    <col min="259" max="259" width="13.8554687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3.7109375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1.5703125" bestFit="1" customWidth="1"/>
    <col min="515" max="515" width="13.8554687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3.7109375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1.5703125" bestFit="1" customWidth="1"/>
    <col min="771" max="771" width="13.8554687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3.7109375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3.8554687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3.7109375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3.8554687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3.7109375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3.8554687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3.7109375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3.8554687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3.7109375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3.8554687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3.7109375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3.8554687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3.7109375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3.8554687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3.7109375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3.8554687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3.7109375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3.8554687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3.7109375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3.8554687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3.7109375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3.8554687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3.7109375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3.8554687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3.7109375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3.8554687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3.7109375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3.8554687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3.7109375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3.8554687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3.7109375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3.8554687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3.7109375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3.8554687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3.7109375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3.8554687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3.7109375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3.8554687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3.7109375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3.8554687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3.7109375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3.8554687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3.7109375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3.8554687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3.7109375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3.8554687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3.7109375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3.8554687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3.7109375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3.8554687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3.7109375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3.8554687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3.7109375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3.8554687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3.7109375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3.8554687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3.7109375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3.8554687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3.7109375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3.8554687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3.7109375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3.8554687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3.7109375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3.8554687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3.7109375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3.8554687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3.7109375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3.8554687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3.7109375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3.8554687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3.7109375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3.8554687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3.7109375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3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3.7109375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3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3.7109375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3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3.7109375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3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3.7109375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3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3.7109375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3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3.7109375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3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3.7109375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3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3.7109375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3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3.7109375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3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3.7109375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3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3.7109375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3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3.7109375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3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3.7109375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3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3.7109375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3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3.7109375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3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3.7109375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3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3.7109375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3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3.7109375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3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3.7109375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3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3.7109375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3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3.7109375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3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3.7109375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3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3.7109375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3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3.7109375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4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4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4" x14ac:dyDescent="0.25">
      <c r="A5" s="212" t="s">
        <v>64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4" x14ac:dyDescent="0.25">
      <c r="A7" s="246" t="s">
        <v>65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4" x14ac:dyDescent="0.25">
      <c r="A8" s="246" t="s">
        <v>66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4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4" x14ac:dyDescent="0.25">
      <c r="A10" s="235" t="s">
        <v>67</v>
      </c>
      <c r="B10" s="228" t="s">
        <v>68</v>
      </c>
      <c r="C10" s="235" t="s">
        <v>69</v>
      </c>
      <c r="D10" s="248" t="s">
        <v>70</v>
      </c>
      <c r="E10" s="249"/>
      <c r="F10" s="249"/>
      <c r="G10" s="249"/>
      <c r="H10" s="249"/>
      <c r="I10" s="249"/>
      <c r="J10" s="249"/>
      <c r="K10" s="249"/>
      <c r="L10" s="249"/>
      <c r="N10" s="6"/>
    </row>
    <row r="11" spans="1:24" x14ac:dyDescent="0.25">
      <c r="A11" s="236"/>
      <c r="B11" s="229"/>
      <c r="C11" s="236"/>
      <c r="D11" s="250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4" x14ac:dyDescent="0.25">
      <c r="A12" s="236"/>
      <c r="B12" s="229"/>
      <c r="C12" s="236"/>
      <c r="D12" s="229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4" ht="15.75" thickBot="1" x14ac:dyDescent="0.3">
      <c r="A13" s="247"/>
      <c r="B13" s="230"/>
      <c r="C13" s="247"/>
      <c r="D13" s="230"/>
      <c r="E13" s="238"/>
      <c r="F13" s="245"/>
      <c r="G13" s="238"/>
      <c r="H13" s="238"/>
      <c r="I13" s="238"/>
      <c r="J13" s="238"/>
      <c r="K13" s="240"/>
      <c r="L13" s="243"/>
    </row>
    <row r="14" spans="1:24" x14ac:dyDescent="0.25">
      <c r="A14" s="6"/>
      <c r="B14" s="105"/>
      <c r="C14" s="105"/>
      <c r="D14" s="105"/>
      <c r="E14" s="105"/>
      <c r="F14" s="105"/>
      <c r="G14" s="105"/>
      <c r="H14" s="105"/>
      <c r="I14" s="105"/>
      <c r="J14" s="105"/>
      <c r="K14" s="105"/>
      <c r="L14" s="105"/>
    </row>
    <row r="15" spans="1:24" x14ac:dyDescent="0.25">
      <c r="A15" s="106" t="s">
        <v>78</v>
      </c>
      <c r="B15" s="43">
        <f>SUM(B17:B38)</f>
        <v>69589</v>
      </c>
      <c r="C15" s="43">
        <f t="shared" ref="C15:L15" si="0">SUM(C17:C38)</f>
        <v>536734454.67405975</v>
      </c>
      <c r="D15" s="91">
        <f>+E15/B15</f>
        <v>8.8147667783957608</v>
      </c>
      <c r="E15" s="43">
        <f t="shared" si="0"/>
        <v>613410.80534178263</v>
      </c>
      <c r="F15" s="43">
        <f t="shared" si="0"/>
        <v>333401.49035153468</v>
      </c>
      <c r="G15" s="43">
        <f t="shared" si="0"/>
        <v>306058.82287463377</v>
      </c>
      <c r="H15" s="43">
        <f t="shared" si="0"/>
        <v>27342.667476900875</v>
      </c>
      <c r="I15" s="43">
        <f t="shared" si="0"/>
        <v>76501.67938576678</v>
      </c>
      <c r="J15" s="43">
        <f t="shared" si="0"/>
        <v>48682.169177560041</v>
      </c>
      <c r="K15" s="43">
        <f t="shared" si="0"/>
        <v>30669.513949952205</v>
      </c>
      <c r="L15" s="43">
        <f t="shared" si="0"/>
        <v>6134.1080534178245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pans="1:24" x14ac:dyDescent="0.25">
      <c r="A16" s="6"/>
      <c r="B16" s="43"/>
      <c r="E16" s="43"/>
      <c r="F16" s="43"/>
      <c r="G16" s="91"/>
      <c r="H16" s="43"/>
      <c r="I16" s="43"/>
      <c r="J16" s="43"/>
      <c r="K16" s="43"/>
      <c r="L16" s="43"/>
      <c r="M16" s="21"/>
    </row>
    <row r="17" spans="1:14" x14ac:dyDescent="0.25">
      <c r="A17" s="6" t="s">
        <v>80</v>
      </c>
      <c r="B17" s="21">
        <v>3726</v>
      </c>
      <c r="C17" s="49">
        <v>38186583.75</v>
      </c>
      <c r="D17" s="107">
        <v>11.712777777777777</v>
      </c>
      <c r="E17" s="49">
        <v>43641.81</v>
      </c>
      <c r="F17" s="49">
        <v>23720.228546563259</v>
      </c>
      <c r="G17" s="49">
        <v>21774.903344384584</v>
      </c>
      <c r="H17" s="49">
        <v>1945.325202178675</v>
      </c>
      <c r="I17" s="49">
        <v>5442.7990628145171</v>
      </c>
      <c r="J17" s="49">
        <v>3463.5483417204432</v>
      </c>
      <c r="K17" s="49">
        <v>2182.0174814990228</v>
      </c>
      <c r="L17" s="49">
        <v>436.41809999999998</v>
      </c>
      <c r="M17" s="21"/>
      <c r="N17" s="21"/>
    </row>
    <row r="18" spans="1:14" x14ac:dyDescent="0.25">
      <c r="A18" s="6" t="s">
        <v>81</v>
      </c>
      <c r="B18" s="108" t="s">
        <v>82</v>
      </c>
      <c r="C18" s="108" t="s">
        <v>82</v>
      </c>
      <c r="D18" s="108" t="s">
        <v>82</v>
      </c>
      <c r="E18" s="108" t="s">
        <v>82</v>
      </c>
      <c r="F18" s="108" t="s">
        <v>82</v>
      </c>
      <c r="G18" s="108" t="s">
        <v>82</v>
      </c>
      <c r="H18" s="108" t="s">
        <v>82</v>
      </c>
      <c r="I18" s="108" t="s">
        <v>82</v>
      </c>
      <c r="J18" s="108" t="s">
        <v>82</v>
      </c>
      <c r="K18" s="108" t="s">
        <v>82</v>
      </c>
      <c r="L18" s="108" t="s">
        <v>82</v>
      </c>
      <c r="M18" s="49"/>
      <c r="N18" s="21"/>
    </row>
    <row r="19" spans="1:14" x14ac:dyDescent="0.25">
      <c r="A19" s="6" t="s">
        <v>83</v>
      </c>
      <c r="B19" s="21">
        <v>394</v>
      </c>
      <c r="C19" s="49">
        <v>3201012.5</v>
      </c>
      <c r="D19" s="107">
        <v>9.2850253807106604</v>
      </c>
      <c r="E19" s="49">
        <v>3658.3</v>
      </c>
      <c r="F19" s="49">
        <v>1988.3618963533449</v>
      </c>
      <c r="G19" s="49">
        <v>1825.2938845744968</v>
      </c>
      <c r="H19" s="49">
        <v>163.06801177884802</v>
      </c>
      <c r="I19" s="49">
        <v>456.24578383651698</v>
      </c>
      <c r="J19" s="49">
        <v>290.33394578538099</v>
      </c>
      <c r="K19" s="49">
        <v>182.90887918186428</v>
      </c>
      <c r="L19" s="49">
        <v>36.582999999999998</v>
      </c>
      <c r="M19" s="21"/>
      <c r="N19" s="21"/>
    </row>
    <row r="20" spans="1:14" x14ac:dyDescent="0.25">
      <c r="A20" s="6" t="s">
        <v>84</v>
      </c>
      <c r="B20" s="21">
        <v>2577</v>
      </c>
      <c r="C20" s="49">
        <v>20132812.5</v>
      </c>
      <c r="D20" s="107">
        <v>8.9285714285714288</v>
      </c>
      <c r="E20" s="49">
        <v>23008.928571428572</v>
      </c>
      <c r="F20" s="49">
        <v>12505.829715262384</v>
      </c>
      <c r="G20" s="49">
        <v>11480.211194281494</v>
      </c>
      <c r="H20" s="49">
        <v>1025.6185209808893</v>
      </c>
      <c r="I20" s="49">
        <v>2869.5641831752068</v>
      </c>
      <c r="J20" s="49">
        <v>1826.0593774258116</v>
      </c>
      <c r="K20" s="49">
        <v>1150.4079316009004</v>
      </c>
      <c r="L20" s="49">
        <v>230.08928571428572</v>
      </c>
      <c r="M20" s="21"/>
      <c r="N20" s="21"/>
    </row>
    <row r="21" spans="1:14" x14ac:dyDescent="0.25">
      <c r="A21" s="6" t="s">
        <v>85</v>
      </c>
      <c r="B21" s="21">
        <v>3244</v>
      </c>
      <c r="C21" s="49">
        <v>30391725</v>
      </c>
      <c r="D21" s="107">
        <v>10.706966707768188</v>
      </c>
      <c r="E21" s="49">
        <v>34733.4</v>
      </c>
      <c r="F21" s="49">
        <v>18878.323016373524</v>
      </c>
      <c r="G21" s="49">
        <v>17330.088459251518</v>
      </c>
      <c r="H21" s="49">
        <v>1548.2345571220076</v>
      </c>
      <c r="I21" s="49">
        <v>4331.7845196695953</v>
      </c>
      <c r="J21" s="49">
        <v>2756.5495100297821</v>
      </c>
      <c r="K21" s="49">
        <v>1736.6118864432563</v>
      </c>
      <c r="L21" s="49">
        <v>347.334</v>
      </c>
      <c r="M21" s="21"/>
      <c r="N21" s="21"/>
    </row>
    <row r="22" spans="1:14" x14ac:dyDescent="0.25">
      <c r="A22" s="6" t="s">
        <v>86</v>
      </c>
      <c r="B22" s="21">
        <v>316</v>
      </c>
      <c r="C22" s="49">
        <v>2566375</v>
      </c>
      <c r="D22" s="107">
        <v>9.2816455696202524</v>
      </c>
      <c r="E22" s="49">
        <v>2933</v>
      </c>
      <c r="F22" s="49">
        <v>1594.1463089425038</v>
      </c>
      <c r="G22" s="49">
        <v>1463.4084037550228</v>
      </c>
      <c r="H22" s="49">
        <v>130.73790518748086</v>
      </c>
      <c r="I22" s="49">
        <v>365.78981603272126</v>
      </c>
      <c r="J22" s="49">
        <v>232.77190580010449</v>
      </c>
      <c r="K22" s="49">
        <v>146.64509270437304</v>
      </c>
      <c r="L22" s="49">
        <v>29.33</v>
      </c>
      <c r="M22" s="21"/>
      <c r="N22" s="21"/>
    </row>
    <row r="23" spans="1:14" x14ac:dyDescent="0.25">
      <c r="A23" s="6" t="s">
        <v>87</v>
      </c>
      <c r="B23" s="21">
        <v>9513</v>
      </c>
      <c r="C23" s="49">
        <v>64887270.000000007</v>
      </c>
      <c r="D23" s="107">
        <v>7.7953200883002216</v>
      </c>
      <c r="E23" s="49">
        <v>74156.88</v>
      </c>
      <c r="F23" s="49">
        <v>40305.801750662176</v>
      </c>
      <c r="G23" s="49">
        <v>37000.273231589759</v>
      </c>
      <c r="H23" s="49">
        <v>3305.5285190724162</v>
      </c>
      <c r="I23" s="49">
        <v>9248.4935195228754</v>
      </c>
      <c r="J23" s="49">
        <v>5885.3182017694016</v>
      </c>
      <c r="K23" s="49">
        <v>3707.7199257644284</v>
      </c>
      <c r="L23" s="49">
        <v>741.56880000000001</v>
      </c>
      <c r="M23" s="21"/>
      <c r="N23" s="21"/>
    </row>
    <row r="24" spans="1:14" x14ac:dyDescent="0.25">
      <c r="A24" s="6" t="s">
        <v>88</v>
      </c>
      <c r="B24" s="21">
        <v>3505</v>
      </c>
      <c r="C24" s="49">
        <v>20714575</v>
      </c>
      <c r="D24" s="109">
        <v>6.7542938659058489</v>
      </c>
      <c r="E24" s="49">
        <v>23673.8</v>
      </c>
      <c r="F24" s="49">
        <v>12867.201121255726</v>
      </c>
      <c r="G24" s="49">
        <v>11811.946085515056</v>
      </c>
      <c r="H24" s="49">
        <v>1055.2550357406699</v>
      </c>
      <c r="I24" s="49">
        <v>2952.4837868378581</v>
      </c>
      <c r="J24" s="49">
        <v>1878.8256200240417</v>
      </c>
      <c r="K24" s="49">
        <v>1183.6503906119285</v>
      </c>
      <c r="L24" s="49">
        <v>236.738</v>
      </c>
      <c r="M24" s="21"/>
      <c r="N24" s="21"/>
    </row>
    <row r="25" spans="1:14" x14ac:dyDescent="0.25">
      <c r="A25" s="6" t="s">
        <v>89</v>
      </c>
      <c r="B25" s="21">
        <v>9817</v>
      </c>
      <c r="C25" s="49">
        <v>84528675</v>
      </c>
      <c r="D25" s="109">
        <v>9.8405011714373032</v>
      </c>
      <c r="E25" s="49">
        <v>96604.2</v>
      </c>
      <c r="F25" s="49">
        <v>52506.38556370385</v>
      </c>
      <c r="G25" s="49">
        <v>48200.272116614709</v>
      </c>
      <c r="H25" s="49">
        <v>4306.1134470891375</v>
      </c>
      <c r="I25" s="49">
        <v>12048.01655164958</v>
      </c>
      <c r="J25" s="49">
        <v>7666.8065947134191</v>
      </c>
      <c r="K25" s="49">
        <v>4830.0483684390711</v>
      </c>
      <c r="L25" s="49">
        <v>966.04199999999992</v>
      </c>
      <c r="M25" s="21"/>
      <c r="N25" s="21"/>
    </row>
    <row r="26" spans="1:14" x14ac:dyDescent="0.25">
      <c r="A26" s="6" t="s">
        <v>90</v>
      </c>
      <c r="B26" s="21">
        <v>5438</v>
      </c>
      <c r="C26" s="49">
        <v>40692356.25</v>
      </c>
      <c r="D26" s="109">
        <v>8.5519584406031637</v>
      </c>
      <c r="E26" s="49">
        <v>46505.55</v>
      </c>
      <c r="F26" s="49">
        <v>25276.730609560535</v>
      </c>
      <c r="G26" s="49">
        <v>23203.754753238798</v>
      </c>
      <c r="H26" s="49">
        <v>2072.9758563217356</v>
      </c>
      <c r="I26" s="49">
        <v>5799.9511009207372</v>
      </c>
      <c r="J26" s="49">
        <v>3690.8235607848792</v>
      </c>
      <c r="K26" s="49">
        <v>2325.1996900845061</v>
      </c>
      <c r="L26" s="49">
        <v>465.05550000000005</v>
      </c>
      <c r="M26" s="21"/>
      <c r="N26" s="21"/>
    </row>
    <row r="27" spans="1:14" x14ac:dyDescent="0.25">
      <c r="A27" s="6" t="s">
        <v>91</v>
      </c>
      <c r="B27" s="21">
        <v>662</v>
      </c>
      <c r="C27" s="49">
        <v>4833572.7440828402</v>
      </c>
      <c r="D27" s="109">
        <v>8.3445364593575153</v>
      </c>
      <c r="E27" s="49">
        <v>5524.083136094675</v>
      </c>
      <c r="F27" s="49">
        <v>3002.4537135004616</v>
      </c>
      <c r="G27" s="49">
        <v>2756.2187809077213</v>
      </c>
      <c r="H27" s="49">
        <v>246.23493259274036</v>
      </c>
      <c r="I27" s="49">
        <v>688.93738632851318</v>
      </c>
      <c r="J27" s="49">
        <v>438.40823709068377</v>
      </c>
      <c r="K27" s="49">
        <v>276.19491428546451</v>
      </c>
      <c r="L27" s="49">
        <v>55.24083136094675</v>
      </c>
      <c r="M27" s="21"/>
      <c r="N27" s="21"/>
    </row>
    <row r="28" spans="1:14" x14ac:dyDescent="0.25">
      <c r="A28" s="6" t="s">
        <v>92</v>
      </c>
      <c r="B28" s="21">
        <v>5169</v>
      </c>
      <c r="C28" s="49">
        <v>37268490</v>
      </c>
      <c r="D28" s="109">
        <v>8.24</v>
      </c>
      <c r="E28" s="49">
        <v>42592.56</v>
      </c>
      <c r="F28" s="49">
        <v>23149.939417801605</v>
      </c>
      <c r="G28" s="49">
        <v>21251.384330528475</v>
      </c>
      <c r="H28" s="49">
        <v>1898.5550872731299</v>
      </c>
      <c r="I28" s="49">
        <v>5311.9415911226197</v>
      </c>
      <c r="J28" s="49">
        <v>3380.2766328350831</v>
      </c>
      <c r="K28" s="49">
        <v>2129.5567370325848</v>
      </c>
      <c r="L28" s="49">
        <v>425.92559999999997</v>
      </c>
      <c r="M28" s="21"/>
      <c r="N28" s="21"/>
    </row>
    <row r="29" spans="1:14" x14ac:dyDescent="0.25">
      <c r="A29" s="6" t="s">
        <v>93</v>
      </c>
      <c r="B29" s="21">
        <v>4476</v>
      </c>
      <c r="C29" s="49">
        <v>31441033.75</v>
      </c>
      <c r="D29" s="109">
        <v>8.0278395889186775</v>
      </c>
      <c r="E29" s="49">
        <v>35932.61</v>
      </c>
      <c r="F29" s="49">
        <v>19530.118514207465</v>
      </c>
      <c r="G29" s="49">
        <v>17928.429404313592</v>
      </c>
      <c r="H29" s="49">
        <v>1601.6891098938722</v>
      </c>
      <c r="I29" s="49">
        <v>4481.3442896268398</v>
      </c>
      <c r="J29" s="49">
        <v>2851.7225059910993</v>
      </c>
      <c r="K29" s="49">
        <v>1796.570380006847</v>
      </c>
      <c r="L29" s="49">
        <v>359.3261</v>
      </c>
      <c r="M29" s="21"/>
      <c r="N29" s="21"/>
    </row>
    <row r="30" spans="1:14" x14ac:dyDescent="0.25">
      <c r="A30" s="6" t="s">
        <v>94</v>
      </c>
      <c r="B30" s="21">
        <v>6505</v>
      </c>
      <c r="C30" s="49">
        <v>49884817.5</v>
      </c>
      <c r="D30" s="109">
        <v>8.76421521906226</v>
      </c>
      <c r="E30" s="49">
        <v>57011.22</v>
      </c>
      <c r="F30" s="49">
        <v>30986.780065226401</v>
      </c>
      <c r="G30" s="49">
        <v>28445.516009657833</v>
      </c>
      <c r="H30" s="49">
        <v>2541.2640555685689</v>
      </c>
      <c r="I30" s="49">
        <v>7110.1683176273445</v>
      </c>
      <c r="J30" s="49">
        <v>4524.5858613668715</v>
      </c>
      <c r="K30" s="49">
        <v>2850.4656127137423</v>
      </c>
      <c r="L30" s="49">
        <v>570.11220000000003</v>
      </c>
      <c r="M30" s="21"/>
      <c r="N30" s="21"/>
    </row>
    <row r="31" spans="1:14" x14ac:dyDescent="0.25">
      <c r="A31" s="6" t="s">
        <v>95</v>
      </c>
      <c r="B31" s="21">
        <v>560</v>
      </c>
      <c r="C31" s="49">
        <v>4377192.209201389</v>
      </c>
      <c r="D31" s="109">
        <v>8.9330453249007942</v>
      </c>
      <c r="E31" s="49">
        <v>5002.5053819444447</v>
      </c>
      <c r="F31" s="49">
        <v>2718.9653904165511</v>
      </c>
      <c r="G31" s="49">
        <v>2495.9796848848378</v>
      </c>
      <c r="H31" s="49">
        <v>222.98570553171342</v>
      </c>
      <c r="I31" s="49">
        <v>623.88868849783717</v>
      </c>
      <c r="J31" s="49">
        <v>397.01422145601367</v>
      </c>
      <c r="K31" s="49">
        <v>250.11689924628988</v>
      </c>
      <c r="L31" s="49">
        <v>50.025053819444445</v>
      </c>
      <c r="M31" s="21"/>
      <c r="N31" s="21"/>
    </row>
    <row r="32" spans="1:14" x14ac:dyDescent="0.25">
      <c r="A32" s="6" t="s">
        <v>96</v>
      </c>
      <c r="B32" s="21">
        <v>10214</v>
      </c>
      <c r="C32" s="49">
        <v>73108084.674479172</v>
      </c>
      <c r="D32" s="109">
        <v>8.1801543734906339</v>
      </c>
      <c r="E32" s="49">
        <v>83552.096770833334</v>
      </c>
      <c r="F32" s="49">
        <v>45412.296853607513</v>
      </c>
      <c r="G32" s="49">
        <v>41687.978372243575</v>
      </c>
      <c r="H32" s="49">
        <v>3724.31848136394</v>
      </c>
      <c r="I32" s="49">
        <v>10420.220288766197</v>
      </c>
      <c r="J32" s="49">
        <v>6630.9515168570179</v>
      </c>
      <c r="K32" s="49">
        <v>4177.4650448699631</v>
      </c>
      <c r="L32" s="49">
        <v>835.5209677083335</v>
      </c>
      <c r="M32" s="21"/>
      <c r="N32" s="21"/>
    </row>
    <row r="33" spans="1:14" x14ac:dyDescent="0.25">
      <c r="A33" s="6" t="s">
        <v>97</v>
      </c>
      <c r="B33" s="21">
        <v>553</v>
      </c>
      <c r="C33" s="49">
        <v>4807556.25</v>
      </c>
      <c r="D33" s="109">
        <v>9.935533453887885</v>
      </c>
      <c r="E33" s="49">
        <v>5494.35</v>
      </c>
      <c r="F33" s="49">
        <v>2986.2931375854905</v>
      </c>
      <c r="G33" s="49">
        <v>2741.3835537577252</v>
      </c>
      <c r="H33" s="49">
        <v>244.90958382776526</v>
      </c>
      <c r="I33" s="49">
        <v>685.22921095103391</v>
      </c>
      <c r="J33" s="49">
        <v>436.0485239116278</v>
      </c>
      <c r="K33" s="49">
        <v>274.70830722818687</v>
      </c>
      <c r="L33" s="49">
        <v>54.9435</v>
      </c>
      <c r="M33" s="21"/>
      <c r="N33" s="21"/>
    </row>
    <row r="34" spans="1:14" x14ac:dyDescent="0.25">
      <c r="A34" s="6" t="s">
        <v>98</v>
      </c>
      <c r="B34" s="21">
        <v>511</v>
      </c>
      <c r="C34" s="49">
        <v>4298157.5</v>
      </c>
      <c r="D34" s="109">
        <v>9.6128767123287684</v>
      </c>
      <c r="E34" s="49">
        <v>4912.18</v>
      </c>
      <c r="F34" s="49">
        <v>2669.8716726427501</v>
      </c>
      <c r="G34" s="49">
        <v>2450.9122034631255</v>
      </c>
      <c r="H34" s="49">
        <v>218.95946917962488</v>
      </c>
      <c r="I34" s="49">
        <v>612.62373628353669</v>
      </c>
      <c r="J34" s="49">
        <v>389.84572118416554</v>
      </c>
      <c r="K34" s="49">
        <v>245.60078127533831</v>
      </c>
      <c r="L34" s="49">
        <v>49.1218</v>
      </c>
      <c r="M34" s="21"/>
      <c r="N34" s="21"/>
    </row>
    <row r="35" spans="1:14" x14ac:dyDescent="0.25">
      <c r="A35" s="6" t="s">
        <v>99</v>
      </c>
      <c r="B35" s="21">
        <v>260</v>
      </c>
      <c r="C35" s="49">
        <v>2260397.5462962966</v>
      </c>
      <c r="D35" s="109">
        <v>9.9358133903133918</v>
      </c>
      <c r="E35" s="49">
        <v>2583.3114814814817</v>
      </c>
      <c r="F35" s="49">
        <v>1404.0833491484809</v>
      </c>
      <c r="G35" s="49">
        <v>1288.9327417377558</v>
      </c>
      <c r="H35" s="49">
        <v>115.15060741072507</v>
      </c>
      <c r="I35" s="49">
        <v>322.17832648016633</v>
      </c>
      <c r="J35" s="49">
        <v>205.01954886455366</v>
      </c>
      <c r="K35" s="49">
        <v>129.16125185343441</v>
      </c>
      <c r="L35" s="49">
        <v>25.833114814814817</v>
      </c>
      <c r="M35" s="21"/>
      <c r="N35" s="21"/>
    </row>
    <row r="36" spans="1:14" x14ac:dyDescent="0.25">
      <c r="A36" s="6" t="s">
        <v>100</v>
      </c>
      <c r="B36" s="21">
        <v>1113</v>
      </c>
      <c r="C36" s="49">
        <v>9422367.5</v>
      </c>
      <c r="D36" s="109">
        <v>9.6751302785265043</v>
      </c>
      <c r="E36" s="49">
        <v>10768.42</v>
      </c>
      <c r="F36" s="49">
        <v>5852.8595281768276</v>
      </c>
      <c r="G36" s="49">
        <v>5372.8592987261036</v>
      </c>
      <c r="H36" s="49">
        <v>480.00022945072374</v>
      </c>
      <c r="I36" s="49">
        <v>1342.9861475496341</v>
      </c>
      <c r="J36" s="49">
        <v>854.61494914966306</v>
      </c>
      <c r="K36" s="49">
        <v>538.40298301385099</v>
      </c>
      <c r="L36" s="49">
        <v>107.6842</v>
      </c>
      <c r="M36" s="21"/>
      <c r="N36" s="110"/>
    </row>
    <row r="37" spans="1:14" x14ac:dyDescent="0.25">
      <c r="A37" s="6" t="s">
        <v>101</v>
      </c>
      <c r="B37" s="21">
        <v>686</v>
      </c>
      <c r="C37" s="49">
        <v>6380850</v>
      </c>
      <c r="D37" s="109">
        <v>10.630320699708454</v>
      </c>
      <c r="E37" s="49">
        <v>7292.4</v>
      </c>
      <c r="F37" s="49">
        <v>3963.5705909758994</v>
      </c>
      <c r="G37" s="49">
        <v>3638.5132777167159</v>
      </c>
      <c r="H37" s="49">
        <v>325.05731325918356</v>
      </c>
      <c r="I37" s="49">
        <v>909.47345872383801</v>
      </c>
      <c r="J37" s="49">
        <v>578.74730509944845</v>
      </c>
      <c r="K37" s="49">
        <v>364.6077988535186</v>
      </c>
      <c r="L37" s="49">
        <v>72.924000000000007</v>
      </c>
      <c r="M37" s="21"/>
      <c r="N37" s="21"/>
    </row>
    <row r="38" spans="1:14" ht="15" customHeight="1" thickBot="1" x14ac:dyDescent="0.3">
      <c r="A38" s="53" t="s">
        <v>102</v>
      </c>
      <c r="B38" s="111">
        <v>350</v>
      </c>
      <c r="C38" s="74">
        <v>3350550</v>
      </c>
      <c r="D38" s="112">
        <v>10.940571428571428</v>
      </c>
      <c r="E38" s="74">
        <v>3829.2</v>
      </c>
      <c r="F38" s="74">
        <v>2081.2495895678949</v>
      </c>
      <c r="G38" s="74">
        <v>1910.563743490874</v>
      </c>
      <c r="H38" s="74">
        <v>170.6858460770207</v>
      </c>
      <c r="I38" s="74">
        <v>477.5596193496408</v>
      </c>
      <c r="J38" s="74">
        <v>303.89709570056607</v>
      </c>
      <c r="K38" s="74">
        <v>191.45359324363631</v>
      </c>
      <c r="L38" s="74">
        <v>38.292000000000002</v>
      </c>
      <c r="M38" s="21"/>
      <c r="N38" s="21"/>
    </row>
    <row r="39" spans="1:14" x14ac:dyDescent="0.25">
      <c r="A39" s="28" t="s">
        <v>27</v>
      </c>
      <c r="G39" s="39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838E4AA4-7817-4E49-99A7-3AB0A3AFD08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17-D377-4AA5-AD8F-40E580C9F81D}">
  <dimension ref="A2:W30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2.28515625" customWidth="1"/>
    <col min="4" max="4" width="9.7109375" customWidth="1"/>
    <col min="5" max="5" width="13.28515625" customWidth="1"/>
    <col min="6" max="6" width="10.7109375" customWidth="1"/>
    <col min="7" max="7" width="11.140625" customWidth="1"/>
    <col min="8" max="9" width="9.85546875" customWidth="1"/>
    <col min="10" max="10" width="10.140625" customWidth="1"/>
    <col min="11" max="11" width="10" customWidth="1"/>
    <col min="12" max="12" width="12.28515625" customWidth="1"/>
    <col min="14" max="14" width="14.7109375" customWidth="1"/>
    <col min="257" max="257" width="14.7109375" customWidth="1"/>
    <col min="258" max="258" width="11" customWidth="1"/>
    <col min="259" max="259" width="12.28515625" customWidth="1"/>
    <col min="260" max="260" width="9.7109375" customWidth="1"/>
    <col min="261" max="261" width="13.28515625" customWidth="1"/>
    <col min="262" max="262" width="10.7109375" customWidth="1"/>
    <col min="263" max="263" width="11.140625" customWidth="1"/>
    <col min="264" max="265" width="9.85546875" customWidth="1"/>
    <col min="266" max="266" width="10.140625" customWidth="1"/>
    <col min="267" max="267" width="10" customWidth="1"/>
    <col min="268" max="268" width="12.28515625" customWidth="1"/>
    <col min="270" max="270" width="14.7109375" customWidth="1"/>
    <col min="513" max="513" width="14.7109375" customWidth="1"/>
    <col min="514" max="514" width="11" customWidth="1"/>
    <col min="515" max="515" width="12.28515625" customWidth="1"/>
    <col min="516" max="516" width="9.7109375" customWidth="1"/>
    <col min="517" max="517" width="13.28515625" customWidth="1"/>
    <col min="518" max="518" width="10.7109375" customWidth="1"/>
    <col min="519" max="519" width="11.140625" customWidth="1"/>
    <col min="520" max="521" width="9.85546875" customWidth="1"/>
    <col min="522" max="522" width="10.140625" customWidth="1"/>
    <col min="523" max="523" width="10" customWidth="1"/>
    <col min="524" max="524" width="12.28515625" customWidth="1"/>
    <col min="526" max="526" width="14.7109375" customWidth="1"/>
    <col min="769" max="769" width="14.7109375" customWidth="1"/>
    <col min="770" max="770" width="11" customWidth="1"/>
    <col min="771" max="771" width="12.28515625" customWidth="1"/>
    <col min="772" max="772" width="9.7109375" customWidth="1"/>
    <col min="773" max="773" width="13.28515625" customWidth="1"/>
    <col min="774" max="774" width="10.7109375" customWidth="1"/>
    <col min="775" max="775" width="11.140625" customWidth="1"/>
    <col min="776" max="777" width="9.85546875" customWidth="1"/>
    <col min="778" max="778" width="10.140625" customWidth="1"/>
    <col min="779" max="779" width="10" customWidth="1"/>
    <col min="780" max="780" width="12.28515625" customWidth="1"/>
    <col min="782" max="782" width="14.7109375" customWidth="1"/>
    <col min="1025" max="1025" width="14.7109375" customWidth="1"/>
    <col min="1026" max="1026" width="11" customWidth="1"/>
    <col min="1027" max="1027" width="12.28515625" customWidth="1"/>
    <col min="1028" max="1028" width="9.7109375" customWidth="1"/>
    <col min="1029" max="1029" width="13.28515625" customWidth="1"/>
    <col min="1030" max="1030" width="10.7109375" customWidth="1"/>
    <col min="1031" max="1031" width="11.140625" customWidth="1"/>
    <col min="1032" max="1033" width="9.85546875" customWidth="1"/>
    <col min="1034" max="1034" width="10.140625" customWidth="1"/>
    <col min="1035" max="1035" width="10" customWidth="1"/>
    <col min="1036" max="1036" width="12.28515625" customWidth="1"/>
    <col min="1038" max="1038" width="14.7109375" customWidth="1"/>
    <col min="1281" max="1281" width="14.7109375" customWidth="1"/>
    <col min="1282" max="1282" width="11" customWidth="1"/>
    <col min="1283" max="1283" width="12.28515625" customWidth="1"/>
    <col min="1284" max="1284" width="9.7109375" customWidth="1"/>
    <col min="1285" max="1285" width="13.28515625" customWidth="1"/>
    <col min="1286" max="1286" width="10.7109375" customWidth="1"/>
    <col min="1287" max="1287" width="11.140625" customWidth="1"/>
    <col min="1288" max="1289" width="9.85546875" customWidth="1"/>
    <col min="1290" max="1290" width="10.140625" customWidth="1"/>
    <col min="1291" max="1291" width="10" customWidth="1"/>
    <col min="1292" max="1292" width="12.28515625" customWidth="1"/>
    <col min="1294" max="1294" width="14.7109375" customWidth="1"/>
    <col min="1537" max="1537" width="14.7109375" customWidth="1"/>
    <col min="1538" max="1538" width="11" customWidth="1"/>
    <col min="1539" max="1539" width="12.28515625" customWidth="1"/>
    <col min="1540" max="1540" width="9.7109375" customWidth="1"/>
    <col min="1541" max="1541" width="13.28515625" customWidth="1"/>
    <col min="1542" max="1542" width="10.7109375" customWidth="1"/>
    <col min="1543" max="1543" width="11.140625" customWidth="1"/>
    <col min="1544" max="1545" width="9.85546875" customWidth="1"/>
    <col min="1546" max="1546" width="10.140625" customWidth="1"/>
    <col min="1547" max="1547" width="10" customWidth="1"/>
    <col min="1548" max="1548" width="12.28515625" customWidth="1"/>
    <col min="1550" max="1550" width="14.7109375" customWidth="1"/>
    <col min="1793" max="1793" width="14.7109375" customWidth="1"/>
    <col min="1794" max="1794" width="11" customWidth="1"/>
    <col min="1795" max="1795" width="12.28515625" customWidth="1"/>
    <col min="1796" max="1796" width="9.7109375" customWidth="1"/>
    <col min="1797" max="1797" width="13.28515625" customWidth="1"/>
    <col min="1798" max="1798" width="10.7109375" customWidth="1"/>
    <col min="1799" max="1799" width="11.140625" customWidth="1"/>
    <col min="1800" max="1801" width="9.85546875" customWidth="1"/>
    <col min="1802" max="1802" width="10.140625" customWidth="1"/>
    <col min="1803" max="1803" width="10" customWidth="1"/>
    <col min="1804" max="1804" width="12.28515625" customWidth="1"/>
    <col min="1806" max="1806" width="14.7109375" customWidth="1"/>
    <col min="2049" max="2049" width="14.7109375" customWidth="1"/>
    <col min="2050" max="2050" width="11" customWidth="1"/>
    <col min="2051" max="2051" width="12.28515625" customWidth="1"/>
    <col min="2052" max="2052" width="9.7109375" customWidth="1"/>
    <col min="2053" max="2053" width="13.28515625" customWidth="1"/>
    <col min="2054" max="2054" width="10.7109375" customWidth="1"/>
    <col min="2055" max="2055" width="11.140625" customWidth="1"/>
    <col min="2056" max="2057" width="9.85546875" customWidth="1"/>
    <col min="2058" max="2058" width="10.140625" customWidth="1"/>
    <col min="2059" max="2059" width="10" customWidth="1"/>
    <col min="2060" max="2060" width="12.28515625" customWidth="1"/>
    <col min="2062" max="2062" width="14.7109375" customWidth="1"/>
    <col min="2305" max="2305" width="14.7109375" customWidth="1"/>
    <col min="2306" max="2306" width="11" customWidth="1"/>
    <col min="2307" max="2307" width="12.28515625" customWidth="1"/>
    <col min="2308" max="2308" width="9.7109375" customWidth="1"/>
    <col min="2309" max="2309" width="13.28515625" customWidth="1"/>
    <col min="2310" max="2310" width="10.7109375" customWidth="1"/>
    <col min="2311" max="2311" width="11.140625" customWidth="1"/>
    <col min="2312" max="2313" width="9.85546875" customWidth="1"/>
    <col min="2314" max="2314" width="10.140625" customWidth="1"/>
    <col min="2315" max="2315" width="10" customWidth="1"/>
    <col min="2316" max="2316" width="12.28515625" customWidth="1"/>
    <col min="2318" max="2318" width="14.7109375" customWidth="1"/>
    <col min="2561" max="2561" width="14.7109375" customWidth="1"/>
    <col min="2562" max="2562" width="11" customWidth="1"/>
    <col min="2563" max="2563" width="12.28515625" customWidth="1"/>
    <col min="2564" max="2564" width="9.7109375" customWidth="1"/>
    <col min="2565" max="2565" width="13.28515625" customWidth="1"/>
    <col min="2566" max="2566" width="10.7109375" customWidth="1"/>
    <col min="2567" max="2567" width="11.140625" customWidth="1"/>
    <col min="2568" max="2569" width="9.85546875" customWidth="1"/>
    <col min="2570" max="2570" width="10.140625" customWidth="1"/>
    <col min="2571" max="2571" width="10" customWidth="1"/>
    <col min="2572" max="2572" width="12.28515625" customWidth="1"/>
    <col min="2574" max="2574" width="14.7109375" customWidth="1"/>
    <col min="2817" max="2817" width="14.7109375" customWidth="1"/>
    <col min="2818" max="2818" width="11" customWidth="1"/>
    <col min="2819" max="2819" width="12.28515625" customWidth="1"/>
    <col min="2820" max="2820" width="9.7109375" customWidth="1"/>
    <col min="2821" max="2821" width="13.28515625" customWidth="1"/>
    <col min="2822" max="2822" width="10.7109375" customWidth="1"/>
    <col min="2823" max="2823" width="11.140625" customWidth="1"/>
    <col min="2824" max="2825" width="9.85546875" customWidth="1"/>
    <col min="2826" max="2826" width="10.140625" customWidth="1"/>
    <col min="2827" max="2827" width="10" customWidth="1"/>
    <col min="2828" max="2828" width="12.28515625" customWidth="1"/>
    <col min="2830" max="2830" width="14.7109375" customWidth="1"/>
    <col min="3073" max="3073" width="14.7109375" customWidth="1"/>
    <col min="3074" max="3074" width="11" customWidth="1"/>
    <col min="3075" max="3075" width="12.28515625" customWidth="1"/>
    <col min="3076" max="3076" width="9.7109375" customWidth="1"/>
    <col min="3077" max="3077" width="13.28515625" customWidth="1"/>
    <col min="3078" max="3078" width="10.7109375" customWidth="1"/>
    <col min="3079" max="3079" width="11.140625" customWidth="1"/>
    <col min="3080" max="3081" width="9.85546875" customWidth="1"/>
    <col min="3082" max="3082" width="10.140625" customWidth="1"/>
    <col min="3083" max="3083" width="10" customWidth="1"/>
    <col min="3084" max="3084" width="12.28515625" customWidth="1"/>
    <col min="3086" max="3086" width="14.7109375" customWidth="1"/>
    <col min="3329" max="3329" width="14.7109375" customWidth="1"/>
    <col min="3330" max="3330" width="11" customWidth="1"/>
    <col min="3331" max="3331" width="12.28515625" customWidth="1"/>
    <col min="3332" max="3332" width="9.7109375" customWidth="1"/>
    <col min="3333" max="3333" width="13.28515625" customWidth="1"/>
    <col min="3334" max="3334" width="10.7109375" customWidth="1"/>
    <col min="3335" max="3335" width="11.140625" customWidth="1"/>
    <col min="3336" max="3337" width="9.85546875" customWidth="1"/>
    <col min="3338" max="3338" width="10.140625" customWidth="1"/>
    <col min="3339" max="3339" width="10" customWidth="1"/>
    <col min="3340" max="3340" width="12.28515625" customWidth="1"/>
    <col min="3342" max="3342" width="14.7109375" customWidth="1"/>
    <col min="3585" max="3585" width="14.7109375" customWidth="1"/>
    <col min="3586" max="3586" width="11" customWidth="1"/>
    <col min="3587" max="3587" width="12.28515625" customWidth="1"/>
    <col min="3588" max="3588" width="9.7109375" customWidth="1"/>
    <col min="3589" max="3589" width="13.28515625" customWidth="1"/>
    <col min="3590" max="3590" width="10.7109375" customWidth="1"/>
    <col min="3591" max="3591" width="11.140625" customWidth="1"/>
    <col min="3592" max="3593" width="9.85546875" customWidth="1"/>
    <col min="3594" max="3594" width="10.140625" customWidth="1"/>
    <col min="3595" max="3595" width="10" customWidth="1"/>
    <col min="3596" max="3596" width="12.28515625" customWidth="1"/>
    <col min="3598" max="3598" width="14.7109375" customWidth="1"/>
    <col min="3841" max="3841" width="14.7109375" customWidth="1"/>
    <col min="3842" max="3842" width="11" customWidth="1"/>
    <col min="3843" max="3843" width="12.28515625" customWidth="1"/>
    <col min="3844" max="3844" width="9.7109375" customWidth="1"/>
    <col min="3845" max="3845" width="13.28515625" customWidth="1"/>
    <col min="3846" max="3846" width="10.7109375" customWidth="1"/>
    <col min="3847" max="3847" width="11.140625" customWidth="1"/>
    <col min="3848" max="3849" width="9.85546875" customWidth="1"/>
    <col min="3850" max="3850" width="10.140625" customWidth="1"/>
    <col min="3851" max="3851" width="10" customWidth="1"/>
    <col min="3852" max="3852" width="12.28515625" customWidth="1"/>
    <col min="3854" max="3854" width="14.7109375" customWidth="1"/>
    <col min="4097" max="4097" width="14.7109375" customWidth="1"/>
    <col min="4098" max="4098" width="11" customWidth="1"/>
    <col min="4099" max="4099" width="12.28515625" customWidth="1"/>
    <col min="4100" max="4100" width="9.7109375" customWidth="1"/>
    <col min="4101" max="4101" width="13.28515625" customWidth="1"/>
    <col min="4102" max="4102" width="10.7109375" customWidth="1"/>
    <col min="4103" max="4103" width="11.140625" customWidth="1"/>
    <col min="4104" max="4105" width="9.85546875" customWidth="1"/>
    <col min="4106" max="4106" width="10.140625" customWidth="1"/>
    <col min="4107" max="4107" width="10" customWidth="1"/>
    <col min="4108" max="4108" width="12.28515625" customWidth="1"/>
    <col min="4110" max="4110" width="14.7109375" customWidth="1"/>
    <col min="4353" max="4353" width="14.7109375" customWidth="1"/>
    <col min="4354" max="4354" width="11" customWidth="1"/>
    <col min="4355" max="4355" width="12.28515625" customWidth="1"/>
    <col min="4356" max="4356" width="9.7109375" customWidth="1"/>
    <col min="4357" max="4357" width="13.28515625" customWidth="1"/>
    <col min="4358" max="4358" width="10.7109375" customWidth="1"/>
    <col min="4359" max="4359" width="11.140625" customWidth="1"/>
    <col min="4360" max="4361" width="9.85546875" customWidth="1"/>
    <col min="4362" max="4362" width="10.140625" customWidth="1"/>
    <col min="4363" max="4363" width="10" customWidth="1"/>
    <col min="4364" max="4364" width="12.28515625" customWidth="1"/>
    <col min="4366" max="4366" width="14.7109375" customWidth="1"/>
    <col min="4609" max="4609" width="14.7109375" customWidth="1"/>
    <col min="4610" max="4610" width="11" customWidth="1"/>
    <col min="4611" max="4611" width="12.28515625" customWidth="1"/>
    <col min="4612" max="4612" width="9.7109375" customWidth="1"/>
    <col min="4613" max="4613" width="13.28515625" customWidth="1"/>
    <col min="4614" max="4614" width="10.7109375" customWidth="1"/>
    <col min="4615" max="4615" width="11.140625" customWidth="1"/>
    <col min="4616" max="4617" width="9.85546875" customWidth="1"/>
    <col min="4618" max="4618" width="10.140625" customWidth="1"/>
    <col min="4619" max="4619" width="10" customWidth="1"/>
    <col min="4620" max="4620" width="12.28515625" customWidth="1"/>
    <col min="4622" max="4622" width="14.7109375" customWidth="1"/>
    <col min="4865" max="4865" width="14.7109375" customWidth="1"/>
    <col min="4866" max="4866" width="11" customWidth="1"/>
    <col min="4867" max="4867" width="12.28515625" customWidth="1"/>
    <col min="4868" max="4868" width="9.7109375" customWidth="1"/>
    <col min="4869" max="4869" width="13.28515625" customWidth="1"/>
    <col min="4870" max="4870" width="10.7109375" customWidth="1"/>
    <col min="4871" max="4871" width="11.140625" customWidth="1"/>
    <col min="4872" max="4873" width="9.85546875" customWidth="1"/>
    <col min="4874" max="4874" width="10.140625" customWidth="1"/>
    <col min="4875" max="4875" width="10" customWidth="1"/>
    <col min="4876" max="4876" width="12.28515625" customWidth="1"/>
    <col min="4878" max="4878" width="14.7109375" customWidth="1"/>
    <col min="5121" max="5121" width="14.7109375" customWidth="1"/>
    <col min="5122" max="5122" width="11" customWidth="1"/>
    <col min="5123" max="5123" width="12.28515625" customWidth="1"/>
    <col min="5124" max="5124" width="9.7109375" customWidth="1"/>
    <col min="5125" max="5125" width="13.28515625" customWidth="1"/>
    <col min="5126" max="5126" width="10.7109375" customWidth="1"/>
    <col min="5127" max="5127" width="11.140625" customWidth="1"/>
    <col min="5128" max="5129" width="9.85546875" customWidth="1"/>
    <col min="5130" max="5130" width="10.140625" customWidth="1"/>
    <col min="5131" max="5131" width="10" customWidth="1"/>
    <col min="5132" max="5132" width="12.28515625" customWidth="1"/>
    <col min="5134" max="5134" width="14.7109375" customWidth="1"/>
    <col min="5377" max="5377" width="14.7109375" customWidth="1"/>
    <col min="5378" max="5378" width="11" customWidth="1"/>
    <col min="5379" max="5379" width="12.28515625" customWidth="1"/>
    <col min="5380" max="5380" width="9.7109375" customWidth="1"/>
    <col min="5381" max="5381" width="13.28515625" customWidth="1"/>
    <col min="5382" max="5382" width="10.7109375" customWidth="1"/>
    <col min="5383" max="5383" width="11.140625" customWidth="1"/>
    <col min="5384" max="5385" width="9.85546875" customWidth="1"/>
    <col min="5386" max="5386" width="10.140625" customWidth="1"/>
    <col min="5387" max="5387" width="10" customWidth="1"/>
    <col min="5388" max="5388" width="12.28515625" customWidth="1"/>
    <col min="5390" max="5390" width="14.7109375" customWidth="1"/>
    <col min="5633" max="5633" width="14.7109375" customWidth="1"/>
    <col min="5634" max="5634" width="11" customWidth="1"/>
    <col min="5635" max="5635" width="12.28515625" customWidth="1"/>
    <col min="5636" max="5636" width="9.7109375" customWidth="1"/>
    <col min="5637" max="5637" width="13.28515625" customWidth="1"/>
    <col min="5638" max="5638" width="10.7109375" customWidth="1"/>
    <col min="5639" max="5639" width="11.140625" customWidth="1"/>
    <col min="5640" max="5641" width="9.85546875" customWidth="1"/>
    <col min="5642" max="5642" width="10.140625" customWidth="1"/>
    <col min="5643" max="5643" width="10" customWidth="1"/>
    <col min="5644" max="5644" width="12.28515625" customWidth="1"/>
    <col min="5646" max="5646" width="14.7109375" customWidth="1"/>
    <col min="5889" max="5889" width="14.7109375" customWidth="1"/>
    <col min="5890" max="5890" width="11" customWidth="1"/>
    <col min="5891" max="5891" width="12.28515625" customWidth="1"/>
    <col min="5892" max="5892" width="9.7109375" customWidth="1"/>
    <col min="5893" max="5893" width="13.28515625" customWidth="1"/>
    <col min="5894" max="5894" width="10.7109375" customWidth="1"/>
    <col min="5895" max="5895" width="11.140625" customWidth="1"/>
    <col min="5896" max="5897" width="9.85546875" customWidth="1"/>
    <col min="5898" max="5898" width="10.140625" customWidth="1"/>
    <col min="5899" max="5899" width="10" customWidth="1"/>
    <col min="5900" max="5900" width="12.28515625" customWidth="1"/>
    <col min="5902" max="5902" width="14.7109375" customWidth="1"/>
    <col min="6145" max="6145" width="14.7109375" customWidth="1"/>
    <col min="6146" max="6146" width="11" customWidth="1"/>
    <col min="6147" max="6147" width="12.28515625" customWidth="1"/>
    <col min="6148" max="6148" width="9.7109375" customWidth="1"/>
    <col min="6149" max="6149" width="13.28515625" customWidth="1"/>
    <col min="6150" max="6150" width="10.7109375" customWidth="1"/>
    <col min="6151" max="6151" width="11.140625" customWidth="1"/>
    <col min="6152" max="6153" width="9.85546875" customWidth="1"/>
    <col min="6154" max="6154" width="10.140625" customWidth="1"/>
    <col min="6155" max="6155" width="10" customWidth="1"/>
    <col min="6156" max="6156" width="12.28515625" customWidth="1"/>
    <col min="6158" max="6158" width="14.7109375" customWidth="1"/>
    <col min="6401" max="6401" width="14.7109375" customWidth="1"/>
    <col min="6402" max="6402" width="11" customWidth="1"/>
    <col min="6403" max="6403" width="12.28515625" customWidth="1"/>
    <col min="6404" max="6404" width="9.7109375" customWidth="1"/>
    <col min="6405" max="6405" width="13.28515625" customWidth="1"/>
    <col min="6406" max="6406" width="10.7109375" customWidth="1"/>
    <col min="6407" max="6407" width="11.140625" customWidth="1"/>
    <col min="6408" max="6409" width="9.85546875" customWidth="1"/>
    <col min="6410" max="6410" width="10.140625" customWidth="1"/>
    <col min="6411" max="6411" width="10" customWidth="1"/>
    <col min="6412" max="6412" width="12.28515625" customWidth="1"/>
    <col min="6414" max="6414" width="14.7109375" customWidth="1"/>
    <col min="6657" max="6657" width="14.7109375" customWidth="1"/>
    <col min="6658" max="6658" width="11" customWidth="1"/>
    <col min="6659" max="6659" width="12.28515625" customWidth="1"/>
    <col min="6660" max="6660" width="9.7109375" customWidth="1"/>
    <col min="6661" max="6661" width="13.28515625" customWidth="1"/>
    <col min="6662" max="6662" width="10.7109375" customWidth="1"/>
    <col min="6663" max="6663" width="11.140625" customWidth="1"/>
    <col min="6664" max="6665" width="9.85546875" customWidth="1"/>
    <col min="6666" max="6666" width="10.140625" customWidth="1"/>
    <col min="6667" max="6667" width="10" customWidth="1"/>
    <col min="6668" max="6668" width="12.28515625" customWidth="1"/>
    <col min="6670" max="6670" width="14.7109375" customWidth="1"/>
    <col min="6913" max="6913" width="14.7109375" customWidth="1"/>
    <col min="6914" max="6914" width="11" customWidth="1"/>
    <col min="6915" max="6915" width="12.28515625" customWidth="1"/>
    <col min="6916" max="6916" width="9.7109375" customWidth="1"/>
    <col min="6917" max="6917" width="13.28515625" customWidth="1"/>
    <col min="6918" max="6918" width="10.7109375" customWidth="1"/>
    <col min="6919" max="6919" width="11.140625" customWidth="1"/>
    <col min="6920" max="6921" width="9.85546875" customWidth="1"/>
    <col min="6922" max="6922" width="10.140625" customWidth="1"/>
    <col min="6923" max="6923" width="10" customWidth="1"/>
    <col min="6924" max="6924" width="12.28515625" customWidth="1"/>
    <col min="6926" max="6926" width="14.7109375" customWidth="1"/>
    <col min="7169" max="7169" width="14.7109375" customWidth="1"/>
    <col min="7170" max="7170" width="11" customWidth="1"/>
    <col min="7171" max="7171" width="12.28515625" customWidth="1"/>
    <col min="7172" max="7172" width="9.7109375" customWidth="1"/>
    <col min="7173" max="7173" width="13.28515625" customWidth="1"/>
    <col min="7174" max="7174" width="10.7109375" customWidth="1"/>
    <col min="7175" max="7175" width="11.140625" customWidth="1"/>
    <col min="7176" max="7177" width="9.85546875" customWidth="1"/>
    <col min="7178" max="7178" width="10.140625" customWidth="1"/>
    <col min="7179" max="7179" width="10" customWidth="1"/>
    <col min="7180" max="7180" width="12.28515625" customWidth="1"/>
    <col min="7182" max="7182" width="14.7109375" customWidth="1"/>
    <col min="7425" max="7425" width="14.7109375" customWidth="1"/>
    <col min="7426" max="7426" width="11" customWidth="1"/>
    <col min="7427" max="7427" width="12.28515625" customWidth="1"/>
    <col min="7428" max="7428" width="9.7109375" customWidth="1"/>
    <col min="7429" max="7429" width="13.28515625" customWidth="1"/>
    <col min="7430" max="7430" width="10.7109375" customWidth="1"/>
    <col min="7431" max="7431" width="11.140625" customWidth="1"/>
    <col min="7432" max="7433" width="9.85546875" customWidth="1"/>
    <col min="7434" max="7434" width="10.140625" customWidth="1"/>
    <col min="7435" max="7435" width="10" customWidth="1"/>
    <col min="7436" max="7436" width="12.28515625" customWidth="1"/>
    <col min="7438" max="7438" width="14.7109375" customWidth="1"/>
    <col min="7681" max="7681" width="14.7109375" customWidth="1"/>
    <col min="7682" max="7682" width="11" customWidth="1"/>
    <col min="7683" max="7683" width="12.28515625" customWidth="1"/>
    <col min="7684" max="7684" width="9.7109375" customWidth="1"/>
    <col min="7685" max="7685" width="13.28515625" customWidth="1"/>
    <col min="7686" max="7686" width="10.7109375" customWidth="1"/>
    <col min="7687" max="7687" width="11.140625" customWidth="1"/>
    <col min="7688" max="7689" width="9.85546875" customWidth="1"/>
    <col min="7690" max="7690" width="10.140625" customWidth="1"/>
    <col min="7691" max="7691" width="10" customWidth="1"/>
    <col min="7692" max="7692" width="12.28515625" customWidth="1"/>
    <col min="7694" max="7694" width="14.7109375" customWidth="1"/>
    <col min="7937" max="7937" width="14.7109375" customWidth="1"/>
    <col min="7938" max="7938" width="11" customWidth="1"/>
    <col min="7939" max="7939" width="12.28515625" customWidth="1"/>
    <col min="7940" max="7940" width="9.7109375" customWidth="1"/>
    <col min="7941" max="7941" width="13.28515625" customWidth="1"/>
    <col min="7942" max="7942" width="10.7109375" customWidth="1"/>
    <col min="7943" max="7943" width="11.140625" customWidth="1"/>
    <col min="7944" max="7945" width="9.85546875" customWidth="1"/>
    <col min="7946" max="7946" width="10.140625" customWidth="1"/>
    <col min="7947" max="7947" width="10" customWidth="1"/>
    <col min="7948" max="7948" width="12.28515625" customWidth="1"/>
    <col min="7950" max="7950" width="14.7109375" customWidth="1"/>
    <col min="8193" max="8193" width="14.7109375" customWidth="1"/>
    <col min="8194" max="8194" width="11" customWidth="1"/>
    <col min="8195" max="8195" width="12.28515625" customWidth="1"/>
    <col min="8196" max="8196" width="9.7109375" customWidth="1"/>
    <col min="8197" max="8197" width="13.28515625" customWidth="1"/>
    <col min="8198" max="8198" width="10.7109375" customWidth="1"/>
    <col min="8199" max="8199" width="11.140625" customWidth="1"/>
    <col min="8200" max="8201" width="9.85546875" customWidth="1"/>
    <col min="8202" max="8202" width="10.140625" customWidth="1"/>
    <col min="8203" max="8203" width="10" customWidth="1"/>
    <col min="8204" max="8204" width="12.28515625" customWidth="1"/>
    <col min="8206" max="8206" width="14.7109375" customWidth="1"/>
    <col min="8449" max="8449" width="14.7109375" customWidth="1"/>
    <col min="8450" max="8450" width="11" customWidth="1"/>
    <col min="8451" max="8451" width="12.28515625" customWidth="1"/>
    <col min="8452" max="8452" width="9.7109375" customWidth="1"/>
    <col min="8453" max="8453" width="13.28515625" customWidth="1"/>
    <col min="8454" max="8454" width="10.7109375" customWidth="1"/>
    <col min="8455" max="8455" width="11.140625" customWidth="1"/>
    <col min="8456" max="8457" width="9.85546875" customWidth="1"/>
    <col min="8458" max="8458" width="10.140625" customWidth="1"/>
    <col min="8459" max="8459" width="10" customWidth="1"/>
    <col min="8460" max="8460" width="12.28515625" customWidth="1"/>
    <col min="8462" max="8462" width="14.7109375" customWidth="1"/>
    <col min="8705" max="8705" width="14.7109375" customWidth="1"/>
    <col min="8706" max="8706" width="11" customWidth="1"/>
    <col min="8707" max="8707" width="12.28515625" customWidth="1"/>
    <col min="8708" max="8708" width="9.7109375" customWidth="1"/>
    <col min="8709" max="8709" width="13.28515625" customWidth="1"/>
    <col min="8710" max="8710" width="10.7109375" customWidth="1"/>
    <col min="8711" max="8711" width="11.140625" customWidth="1"/>
    <col min="8712" max="8713" width="9.85546875" customWidth="1"/>
    <col min="8714" max="8714" width="10.140625" customWidth="1"/>
    <col min="8715" max="8715" width="10" customWidth="1"/>
    <col min="8716" max="8716" width="12.28515625" customWidth="1"/>
    <col min="8718" max="8718" width="14.7109375" customWidth="1"/>
    <col min="8961" max="8961" width="14.7109375" customWidth="1"/>
    <col min="8962" max="8962" width="11" customWidth="1"/>
    <col min="8963" max="8963" width="12.28515625" customWidth="1"/>
    <col min="8964" max="8964" width="9.7109375" customWidth="1"/>
    <col min="8965" max="8965" width="13.28515625" customWidth="1"/>
    <col min="8966" max="8966" width="10.7109375" customWidth="1"/>
    <col min="8967" max="8967" width="11.140625" customWidth="1"/>
    <col min="8968" max="8969" width="9.85546875" customWidth="1"/>
    <col min="8970" max="8970" width="10.140625" customWidth="1"/>
    <col min="8971" max="8971" width="10" customWidth="1"/>
    <col min="8972" max="8972" width="12.28515625" customWidth="1"/>
    <col min="8974" max="8974" width="14.7109375" customWidth="1"/>
    <col min="9217" max="9217" width="14.7109375" customWidth="1"/>
    <col min="9218" max="9218" width="11" customWidth="1"/>
    <col min="9219" max="9219" width="12.28515625" customWidth="1"/>
    <col min="9220" max="9220" width="9.7109375" customWidth="1"/>
    <col min="9221" max="9221" width="13.28515625" customWidth="1"/>
    <col min="9222" max="9222" width="10.7109375" customWidth="1"/>
    <col min="9223" max="9223" width="11.140625" customWidth="1"/>
    <col min="9224" max="9225" width="9.85546875" customWidth="1"/>
    <col min="9226" max="9226" width="10.140625" customWidth="1"/>
    <col min="9227" max="9227" width="10" customWidth="1"/>
    <col min="9228" max="9228" width="12.28515625" customWidth="1"/>
    <col min="9230" max="9230" width="14.7109375" customWidth="1"/>
    <col min="9473" max="9473" width="14.7109375" customWidth="1"/>
    <col min="9474" max="9474" width="11" customWidth="1"/>
    <col min="9475" max="9475" width="12.28515625" customWidth="1"/>
    <col min="9476" max="9476" width="9.7109375" customWidth="1"/>
    <col min="9477" max="9477" width="13.28515625" customWidth="1"/>
    <col min="9478" max="9478" width="10.7109375" customWidth="1"/>
    <col min="9479" max="9479" width="11.140625" customWidth="1"/>
    <col min="9480" max="9481" width="9.85546875" customWidth="1"/>
    <col min="9482" max="9482" width="10.140625" customWidth="1"/>
    <col min="9483" max="9483" width="10" customWidth="1"/>
    <col min="9484" max="9484" width="12.28515625" customWidth="1"/>
    <col min="9486" max="9486" width="14.7109375" customWidth="1"/>
    <col min="9729" max="9729" width="14.7109375" customWidth="1"/>
    <col min="9730" max="9730" width="11" customWidth="1"/>
    <col min="9731" max="9731" width="12.28515625" customWidth="1"/>
    <col min="9732" max="9732" width="9.7109375" customWidth="1"/>
    <col min="9733" max="9733" width="13.28515625" customWidth="1"/>
    <col min="9734" max="9734" width="10.7109375" customWidth="1"/>
    <col min="9735" max="9735" width="11.140625" customWidth="1"/>
    <col min="9736" max="9737" width="9.85546875" customWidth="1"/>
    <col min="9738" max="9738" width="10.140625" customWidth="1"/>
    <col min="9739" max="9739" width="10" customWidth="1"/>
    <col min="9740" max="9740" width="12.28515625" customWidth="1"/>
    <col min="9742" max="9742" width="14.7109375" customWidth="1"/>
    <col min="9985" max="9985" width="14.7109375" customWidth="1"/>
    <col min="9986" max="9986" width="11" customWidth="1"/>
    <col min="9987" max="9987" width="12.28515625" customWidth="1"/>
    <col min="9988" max="9988" width="9.7109375" customWidth="1"/>
    <col min="9989" max="9989" width="13.28515625" customWidth="1"/>
    <col min="9990" max="9990" width="10.7109375" customWidth="1"/>
    <col min="9991" max="9991" width="11.140625" customWidth="1"/>
    <col min="9992" max="9993" width="9.85546875" customWidth="1"/>
    <col min="9994" max="9994" width="10.140625" customWidth="1"/>
    <col min="9995" max="9995" width="10" customWidth="1"/>
    <col min="9996" max="9996" width="12.28515625" customWidth="1"/>
    <col min="9998" max="9998" width="14.7109375" customWidth="1"/>
    <col min="10241" max="10241" width="14.7109375" customWidth="1"/>
    <col min="10242" max="10242" width="11" customWidth="1"/>
    <col min="10243" max="10243" width="12.28515625" customWidth="1"/>
    <col min="10244" max="10244" width="9.7109375" customWidth="1"/>
    <col min="10245" max="10245" width="13.28515625" customWidth="1"/>
    <col min="10246" max="10246" width="10.7109375" customWidth="1"/>
    <col min="10247" max="10247" width="11.140625" customWidth="1"/>
    <col min="10248" max="10249" width="9.85546875" customWidth="1"/>
    <col min="10250" max="10250" width="10.140625" customWidth="1"/>
    <col min="10251" max="10251" width="10" customWidth="1"/>
    <col min="10252" max="10252" width="12.28515625" customWidth="1"/>
    <col min="10254" max="10254" width="14.7109375" customWidth="1"/>
    <col min="10497" max="10497" width="14.7109375" customWidth="1"/>
    <col min="10498" max="10498" width="11" customWidth="1"/>
    <col min="10499" max="10499" width="12.28515625" customWidth="1"/>
    <col min="10500" max="10500" width="9.7109375" customWidth="1"/>
    <col min="10501" max="10501" width="13.28515625" customWidth="1"/>
    <col min="10502" max="10502" width="10.7109375" customWidth="1"/>
    <col min="10503" max="10503" width="11.140625" customWidth="1"/>
    <col min="10504" max="10505" width="9.85546875" customWidth="1"/>
    <col min="10506" max="10506" width="10.140625" customWidth="1"/>
    <col min="10507" max="10507" width="10" customWidth="1"/>
    <col min="10508" max="10508" width="12.28515625" customWidth="1"/>
    <col min="10510" max="10510" width="14.7109375" customWidth="1"/>
    <col min="10753" max="10753" width="14.7109375" customWidth="1"/>
    <col min="10754" max="10754" width="11" customWidth="1"/>
    <col min="10755" max="10755" width="12.28515625" customWidth="1"/>
    <col min="10756" max="10756" width="9.7109375" customWidth="1"/>
    <col min="10757" max="10757" width="13.28515625" customWidth="1"/>
    <col min="10758" max="10758" width="10.7109375" customWidth="1"/>
    <col min="10759" max="10759" width="11.140625" customWidth="1"/>
    <col min="10760" max="10761" width="9.85546875" customWidth="1"/>
    <col min="10762" max="10762" width="10.140625" customWidth="1"/>
    <col min="10763" max="10763" width="10" customWidth="1"/>
    <col min="10764" max="10764" width="12.28515625" customWidth="1"/>
    <col min="10766" max="10766" width="14.7109375" customWidth="1"/>
    <col min="11009" max="11009" width="14.7109375" customWidth="1"/>
    <col min="11010" max="11010" width="11" customWidth="1"/>
    <col min="11011" max="11011" width="12.28515625" customWidth="1"/>
    <col min="11012" max="11012" width="9.7109375" customWidth="1"/>
    <col min="11013" max="11013" width="13.28515625" customWidth="1"/>
    <col min="11014" max="11014" width="10.7109375" customWidth="1"/>
    <col min="11015" max="11015" width="11.140625" customWidth="1"/>
    <col min="11016" max="11017" width="9.85546875" customWidth="1"/>
    <col min="11018" max="11018" width="10.140625" customWidth="1"/>
    <col min="11019" max="11019" width="10" customWidth="1"/>
    <col min="11020" max="11020" width="12.28515625" customWidth="1"/>
    <col min="11022" max="11022" width="14.7109375" customWidth="1"/>
    <col min="11265" max="11265" width="14.7109375" customWidth="1"/>
    <col min="11266" max="11266" width="11" customWidth="1"/>
    <col min="11267" max="11267" width="12.28515625" customWidth="1"/>
    <col min="11268" max="11268" width="9.7109375" customWidth="1"/>
    <col min="11269" max="11269" width="13.28515625" customWidth="1"/>
    <col min="11270" max="11270" width="10.7109375" customWidth="1"/>
    <col min="11271" max="11271" width="11.140625" customWidth="1"/>
    <col min="11272" max="11273" width="9.85546875" customWidth="1"/>
    <col min="11274" max="11274" width="10.140625" customWidth="1"/>
    <col min="11275" max="11275" width="10" customWidth="1"/>
    <col min="11276" max="11276" width="12.28515625" customWidth="1"/>
    <col min="11278" max="11278" width="14.7109375" customWidth="1"/>
    <col min="11521" max="11521" width="14.7109375" customWidth="1"/>
    <col min="11522" max="11522" width="11" customWidth="1"/>
    <col min="11523" max="11523" width="12.28515625" customWidth="1"/>
    <col min="11524" max="11524" width="9.7109375" customWidth="1"/>
    <col min="11525" max="11525" width="13.28515625" customWidth="1"/>
    <col min="11526" max="11526" width="10.7109375" customWidth="1"/>
    <col min="11527" max="11527" width="11.140625" customWidth="1"/>
    <col min="11528" max="11529" width="9.85546875" customWidth="1"/>
    <col min="11530" max="11530" width="10.140625" customWidth="1"/>
    <col min="11531" max="11531" width="10" customWidth="1"/>
    <col min="11532" max="11532" width="12.28515625" customWidth="1"/>
    <col min="11534" max="11534" width="14.7109375" customWidth="1"/>
    <col min="11777" max="11777" width="14.7109375" customWidth="1"/>
    <col min="11778" max="11778" width="11" customWidth="1"/>
    <col min="11779" max="11779" width="12.28515625" customWidth="1"/>
    <col min="11780" max="11780" width="9.7109375" customWidth="1"/>
    <col min="11781" max="11781" width="13.28515625" customWidth="1"/>
    <col min="11782" max="11782" width="10.7109375" customWidth="1"/>
    <col min="11783" max="11783" width="11.140625" customWidth="1"/>
    <col min="11784" max="11785" width="9.85546875" customWidth="1"/>
    <col min="11786" max="11786" width="10.140625" customWidth="1"/>
    <col min="11787" max="11787" width="10" customWidth="1"/>
    <col min="11788" max="11788" width="12.28515625" customWidth="1"/>
    <col min="11790" max="11790" width="14.7109375" customWidth="1"/>
    <col min="12033" max="12033" width="14.7109375" customWidth="1"/>
    <col min="12034" max="12034" width="11" customWidth="1"/>
    <col min="12035" max="12035" width="12.28515625" customWidth="1"/>
    <col min="12036" max="12036" width="9.7109375" customWidth="1"/>
    <col min="12037" max="12037" width="13.28515625" customWidth="1"/>
    <col min="12038" max="12038" width="10.7109375" customWidth="1"/>
    <col min="12039" max="12039" width="11.140625" customWidth="1"/>
    <col min="12040" max="12041" width="9.85546875" customWidth="1"/>
    <col min="12042" max="12042" width="10.140625" customWidth="1"/>
    <col min="12043" max="12043" width="10" customWidth="1"/>
    <col min="12044" max="12044" width="12.28515625" customWidth="1"/>
    <col min="12046" max="12046" width="14.7109375" customWidth="1"/>
    <col min="12289" max="12289" width="14.7109375" customWidth="1"/>
    <col min="12290" max="12290" width="11" customWidth="1"/>
    <col min="12291" max="12291" width="12.28515625" customWidth="1"/>
    <col min="12292" max="12292" width="9.7109375" customWidth="1"/>
    <col min="12293" max="12293" width="13.28515625" customWidth="1"/>
    <col min="12294" max="12294" width="10.7109375" customWidth="1"/>
    <col min="12295" max="12295" width="11.140625" customWidth="1"/>
    <col min="12296" max="12297" width="9.85546875" customWidth="1"/>
    <col min="12298" max="12298" width="10.140625" customWidth="1"/>
    <col min="12299" max="12299" width="10" customWidth="1"/>
    <col min="12300" max="12300" width="12.28515625" customWidth="1"/>
    <col min="12302" max="12302" width="14.7109375" customWidth="1"/>
    <col min="12545" max="12545" width="14.7109375" customWidth="1"/>
    <col min="12546" max="12546" width="11" customWidth="1"/>
    <col min="12547" max="12547" width="12.28515625" customWidth="1"/>
    <col min="12548" max="12548" width="9.7109375" customWidth="1"/>
    <col min="12549" max="12549" width="13.28515625" customWidth="1"/>
    <col min="12550" max="12550" width="10.7109375" customWidth="1"/>
    <col min="12551" max="12551" width="11.140625" customWidth="1"/>
    <col min="12552" max="12553" width="9.85546875" customWidth="1"/>
    <col min="12554" max="12554" width="10.140625" customWidth="1"/>
    <col min="12555" max="12555" width="10" customWidth="1"/>
    <col min="12556" max="12556" width="12.28515625" customWidth="1"/>
    <col min="12558" max="12558" width="14.7109375" customWidth="1"/>
    <col min="12801" max="12801" width="14.7109375" customWidth="1"/>
    <col min="12802" max="12802" width="11" customWidth="1"/>
    <col min="12803" max="12803" width="12.28515625" customWidth="1"/>
    <col min="12804" max="12804" width="9.7109375" customWidth="1"/>
    <col min="12805" max="12805" width="13.28515625" customWidth="1"/>
    <col min="12806" max="12806" width="10.7109375" customWidth="1"/>
    <col min="12807" max="12807" width="11.140625" customWidth="1"/>
    <col min="12808" max="12809" width="9.85546875" customWidth="1"/>
    <col min="12810" max="12810" width="10.140625" customWidth="1"/>
    <col min="12811" max="12811" width="10" customWidth="1"/>
    <col min="12812" max="12812" width="12.28515625" customWidth="1"/>
    <col min="12814" max="12814" width="14.7109375" customWidth="1"/>
    <col min="13057" max="13057" width="14.7109375" customWidth="1"/>
    <col min="13058" max="13058" width="11" customWidth="1"/>
    <col min="13059" max="13059" width="12.28515625" customWidth="1"/>
    <col min="13060" max="13060" width="9.7109375" customWidth="1"/>
    <col min="13061" max="13061" width="13.28515625" customWidth="1"/>
    <col min="13062" max="13062" width="10.7109375" customWidth="1"/>
    <col min="13063" max="13063" width="11.140625" customWidth="1"/>
    <col min="13064" max="13065" width="9.85546875" customWidth="1"/>
    <col min="13066" max="13066" width="10.140625" customWidth="1"/>
    <col min="13067" max="13067" width="10" customWidth="1"/>
    <col min="13068" max="13068" width="12.28515625" customWidth="1"/>
    <col min="13070" max="13070" width="14.7109375" customWidth="1"/>
    <col min="13313" max="13313" width="14.7109375" customWidth="1"/>
    <col min="13314" max="13314" width="11" customWidth="1"/>
    <col min="13315" max="13315" width="12.28515625" customWidth="1"/>
    <col min="13316" max="13316" width="9.7109375" customWidth="1"/>
    <col min="13317" max="13317" width="13.28515625" customWidth="1"/>
    <col min="13318" max="13318" width="10.7109375" customWidth="1"/>
    <col min="13319" max="13319" width="11.140625" customWidth="1"/>
    <col min="13320" max="13321" width="9.85546875" customWidth="1"/>
    <col min="13322" max="13322" width="10.140625" customWidth="1"/>
    <col min="13323" max="13323" width="10" customWidth="1"/>
    <col min="13324" max="13324" width="12.28515625" customWidth="1"/>
    <col min="13326" max="13326" width="14.7109375" customWidth="1"/>
    <col min="13569" max="13569" width="14.7109375" customWidth="1"/>
    <col min="13570" max="13570" width="11" customWidth="1"/>
    <col min="13571" max="13571" width="12.28515625" customWidth="1"/>
    <col min="13572" max="13572" width="9.7109375" customWidth="1"/>
    <col min="13573" max="13573" width="13.28515625" customWidth="1"/>
    <col min="13574" max="13574" width="10.7109375" customWidth="1"/>
    <col min="13575" max="13575" width="11.140625" customWidth="1"/>
    <col min="13576" max="13577" width="9.85546875" customWidth="1"/>
    <col min="13578" max="13578" width="10.140625" customWidth="1"/>
    <col min="13579" max="13579" width="10" customWidth="1"/>
    <col min="13580" max="13580" width="12.28515625" customWidth="1"/>
    <col min="13582" max="13582" width="14.7109375" customWidth="1"/>
    <col min="13825" max="13825" width="14.7109375" customWidth="1"/>
    <col min="13826" max="13826" width="11" customWidth="1"/>
    <col min="13827" max="13827" width="12.28515625" customWidth="1"/>
    <col min="13828" max="13828" width="9.7109375" customWidth="1"/>
    <col min="13829" max="13829" width="13.28515625" customWidth="1"/>
    <col min="13830" max="13830" width="10.7109375" customWidth="1"/>
    <col min="13831" max="13831" width="11.140625" customWidth="1"/>
    <col min="13832" max="13833" width="9.85546875" customWidth="1"/>
    <col min="13834" max="13834" width="10.140625" customWidth="1"/>
    <col min="13835" max="13835" width="10" customWidth="1"/>
    <col min="13836" max="13836" width="12.28515625" customWidth="1"/>
    <col min="13838" max="13838" width="14.7109375" customWidth="1"/>
    <col min="14081" max="14081" width="14.7109375" customWidth="1"/>
    <col min="14082" max="14082" width="11" customWidth="1"/>
    <col min="14083" max="14083" width="12.28515625" customWidth="1"/>
    <col min="14084" max="14084" width="9.7109375" customWidth="1"/>
    <col min="14085" max="14085" width="13.28515625" customWidth="1"/>
    <col min="14086" max="14086" width="10.7109375" customWidth="1"/>
    <col min="14087" max="14087" width="11.140625" customWidth="1"/>
    <col min="14088" max="14089" width="9.85546875" customWidth="1"/>
    <col min="14090" max="14090" width="10.140625" customWidth="1"/>
    <col min="14091" max="14091" width="10" customWidth="1"/>
    <col min="14092" max="14092" width="12.28515625" customWidth="1"/>
    <col min="14094" max="14094" width="14.7109375" customWidth="1"/>
    <col min="14337" max="14337" width="14.7109375" customWidth="1"/>
    <col min="14338" max="14338" width="11" customWidth="1"/>
    <col min="14339" max="14339" width="12.28515625" customWidth="1"/>
    <col min="14340" max="14340" width="9.7109375" customWidth="1"/>
    <col min="14341" max="14341" width="13.28515625" customWidth="1"/>
    <col min="14342" max="14342" width="10.7109375" customWidth="1"/>
    <col min="14343" max="14343" width="11.140625" customWidth="1"/>
    <col min="14344" max="14345" width="9.85546875" customWidth="1"/>
    <col min="14346" max="14346" width="10.140625" customWidth="1"/>
    <col min="14347" max="14347" width="10" customWidth="1"/>
    <col min="14348" max="14348" width="12.28515625" customWidth="1"/>
    <col min="14350" max="14350" width="14.7109375" customWidth="1"/>
    <col min="14593" max="14593" width="14.7109375" customWidth="1"/>
    <col min="14594" max="14594" width="11" customWidth="1"/>
    <col min="14595" max="14595" width="12.28515625" customWidth="1"/>
    <col min="14596" max="14596" width="9.7109375" customWidth="1"/>
    <col min="14597" max="14597" width="13.28515625" customWidth="1"/>
    <col min="14598" max="14598" width="10.7109375" customWidth="1"/>
    <col min="14599" max="14599" width="11.140625" customWidth="1"/>
    <col min="14600" max="14601" width="9.85546875" customWidth="1"/>
    <col min="14602" max="14602" width="10.140625" customWidth="1"/>
    <col min="14603" max="14603" width="10" customWidth="1"/>
    <col min="14604" max="14604" width="12.28515625" customWidth="1"/>
    <col min="14606" max="14606" width="14.7109375" customWidth="1"/>
    <col min="14849" max="14849" width="14.7109375" customWidth="1"/>
    <col min="14850" max="14850" width="11" customWidth="1"/>
    <col min="14851" max="14851" width="12.28515625" customWidth="1"/>
    <col min="14852" max="14852" width="9.7109375" customWidth="1"/>
    <col min="14853" max="14853" width="13.28515625" customWidth="1"/>
    <col min="14854" max="14854" width="10.7109375" customWidth="1"/>
    <col min="14855" max="14855" width="11.140625" customWidth="1"/>
    <col min="14856" max="14857" width="9.85546875" customWidth="1"/>
    <col min="14858" max="14858" width="10.140625" customWidth="1"/>
    <col min="14859" max="14859" width="10" customWidth="1"/>
    <col min="14860" max="14860" width="12.28515625" customWidth="1"/>
    <col min="14862" max="14862" width="14.7109375" customWidth="1"/>
    <col min="15105" max="15105" width="14.7109375" customWidth="1"/>
    <col min="15106" max="15106" width="11" customWidth="1"/>
    <col min="15107" max="15107" width="12.28515625" customWidth="1"/>
    <col min="15108" max="15108" width="9.7109375" customWidth="1"/>
    <col min="15109" max="15109" width="13.28515625" customWidth="1"/>
    <col min="15110" max="15110" width="10.7109375" customWidth="1"/>
    <col min="15111" max="15111" width="11.140625" customWidth="1"/>
    <col min="15112" max="15113" width="9.85546875" customWidth="1"/>
    <col min="15114" max="15114" width="10.140625" customWidth="1"/>
    <col min="15115" max="15115" width="10" customWidth="1"/>
    <col min="15116" max="15116" width="12.28515625" customWidth="1"/>
    <col min="15118" max="15118" width="14.7109375" customWidth="1"/>
    <col min="15361" max="15361" width="14.7109375" customWidth="1"/>
    <col min="15362" max="15362" width="11" customWidth="1"/>
    <col min="15363" max="15363" width="12.28515625" customWidth="1"/>
    <col min="15364" max="15364" width="9.7109375" customWidth="1"/>
    <col min="15365" max="15365" width="13.28515625" customWidth="1"/>
    <col min="15366" max="15366" width="10.7109375" customWidth="1"/>
    <col min="15367" max="15367" width="11.140625" customWidth="1"/>
    <col min="15368" max="15369" width="9.85546875" customWidth="1"/>
    <col min="15370" max="15370" width="10.140625" customWidth="1"/>
    <col min="15371" max="15371" width="10" customWidth="1"/>
    <col min="15372" max="15372" width="12.28515625" customWidth="1"/>
    <col min="15374" max="15374" width="14.7109375" customWidth="1"/>
    <col min="15617" max="15617" width="14.7109375" customWidth="1"/>
    <col min="15618" max="15618" width="11" customWidth="1"/>
    <col min="15619" max="15619" width="12.28515625" customWidth="1"/>
    <col min="15620" max="15620" width="9.7109375" customWidth="1"/>
    <col min="15621" max="15621" width="13.28515625" customWidth="1"/>
    <col min="15622" max="15622" width="10.7109375" customWidth="1"/>
    <col min="15623" max="15623" width="11.140625" customWidth="1"/>
    <col min="15624" max="15625" width="9.85546875" customWidth="1"/>
    <col min="15626" max="15626" width="10.140625" customWidth="1"/>
    <col min="15627" max="15627" width="10" customWidth="1"/>
    <col min="15628" max="15628" width="12.28515625" customWidth="1"/>
    <col min="15630" max="15630" width="14.7109375" customWidth="1"/>
    <col min="15873" max="15873" width="14.7109375" customWidth="1"/>
    <col min="15874" max="15874" width="11" customWidth="1"/>
    <col min="15875" max="15875" width="12.28515625" customWidth="1"/>
    <col min="15876" max="15876" width="9.7109375" customWidth="1"/>
    <col min="15877" max="15877" width="13.28515625" customWidth="1"/>
    <col min="15878" max="15878" width="10.7109375" customWidth="1"/>
    <col min="15879" max="15879" width="11.140625" customWidth="1"/>
    <col min="15880" max="15881" width="9.85546875" customWidth="1"/>
    <col min="15882" max="15882" width="10.140625" customWidth="1"/>
    <col min="15883" max="15883" width="10" customWidth="1"/>
    <col min="15884" max="15884" width="12.28515625" customWidth="1"/>
    <col min="15886" max="15886" width="14.7109375" customWidth="1"/>
    <col min="16129" max="16129" width="14.7109375" customWidth="1"/>
    <col min="16130" max="16130" width="11" customWidth="1"/>
    <col min="16131" max="16131" width="12.28515625" customWidth="1"/>
    <col min="16132" max="16132" width="9.7109375" customWidth="1"/>
    <col min="16133" max="16133" width="13.28515625" customWidth="1"/>
    <col min="16134" max="16134" width="10.7109375" customWidth="1"/>
    <col min="16135" max="16135" width="11.140625" customWidth="1"/>
    <col min="16136" max="16137" width="9.85546875" customWidth="1"/>
    <col min="16138" max="16138" width="10.140625" customWidth="1"/>
    <col min="16139" max="16139" width="10" customWidth="1"/>
    <col min="16140" max="16140" width="12.28515625" customWidth="1"/>
    <col min="16142" max="16142" width="14.710937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105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103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x14ac:dyDescent="0.25">
      <c r="A9" s="113"/>
      <c r="B9" s="113"/>
      <c r="C9" s="113"/>
      <c r="D9" s="113"/>
      <c r="E9" s="113"/>
      <c r="F9" s="113"/>
      <c r="G9" s="113"/>
      <c r="H9" s="113"/>
      <c r="I9" s="113"/>
      <c r="J9" s="113"/>
      <c r="K9" s="113"/>
      <c r="L9" s="113"/>
    </row>
    <row r="10" spans="1:23" ht="15.75" thickBot="1" x14ac:dyDescent="0.3">
      <c r="A10" s="104"/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</row>
    <row r="11" spans="1:23" x14ac:dyDescent="0.25">
      <c r="A11" s="257" t="s">
        <v>5</v>
      </c>
      <c r="B11" s="228" t="s">
        <v>68</v>
      </c>
      <c r="C11" s="235" t="s">
        <v>69</v>
      </c>
      <c r="D11" s="248" t="s">
        <v>70</v>
      </c>
      <c r="E11" s="249"/>
      <c r="F11" s="249"/>
      <c r="G11" s="249"/>
      <c r="H11" s="249"/>
      <c r="I11" s="249"/>
      <c r="J11" s="249"/>
      <c r="K11" s="249"/>
      <c r="L11" s="249"/>
    </row>
    <row r="12" spans="1:23" x14ac:dyDescent="0.25">
      <c r="A12" s="221"/>
      <c r="B12" s="229"/>
      <c r="C12" s="236"/>
      <c r="D12" s="237" t="s">
        <v>71</v>
      </c>
      <c r="E12" s="237" t="s">
        <v>72</v>
      </c>
      <c r="F12" s="259" t="s">
        <v>73</v>
      </c>
      <c r="G12" s="260"/>
      <c r="H12" s="261"/>
      <c r="I12" s="250" t="s">
        <v>74</v>
      </c>
      <c r="J12" s="250" t="s">
        <v>75</v>
      </c>
      <c r="K12" s="250" t="s">
        <v>76</v>
      </c>
      <c r="L12" s="241" t="s">
        <v>77</v>
      </c>
    </row>
    <row r="13" spans="1:23" x14ac:dyDescent="0.25">
      <c r="A13" s="221"/>
      <c r="B13" s="229"/>
      <c r="C13" s="236"/>
      <c r="D13" s="237"/>
      <c r="E13" s="237"/>
      <c r="F13" s="253" t="s">
        <v>78</v>
      </c>
      <c r="G13" s="250" t="s">
        <v>79</v>
      </c>
      <c r="H13" s="250" t="s">
        <v>13</v>
      </c>
      <c r="I13" s="229"/>
      <c r="J13" s="229"/>
      <c r="K13" s="229"/>
      <c r="L13" s="234"/>
    </row>
    <row r="14" spans="1:23" ht="15.75" thickBot="1" x14ac:dyDescent="0.3">
      <c r="A14" s="258"/>
      <c r="B14" s="230"/>
      <c r="C14" s="247"/>
      <c r="D14" s="238"/>
      <c r="E14" s="238"/>
      <c r="F14" s="254"/>
      <c r="G14" s="230"/>
      <c r="H14" s="230"/>
      <c r="I14" s="230"/>
      <c r="J14" s="230"/>
      <c r="K14" s="230"/>
      <c r="L14" s="252"/>
    </row>
    <row r="15" spans="1:23" x14ac:dyDescent="0.25">
      <c r="A15" s="6"/>
      <c r="B15" s="114"/>
      <c r="C15" s="114"/>
      <c r="D15" s="114"/>
      <c r="E15" s="114"/>
      <c r="F15" s="114"/>
      <c r="G15" s="115"/>
      <c r="H15" s="115"/>
      <c r="I15" s="115"/>
      <c r="J15" s="115"/>
      <c r="K15" s="115"/>
      <c r="L15" s="115"/>
    </row>
    <row r="16" spans="1:23" s="7" customFormat="1" ht="12.75" x14ac:dyDescent="0.2">
      <c r="A16" s="106" t="s">
        <v>78</v>
      </c>
      <c r="B16" s="31">
        <f>SUM(B18:B29)</f>
        <v>69589</v>
      </c>
      <c r="C16" s="31">
        <f t="shared" ref="C16:L16" si="0">SUM(C18:C29)</f>
        <v>536734454.67405969</v>
      </c>
      <c r="D16" s="116">
        <f>+E16/B16</f>
        <v>8.8147667783957591</v>
      </c>
      <c r="E16" s="31">
        <f t="shared" si="0"/>
        <v>613410.80534178251</v>
      </c>
      <c r="F16" s="31">
        <f t="shared" si="0"/>
        <v>333401.49035153462</v>
      </c>
      <c r="G16" s="31">
        <f t="shared" si="0"/>
        <v>306058.82287463383</v>
      </c>
      <c r="H16" s="31">
        <f t="shared" si="0"/>
        <v>27342.667476900868</v>
      </c>
      <c r="I16" s="31">
        <f t="shared" si="0"/>
        <v>76501.679385766794</v>
      </c>
      <c r="J16" s="31">
        <f t="shared" si="0"/>
        <v>48682.169177560063</v>
      </c>
      <c r="K16" s="31">
        <f t="shared" si="0"/>
        <v>30669.513949952208</v>
      </c>
      <c r="L16" s="31">
        <f t="shared" si="0"/>
        <v>6134.1080534178254</v>
      </c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 spans="1:13" x14ac:dyDescent="0.25">
      <c r="A17" s="65"/>
      <c r="B17" s="32"/>
      <c r="C17" s="32"/>
      <c r="D17" s="78"/>
      <c r="E17" s="64"/>
      <c r="F17" s="64"/>
      <c r="G17" s="117"/>
      <c r="H17" s="117"/>
      <c r="I17" s="117"/>
      <c r="J17" s="117"/>
      <c r="K17" s="117"/>
      <c r="L17" s="117"/>
    </row>
    <row r="18" spans="1:13" x14ac:dyDescent="0.25">
      <c r="A18" s="6" t="s">
        <v>14</v>
      </c>
      <c r="B18" s="21">
        <v>5442</v>
      </c>
      <c r="C18" s="70">
        <v>41642919.927242562</v>
      </c>
      <c r="D18" s="78">
        <v>8.745297406886662</v>
      </c>
      <c r="E18" s="64">
        <v>47591.908488277215</v>
      </c>
      <c r="F18" s="64">
        <v>25867.188971059164</v>
      </c>
      <c r="G18" s="64">
        <v>23745.788896176229</v>
      </c>
      <c r="H18" s="64">
        <v>2121.4000748829362</v>
      </c>
      <c r="I18" s="64">
        <v>5935.4365668506762</v>
      </c>
      <c r="J18" s="64">
        <v>3777.0403134948715</v>
      </c>
      <c r="K18" s="64">
        <v>2379.5157968774124</v>
      </c>
      <c r="L18" s="64">
        <v>475.91908488277215</v>
      </c>
      <c r="M18" s="64"/>
    </row>
    <row r="19" spans="1:13" x14ac:dyDescent="0.25">
      <c r="A19" s="6" t="s">
        <v>15</v>
      </c>
      <c r="B19" s="21">
        <v>5619</v>
      </c>
      <c r="C19" s="70">
        <v>47465253.28125</v>
      </c>
      <c r="D19" s="78">
        <v>9.6540316337426599</v>
      </c>
      <c r="E19" s="64">
        <v>54246.003750000003</v>
      </c>
      <c r="F19" s="64">
        <v>29483.827703015242</v>
      </c>
      <c r="G19" s="64">
        <v>27065.822624574317</v>
      </c>
      <c r="H19" s="64">
        <v>2418.0050784409245</v>
      </c>
      <c r="I19" s="64">
        <v>6765.3036932229161</v>
      </c>
      <c r="J19" s="64">
        <v>4305.1297902922324</v>
      </c>
      <c r="K19" s="64">
        <v>2712.2094267850389</v>
      </c>
      <c r="L19" s="64">
        <v>542.4600375</v>
      </c>
      <c r="M19" s="64"/>
    </row>
    <row r="20" spans="1:13" x14ac:dyDescent="0.25">
      <c r="A20" s="6" t="s">
        <v>16</v>
      </c>
      <c r="B20" s="21">
        <v>5374</v>
      </c>
      <c r="C20" s="70">
        <v>42469118.677662037</v>
      </c>
      <c r="D20" s="78">
        <v>9.0316590308175968</v>
      </c>
      <c r="E20" s="64">
        <v>48536.135631613761</v>
      </c>
      <c r="F20" s="64">
        <v>26380.395999819229</v>
      </c>
      <c r="G20" s="64">
        <v>24216.907183463067</v>
      </c>
      <c r="H20" s="64">
        <v>2163.4888163561645</v>
      </c>
      <c r="I20" s="64">
        <v>6053.196087155542</v>
      </c>
      <c r="J20" s="64">
        <v>3851.9770852857459</v>
      </c>
      <c r="K20" s="64">
        <v>2426.7255742277612</v>
      </c>
      <c r="L20" s="64">
        <v>485.36135631613763</v>
      </c>
      <c r="M20" s="64"/>
    </row>
    <row r="21" spans="1:13" x14ac:dyDescent="0.25">
      <c r="A21" s="6" t="s">
        <v>17</v>
      </c>
      <c r="B21" s="21">
        <v>4731</v>
      </c>
      <c r="C21" s="70">
        <v>37474758.333333336</v>
      </c>
      <c r="D21" s="78">
        <v>9.0526939839558747</v>
      </c>
      <c r="E21" s="64">
        <v>42828.295238095241</v>
      </c>
      <c r="F21" s="64">
        <v>23278.06640712899</v>
      </c>
      <c r="G21" s="64">
        <v>21369.003467415547</v>
      </c>
      <c r="H21" s="64">
        <v>1909.0629397134451</v>
      </c>
      <c r="I21" s="64">
        <v>5341.3413692935337</v>
      </c>
      <c r="J21" s="64">
        <v>3398.9853067647359</v>
      </c>
      <c r="K21" s="64">
        <v>2141.3431045212192</v>
      </c>
      <c r="L21" s="64">
        <v>428.28295238095239</v>
      </c>
      <c r="M21" s="64"/>
    </row>
    <row r="22" spans="1:13" x14ac:dyDescent="0.25">
      <c r="A22" s="6" t="s">
        <v>18</v>
      </c>
      <c r="B22" s="21">
        <v>4698</v>
      </c>
      <c r="C22" s="70">
        <v>35904175.017361112</v>
      </c>
      <c r="D22" s="78">
        <v>8.7342151717718455</v>
      </c>
      <c r="E22" s="64">
        <v>41033.342876984127</v>
      </c>
      <c r="F22" s="64">
        <v>22302.472584697036</v>
      </c>
      <c r="G22" s="64">
        <v>20473.419297763336</v>
      </c>
      <c r="H22" s="64">
        <v>1829.0532869337007</v>
      </c>
      <c r="I22" s="64">
        <v>5117.4834443162636</v>
      </c>
      <c r="J22" s="64">
        <v>3256.5323637315851</v>
      </c>
      <c r="K22" s="64">
        <v>2051.5984896575737</v>
      </c>
      <c r="L22" s="64">
        <v>410.33342876984125</v>
      </c>
      <c r="M22" s="64"/>
    </row>
    <row r="23" spans="1:13" x14ac:dyDescent="0.25">
      <c r="A23" s="6" t="s">
        <v>19</v>
      </c>
      <c r="B23" s="21">
        <v>5333</v>
      </c>
      <c r="C23" s="70">
        <v>41548531.098090284</v>
      </c>
      <c r="D23" s="78">
        <v>8.9038131521985022</v>
      </c>
      <c r="E23" s="64">
        <v>47484.035540674609</v>
      </c>
      <c r="F23" s="64">
        <v>25808.557787542133</v>
      </c>
      <c r="G23" s="64">
        <v>23691.966128341421</v>
      </c>
      <c r="H23" s="64">
        <v>2116.591659200712</v>
      </c>
      <c r="I23" s="64">
        <v>5921.9831656715196</v>
      </c>
      <c r="J23" s="64">
        <v>3768.479184412794</v>
      </c>
      <c r="K23" s="64">
        <v>2374.122329982943</v>
      </c>
      <c r="L23" s="64">
        <v>474.84035540674608</v>
      </c>
      <c r="M23" s="64"/>
    </row>
    <row r="24" spans="1:13" x14ac:dyDescent="0.25">
      <c r="A24" s="6" t="s">
        <v>20</v>
      </c>
      <c r="B24" s="21">
        <v>5582</v>
      </c>
      <c r="C24" s="70">
        <v>45425953.05555556</v>
      </c>
      <c r="D24" s="78">
        <v>9.3004971194258186</v>
      </c>
      <c r="E24" s="64">
        <v>51915.374920634924</v>
      </c>
      <c r="F24" s="64">
        <v>28217.082614079911</v>
      </c>
      <c r="G24" s="64">
        <v>25902.964862921886</v>
      </c>
      <c r="H24" s="64">
        <v>2314.1177511580263</v>
      </c>
      <c r="I24" s="64">
        <v>6474.6387458195713</v>
      </c>
      <c r="J24" s="64">
        <v>4120.1639142867853</v>
      </c>
      <c r="K24" s="64">
        <v>2595.6818847660388</v>
      </c>
      <c r="L24" s="64">
        <v>519.15374920634929</v>
      </c>
      <c r="M24" s="64"/>
    </row>
    <row r="25" spans="1:13" x14ac:dyDescent="0.25">
      <c r="A25" s="6" t="s">
        <v>21</v>
      </c>
      <c r="B25" s="21">
        <v>5842</v>
      </c>
      <c r="C25" s="70">
        <v>44427830.364583328</v>
      </c>
      <c r="D25" s="78">
        <v>8.6913151786733174</v>
      </c>
      <c r="E25" s="64">
        <v>50774.663273809521</v>
      </c>
      <c r="F25" s="64">
        <v>27597.082184023846</v>
      </c>
      <c r="G25" s="64">
        <v>25333.811432909773</v>
      </c>
      <c r="H25" s="64">
        <v>2263.2707511140734</v>
      </c>
      <c r="I25" s="64">
        <v>6332.3746123594128</v>
      </c>
      <c r="J25" s="64">
        <v>4029.6335276519662</v>
      </c>
      <c r="K25" s="64">
        <v>2538.6482109857225</v>
      </c>
      <c r="L25" s="64">
        <v>507.74663273809529</v>
      </c>
      <c r="M25" s="64"/>
    </row>
    <row r="26" spans="1:13" x14ac:dyDescent="0.25">
      <c r="A26" s="6" t="s">
        <v>23</v>
      </c>
      <c r="B26" s="21">
        <v>6085</v>
      </c>
      <c r="C26" s="70">
        <v>47297214.678819448</v>
      </c>
      <c r="D26" s="78">
        <v>8.8831486660536587</v>
      </c>
      <c r="E26" s="64">
        <v>54053.959632936509</v>
      </c>
      <c r="F26" s="64">
        <v>29379.447743802528</v>
      </c>
      <c r="G26" s="64">
        <v>26970.002994570081</v>
      </c>
      <c r="H26" s="64">
        <v>2409.4447492324484</v>
      </c>
      <c r="I26" s="64">
        <v>6741.3528639522638</v>
      </c>
      <c r="J26" s="64">
        <v>4289.8885781795261</v>
      </c>
      <c r="K26" s="64">
        <v>2702.6075422469871</v>
      </c>
      <c r="L26" s="64">
        <v>540.53959632936517</v>
      </c>
      <c r="M26" s="64"/>
    </row>
    <row r="27" spans="1:13" x14ac:dyDescent="0.25">
      <c r="A27" s="6" t="s">
        <v>24</v>
      </c>
      <c r="B27" s="21">
        <v>6590</v>
      </c>
      <c r="C27" s="70">
        <v>43875736.4453125</v>
      </c>
      <c r="D27" s="78">
        <v>7.6090589976696288</v>
      </c>
      <c r="E27" s="64">
        <v>50143.698794642856</v>
      </c>
      <c r="F27" s="64">
        <v>27254.139908013833</v>
      </c>
      <c r="G27" s="64">
        <v>25018.99427597714</v>
      </c>
      <c r="H27" s="64">
        <v>2235.1456320366915</v>
      </c>
      <c r="I27" s="64">
        <v>6253.6837222272752</v>
      </c>
      <c r="J27" s="64">
        <v>3979.5582449012686</v>
      </c>
      <c r="K27" s="64">
        <v>2507.1010427141359</v>
      </c>
      <c r="L27" s="64">
        <v>501.43698794642859</v>
      </c>
      <c r="M27" s="64"/>
    </row>
    <row r="28" spans="1:13" x14ac:dyDescent="0.25">
      <c r="A28" s="6" t="s">
        <v>25</v>
      </c>
      <c r="B28" s="21">
        <v>6501</v>
      </c>
      <c r="C28" s="70">
        <v>49047976.848958343</v>
      </c>
      <c r="D28" s="78">
        <v>8.6224935678393813</v>
      </c>
      <c r="E28" s="64">
        <v>56054.830684523818</v>
      </c>
      <c r="F28" s="64">
        <v>30466.96264375405</v>
      </c>
      <c r="G28" s="64">
        <v>27968.329456119012</v>
      </c>
      <c r="H28" s="64">
        <v>2498.6331876350382</v>
      </c>
      <c r="I28" s="64">
        <v>6990.8919890342004</v>
      </c>
      <c r="J28" s="64">
        <v>4448.6838621680145</v>
      </c>
      <c r="K28" s="64">
        <v>2802.647747105329</v>
      </c>
      <c r="L28" s="64">
        <v>560.54830684523813</v>
      </c>
      <c r="M28" s="64"/>
    </row>
    <row r="29" spans="1:13" ht="24" customHeight="1" thickBot="1" x14ac:dyDescent="0.3">
      <c r="A29" s="53" t="s">
        <v>107</v>
      </c>
      <c r="B29" s="111">
        <v>7792</v>
      </c>
      <c r="C29" s="118">
        <v>60154986.945891209</v>
      </c>
      <c r="D29" s="119">
        <v>8.8229666978426522</v>
      </c>
      <c r="E29" s="120">
        <v>68748.556509589951</v>
      </c>
      <c r="F29" s="120">
        <v>37366.265804598683</v>
      </c>
      <c r="G29" s="120">
        <v>34301.812254401979</v>
      </c>
      <c r="H29" s="120">
        <v>3064.4535501967066</v>
      </c>
      <c r="I29" s="120">
        <v>8573.9931258636389</v>
      </c>
      <c r="J29" s="120">
        <v>5456.0970063905324</v>
      </c>
      <c r="K29" s="120">
        <v>3437.3128000820479</v>
      </c>
      <c r="L29" s="120">
        <v>687.48556509589946</v>
      </c>
      <c r="M29" s="64"/>
    </row>
    <row r="30" spans="1:13" x14ac:dyDescent="0.25">
      <c r="A30" s="28" t="s">
        <v>27</v>
      </c>
      <c r="D30" s="78"/>
      <c r="E30" s="78"/>
      <c r="F30" s="78"/>
      <c r="G30" s="78"/>
      <c r="H30" s="78"/>
      <c r="I30" s="78"/>
      <c r="J30" s="78"/>
      <c r="K30" s="78"/>
      <c r="L30" s="78"/>
      <c r="M30" s="64"/>
    </row>
  </sheetData>
  <mergeCells count="17">
    <mergeCell ref="A5:L5"/>
    <mergeCell ref="A7:L7"/>
    <mergeCell ref="A8:L8"/>
    <mergeCell ref="A11:A14"/>
    <mergeCell ref="B11:B14"/>
    <mergeCell ref="C11:C14"/>
    <mergeCell ref="D11:L11"/>
    <mergeCell ref="D12:D14"/>
    <mergeCell ref="E12:E14"/>
    <mergeCell ref="F12:H12"/>
    <mergeCell ref="I12:I14"/>
    <mergeCell ref="J12:J14"/>
    <mergeCell ref="K12:K14"/>
    <mergeCell ref="L12:L14"/>
    <mergeCell ref="F13:F14"/>
    <mergeCell ref="G13:G14"/>
    <mergeCell ref="H13:H14"/>
  </mergeCells>
  <hyperlinks>
    <hyperlink ref="A4" location="INDICE!A1" display="REGRESAR" xr:uid="{8F60EAB8-F1A1-4578-8B56-AC3336762FAF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DD7D-5741-4D9B-8B18-CF3082482F9C}">
  <dimension ref="A1:W40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10.570312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1.5703125" bestFit="1" customWidth="1"/>
    <col min="259" max="259" width="13.85546875" customWidth="1"/>
    <col min="260" max="260" width="10.570312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1.5703125" bestFit="1" customWidth="1"/>
    <col min="515" max="515" width="13.85546875" customWidth="1"/>
    <col min="516" max="516" width="10.570312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1.5703125" bestFit="1" customWidth="1"/>
    <col min="771" max="771" width="13.85546875" customWidth="1"/>
    <col min="772" max="772" width="10.570312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3.85546875" customWidth="1"/>
    <col min="1028" max="1028" width="10.570312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3.85546875" customWidth="1"/>
    <col min="1284" max="1284" width="10.570312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3.85546875" customWidth="1"/>
    <col min="1540" max="1540" width="10.570312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3.85546875" customWidth="1"/>
    <col min="1796" max="1796" width="10.570312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3.85546875" customWidth="1"/>
    <col min="2052" max="2052" width="10.570312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3.85546875" customWidth="1"/>
    <col min="2308" max="2308" width="10.570312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3.85546875" customWidth="1"/>
    <col min="2564" max="2564" width="10.570312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3.85546875" customWidth="1"/>
    <col min="2820" max="2820" width="10.570312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3.85546875" customWidth="1"/>
    <col min="3076" max="3076" width="10.570312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3.85546875" customWidth="1"/>
    <col min="3332" max="3332" width="10.570312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3.85546875" customWidth="1"/>
    <col min="3588" max="3588" width="10.570312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3.85546875" customWidth="1"/>
    <col min="3844" max="3844" width="10.570312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3.85546875" customWidth="1"/>
    <col min="4100" max="4100" width="10.570312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3.85546875" customWidth="1"/>
    <col min="4356" max="4356" width="10.570312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3.85546875" customWidth="1"/>
    <col min="4612" max="4612" width="10.570312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3.85546875" customWidth="1"/>
    <col min="4868" max="4868" width="10.570312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3.85546875" customWidth="1"/>
    <col min="5124" max="5124" width="10.570312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3.85546875" customWidth="1"/>
    <col min="5380" max="5380" width="10.570312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3.85546875" customWidth="1"/>
    <col min="5636" max="5636" width="10.570312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3.85546875" customWidth="1"/>
    <col min="5892" max="5892" width="10.570312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3.85546875" customWidth="1"/>
    <col min="6148" max="6148" width="10.570312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3.85546875" customWidth="1"/>
    <col min="6404" max="6404" width="10.570312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3.85546875" customWidth="1"/>
    <col min="6660" max="6660" width="10.570312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3.85546875" customWidth="1"/>
    <col min="6916" max="6916" width="10.570312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3.85546875" customWidth="1"/>
    <col min="7172" max="7172" width="10.570312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3.85546875" customWidth="1"/>
    <col min="7428" max="7428" width="10.570312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3.85546875" customWidth="1"/>
    <col min="7684" max="7684" width="10.570312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3.85546875" customWidth="1"/>
    <col min="7940" max="7940" width="10.570312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3.85546875" customWidth="1"/>
    <col min="8196" max="8196" width="10.570312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3.85546875" customWidth="1"/>
    <col min="8452" max="8452" width="10.570312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3.85546875" customWidth="1"/>
    <col min="8708" max="8708" width="10.570312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3.85546875" customWidth="1"/>
    <col min="8964" max="8964" width="10.570312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3.85546875" customWidth="1"/>
    <col min="9220" max="9220" width="10.570312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3.85546875" customWidth="1"/>
    <col min="9476" max="9476" width="10.570312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3.85546875" customWidth="1"/>
    <col min="9732" max="9732" width="10.570312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3.85546875" customWidth="1"/>
    <col min="9988" max="9988" width="10.570312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3.85546875" customWidth="1"/>
    <col min="10244" max="10244" width="10.570312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3.85546875" customWidth="1"/>
    <col min="10500" max="10500" width="10.570312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3.85546875" customWidth="1"/>
    <col min="10756" max="10756" width="10.570312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3.85546875" customWidth="1"/>
    <col min="11012" max="11012" width="10.570312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3.85546875" customWidth="1"/>
    <col min="11268" max="11268" width="10.570312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3.85546875" customWidth="1"/>
    <col min="11524" max="11524" width="10.570312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3.85546875" customWidth="1"/>
    <col min="11780" max="11780" width="10.570312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3.85546875" customWidth="1"/>
    <col min="12036" max="12036" width="10.570312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3.85546875" customWidth="1"/>
    <col min="12292" max="12292" width="10.570312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3.85546875" customWidth="1"/>
    <col min="12548" max="12548" width="10.570312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3.85546875" customWidth="1"/>
    <col min="12804" max="12804" width="10.570312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3.85546875" customWidth="1"/>
    <col min="13060" max="13060" width="10.570312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3.85546875" customWidth="1"/>
    <col min="13316" max="13316" width="10.570312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3.85546875" customWidth="1"/>
    <col min="13572" max="13572" width="10.570312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3.85546875" customWidth="1"/>
    <col min="13828" max="13828" width="10.570312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3.85546875" customWidth="1"/>
    <col min="14084" max="14084" width="10.570312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3.85546875" customWidth="1"/>
    <col min="14340" max="14340" width="10.570312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3.85546875" customWidth="1"/>
    <col min="14596" max="14596" width="10.570312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3.85546875" customWidth="1"/>
    <col min="14852" max="14852" width="10.570312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3.85546875" customWidth="1"/>
    <col min="15108" max="15108" width="10.570312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3.85546875" customWidth="1"/>
    <col min="15364" max="15364" width="10.570312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3.85546875" customWidth="1"/>
    <col min="15620" max="15620" width="10.570312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3.85546875" customWidth="1"/>
    <col min="15876" max="15876" width="10.570312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3.85546875" customWidth="1"/>
    <col min="16132" max="16132" width="10.570312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109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110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111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67</v>
      </c>
      <c r="B10" s="228" t="s">
        <v>68</v>
      </c>
      <c r="C10" s="235" t="s">
        <v>69</v>
      </c>
      <c r="D10" s="248" t="s">
        <v>112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x14ac:dyDescent="0.25">
      <c r="A15" s="106" t="s">
        <v>78</v>
      </c>
      <c r="B15" s="43">
        <f>SUM(B17:B38)</f>
        <v>61372</v>
      </c>
      <c r="C15" s="43">
        <f>SUM(C17:C38)</f>
        <v>430738134.18171108</v>
      </c>
      <c r="D15" s="91">
        <f>+E15/B15</f>
        <v>8.0211196205195705</v>
      </c>
      <c r="E15" s="43">
        <f t="shared" ref="E15:L15" si="0">SUM(E17:E38)</f>
        <v>492272.15335052705</v>
      </c>
      <c r="F15" s="43">
        <f>SUM(F17:F38)</f>
        <v>264217.18996342638</v>
      </c>
      <c r="G15" s="43">
        <f t="shared" si="0"/>
        <v>241963.27572200345</v>
      </c>
      <c r="H15" s="43">
        <f t="shared" si="0"/>
        <v>22253.914241422932</v>
      </c>
      <c r="I15" s="43">
        <f t="shared" si="0"/>
        <v>63869.606842162211</v>
      </c>
      <c r="J15" s="43">
        <f t="shared" si="0"/>
        <v>35114.52788365064</v>
      </c>
      <c r="K15" s="43">
        <f t="shared" si="0"/>
        <v>24641.163995410545</v>
      </c>
      <c r="L15" s="43">
        <f t="shared" si="0"/>
        <v>2464.0332596097769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107"/>
      <c r="H16" s="107"/>
      <c r="I16" s="107"/>
      <c r="J16" s="107"/>
      <c r="K16" s="107"/>
      <c r="L16" s="107"/>
    </row>
    <row r="17" spans="1:14" x14ac:dyDescent="0.25">
      <c r="A17" s="6" t="s">
        <v>80</v>
      </c>
      <c r="B17" s="21">
        <v>34086</v>
      </c>
      <c r="C17" s="49">
        <v>244978737.5</v>
      </c>
      <c r="D17" s="107">
        <v>8.2138033210115591</v>
      </c>
      <c r="E17" s="49">
        <v>279975.7</v>
      </c>
      <c r="F17" s="49">
        <v>150108.34862626492</v>
      </c>
      <c r="G17" s="49">
        <v>137465.34717086033</v>
      </c>
      <c r="H17" s="49">
        <v>12643.001455404605</v>
      </c>
      <c r="I17" s="49">
        <v>36285.910132542354</v>
      </c>
      <c r="J17" s="49">
        <v>19949.435516044035</v>
      </c>
      <c r="K17" s="49">
        <v>13999.257338601081</v>
      </c>
      <c r="L17" s="49">
        <v>1399.8785</v>
      </c>
      <c r="M17" s="122"/>
      <c r="N17" s="49"/>
    </row>
    <row r="18" spans="1:14" x14ac:dyDescent="0.25">
      <c r="A18" s="6" t="s">
        <v>81</v>
      </c>
      <c r="B18" s="21">
        <v>358</v>
      </c>
      <c r="C18" s="49">
        <v>2795235.8928571432</v>
      </c>
      <c r="D18" s="107">
        <v>8.9233388439174561</v>
      </c>
      <c r="E18" s="49">
        <v>3194.5553061224496</v>
      </c>
      <c r="F18" s="49">
        <v>1999.3239395331584</v>
      </c>
      <c r="G18" s="49">
        <v>1830.9292052717217</v>
      </c>
      <c r="H18" s="49">
        <v>168.39473426143678</v>
      </c>
      <c r="I18" s="49">
        <v>483.29949306395145</v>
      </c>
      <c r="J18" s="49">
        <v>265.71063083709788</v>
      </c>
      <c r="K18" s="49">
        <v>186.45898505243474</v>
      </c>
      <c r="L18" s="49">
        <v>18.645269387755107</v>
      </c>
      <c r="M18" s="122"/>
      <c r="N18" s="49"/>
    </row>
    <row r="19" spans="1:14" x14ac:dyDescent="0.25">
      <c r="A19" s="6" t="s">
        <v>83</v>
      </c>
      <c r="B19" s="21">
        <v>5</v>
      </c>
      <c r="C19" s="49">
        <v>40775</v>
      </c>
      <c r="D19" s="107">
        <v>9.32</v>
      </c>
      <c r="E19" s="49">
        <v>46.6</v>
      </c>
      <c r="F19" s="49">
        <v>24.984486317862395</v>
      </c>
      <c r="G19" s="49">
        <v>22.880147020481033</v>
      </c>
      <c r="H19" s="49">
        <v>2.1043392973813604</v>
      </c>
      <c r="I19" s="49">
        <v>6.0395363318190611</v>
      </c>
      <c r="J19" s="49">
        <v>3.3204442208650682</v>
      </c>
      <c r="K19" s="49">
        <v>2.3300786174614809</v>
      </c>
      <c r="L19" s="49">
        <v>0.23300000000000001</v>
      </c>
      <c r="M19" s="122"/>
      <c r="N19" s="49"/>
    </row>
    <row r="20" spans="1:14" x14ac:dyDescent="0.25">
      <c r="A20" s="6" t="s">
        <v>84</v>
      </c>
      <c r="B20" s="21">
        <v>1257</v>
      </c>
      <c r="C20" s="49">
        <v>8931553.75</v>
      </c>
      <c r="D20" s="107">
        <v>8.1205171042163879</v>
      </c>
      <c r="E20" s="49">
        <v>10207.49</v>
      </c>
      <c r="F20" s="49">
        <v>5472.7230524617416</v>
      </c>
      <c r="G20" s="49">
        <v>5011.7783671693114</v>
      </c>
      <c r="H20" s="49">
        <v>460.94468529243056</v>
      </c>
      <c r="I20" s="49">
        <v>1322.9293285768185</v>
      </c>
      <c r="J20" s="49">
        <v>727.32620558021404</v>
      </c>
      <c r="K20" s="49">
        <v>510.39172075004063</v>
      </c>
      <c r="L20" s="49">
        <v>51.03745</v>
      </c>
      <c r="M20" s="122"/>
      <c r="N20" s="49"/>
    </row>
    <row r="21" spans="1:14" x14ac:dyDescent="0.25">
      <c r="A21" s="6" t="s">
        <v>85</v>
      </c>
      <c r="B21" s="21">
        <v>3321</v>
      </c>
      <c r="C21" s="49">
        <v>25402890.843750004</v>
      </c>
      <c r="D21" s="107">
        <v>8.7419076332430006</v>
      </c>
      <c r="E21" s="49">
        <v>29031.875250000005</v>
      </c>
      <c r="F21" s="49">
        <v>15565.375321148344</v>
      </c>
      <c r="G21" s="49">
        <v>14254.368540778209</v>
      </c>
      <c r="H21" s="49">
        <v>1311.0067803701356</v>
      </c>
      <c r="I21" s="49">
        <v>3762.6408874080166</v>
      </c>
      <c r="J21" s="49">
        <v>2068.6421114750669</v>
      </c>
      <c r="K21" s="49">
        <v>1451.642741305455</v>
      </c>
      <c r="L21" s="49">
        <v>145.15937625000004</v>
      </c>
      <c r="M21" s="122"/>
      <c r="N21" s="49"/>
    </row>
    <row r="22" spans="1:14" x14ac:dyDescent="0.25">
      <c r="A22" s="6" t="s">
        <v>86</v>
      </c>
      <c r="B22" s="21">
        <v>1279</v>
      </c>
      <c r="C22" s="49">
        <v>8784262.7314814832</v>
      </c>
      <c r="D22" s="107">
        <v>7.849223930732923</v>
      </c>
      <c r="E22" s="49">
        <v>10039.157407407409</v>
      </c>
      <c r="F22" s="49">
        <v>5382.4719074729028</v>
      </c>
      <c r="G22" s="49">
        <v>4929.1287004985552</v>
      </c>
      <c r="H22" s="49">
        <v>453.34320697434737</v>
      </c>
      <c r="I22" s="49">
        <v>1301.1127876156111</v>
      </c>
      <c r="J22" s="49">
        <v>715.33180677640917</v>
      </c>
      <c r="K22" s="49">
        <v>501.9748071315459</v>
      </c>
      <c r="L22" s="49">
        <v>50.195787037037043</v>
      </c>
      <c r="M22" s="122"/>
      <c r="N22" s="49"/>
    </row>
    <row r="23" spans="1:14" x14ac:dyDescent="0.25">
      <c r="A23" s="6" t="s">
        <v>87</v>
      </c>
      <c r="B23" s="21">
        <v>177</v>
      </c>
      <c r="C23" s="49">
        <v>1326500</v>
      </c>
      <c r="D23" s="107">
        <v>8.5649717514124291</v>
      </c>
      <c r="E23" s="49">
        <v>1516</v>
      </c>
      <c r="F23" s="49">
        <v>812.80002699311979</v>
      </c>
      <c r="G23" s="49">
        <v>744.34126358474759</v>
      </c>
      <c r="H23" s="49">
        <v>68.458763408372164</v>
      </c>
      <c r="I23" s="49">
        <v>196.47933646003639</v>
      </c>
      <c r="J23" s="49">
        <v>108.02131842985929</v>
      </c>
      <c r="K23" s="49">
        <v>75.802557598103121</v>
      </c>
      <c r="L23" s="49">
        <v>7.58</v>
      </c>
      <c r="M23" s="122"/>
      <c r="N23" s="49"/>
    </row>
    <row r="24" spans="1:14" x14ac:dyDescent="0.25">
      <c r="A24" s="6" t="s">
        <v>88</v>
      </c>
      <c r="B24" s="21">
        <v>1242</v>
      </c>
      <c r="C24" s="49">
        <v>6861426.25</v>
      </c>
      <c r="D24" s="107">
        <v>6.313711755233494</v>
      </c>
      <c r="E24" s="49">
        <v>7841.63</v>
      </c>
      <c r="F24" s="49">
        <v>4204.2724773549198</v>
      </c>
      <c r="G24" s="49">
        <v>3850.1641047256362</v>
      </c>
      <c r="H24" s="49">
        <v>354.10837262928317</v>
      </c>
      <c r="I24" s="49">
        <v>1016.3049202936115</v>
      </c>
      <c r="J24" s="49">
        <v>558.74882007858685</v>
      </c>
      <c r="K24" s="49">
        <v>392.09472937863677</v>
      </c>
      <c r="L24" s="49">
        <v>39.208150000000003</v>
      </c>
      <c r="M24" s="122"/>
      <c r="N24" s="49"/>
    </row>
    <row r="25" spans="1:14" x14ac:dyDescent="0.25">
      <c r="A25" s="6" t="s">
        <v>89</v>
      </c>
      <c r="B25" s="21">
        <v>8231</v>
      </c>
      <c r="C25" s="49">
        <v>55677343.75</v>
      </c>
      <c r="D25" s="107">
        <v>7.7306827845948245</v>
      </c>
      <c r="E25" s="49">
        <v>63631.25</v>
      </c>
      <c r="F25" s="49">
        <v>34115.753111877282</v>
      </c>
      <c r="G25" s="49">
        <v>31242.325216673467</v>
      </c>
      <c r="H25" s="49">
        <v>2873.427895203813</v>
      </c>
      <c r="I25" s="49">
        <v>8246.8507771257846</v>
      </c>
      <c r="J25" s="49">
        <v>4533.9917667150294</v>
      </c>
      <c r="K25" s="49">
        <v>3181.6698503722291</v>
      </c>
      <c r="L25" s="49">
        <v>318.15625</v>
      </c>
      <c r="M25" s="122"/>
      <c r="N25" s="49"/>
    </row>
    <row r="26" spans="1:14" x14ac:dyDescent="0.25">
      <c r="A26" s="6" t="s">
        <v>90</v>
      </c>
      <c r="B26" s="21">
        <v>1064</v>
      </c>
      <c r="C26" s="49">
        <v>8368135.9515570942</v>
      </c>
      <c r="D26" s="107">
        <v>8.9883307750344734</v>
      </c>
      <c r="E26" s="49">
        <v>9563.583944636679</v>
      </c>
      <c r="F26" s="49">
        <v>5127.4942535301188</v>
      </c>
      <c r="G26" s="49">
        <v>4695.6267531330286</v>
      </c>
      <c r="H26" s="49">
        <v>431.86750039709034</v>
      </c>
      <c r="I26" s="49">
        <v>1239.4766672968813</v>
      </c>
      <c r="J26" s="49">
        <v>681.4452154447813</v>
      </c>
      <c r="K26" s="49">
        <v>478.19533166729292</v>
      </c>
      <c r="L26" s="49">
        <v>47.817919723183394</v>
      </c>
      <c r="M26" s="122"/>
      <c r="N26" s="49"/>
    </row>
    <row r="27" spans="1:14" x14ac:dyDescent="0.25">
      <c r="A27" s="6" t="s">
        <v>91</v>
      </c>
      <c r="B27" s="21">
        <v>640</v>
      </c>
      <c r="C27" s="49">
        <v>4367523.3579881657</v>
      </c>
      <c r="D27" s="107">
        <v>7.7991488535502951</v>
      </c>
      <c r="E27" s="49">
        <v>4991.455266272189</v>
      </c>
      <c r="F27" s="49">
        <v>2676.1576353304654</v>
      </c>
      <c r="G27" s="49">
        <v>2450.7560158468236</v>
      </c>
      <c r="H27" s="49">
        <v>225.40161948364184</v>
      </c>
      <c r="I27" s="49">
        <v>646.91148989915166</v>
      </c>
      <c r="J27" s="49">
        <v>355.66199125751075</v>
      </c>
      <c r="K27" s="49">
        <v>249.58118424798994</v>
      </c>
      <c r="L27" s="49">
        <v>24.957276331360948</v>
      </c>
      <c r="M27" s="122"/>
      <c r="N27" s="49"/>
    </row>
    <row r="28" spans="1:14" x14ac:dyDescent="0.25">
      <c r="A28" s="6" t="s">
        <v>92</v>
      </c>
      <c r="B28" s="21">
        <v>2233</v>
      </c>
      <c r="C28" s="49">
        <v>15682047.5</v>
      </c>
      <c r="D28" s="107">
        <v>8.0261262875055976</v>
      </c>
      <c r="E28" s="49">
        <v>17922.34</v>
      </c>
      <c r="F28" s="49">
        <v>9609.0227148943741</v>
      </c>
      <c r="G28" s="49">
        <v>8799.6947242714159</v>
      </c>
      <c r="H28" s="49">
        <v>809.32799062295817</v>
      </c>
      <c r="I28" s="49">
        <v>2322.8030811419317</v>
      </c>
      <c r="J28" s="49">
        <v>1277.0414222613485</v>
      </c>
      <c r="K28" s="49">
        <v>896.14723624194414</v>
      </c>
      <c r="L28" s="49">
        <v>89.611699999999999</v>
      </c>
      <c r="M28" s="122"/>
      <c r="N28" s="49"/>
    </row>
    <row r="29" spans="1:14" x14ac:dyDescent="0.25">
      <c r="A29" s="6" t="s">
        <v>93</v>
      </c>
      <c r="B29" s="21">
        <v>704</v>
      </c>
      <c r="C29" s="49">
        <v>4238456.25</v>
      </c>
      <c r="D29" s="107">
        <v>6.8806107954545448</v>
      </c>
      <c r="E29" s="49">
        <v>4843.95</v>
      </c>
      <c r="F29" s="49">
        <v>2597.0730150087879</v>
      </c>
      <c r="G29" s="49">
        <v>2378.3323639454738</v>
      </c>
      <c r="H29" s="49">
        <v>218.74065106331417</v>
      </c>
      <c r="I29" s="49">
        <v>627.79424923851798</v>
      </c>
      <c r="J29" s="49">
        <v>345.15162625878423</v>
      </c>
      <c r="K29" s="49">
        <v>242.20567208267258</v>
      </c>
      <c r="L29" s="49">
        <v>24.219749999999998</v>
      </c>
      <c r="M29" s="122"/>
      <c r="N29" s="49"/>
    </row>
    <row r="30" spans="1:14" x14ac:dyDescent="0.25">
      <c r="A30" s="6" t="s">
        <v>94</v>
      </c>
      <c r="B30" s="21">
        <v>2746</v>
      </c>
      <c r="C30" s="49">
        <v>18345381.25</v>
      </c>
      <c r="D30" s="109">
        <v>7.6351602330662791</v>
      </c>
      <c r="E30" s="49">
        <v>20966.150000000001</v>
      </c>
      <c r="F30" s="49">
        <v>11240.95467410409</v>
      </c>
      <c r="G30" s="49">
        <v>10294.175846640737</v>
      </c>
      <c r="H30" s="49">
        <v>946.77882746335217</v>
      </c>
      <c r="I30" s="49">
        <v>2717.2923747503901</v>
      </c>
      <c r="J30" s="49">
        <v>1493.9255708431363</v>
      </c>
      <c r="K30" s="49">
        <v>1048.3428713624471</v>
      </c>
      <c r="L30" s="49">
        <v>104.83075000000001</v>
      </c>
      <c r="M30" s="122"/>
      <c r="N30" s="49"/>
    </row>
    <row r="31" spans="1:14" x14ac:dyDescent="0.25">
      <c r="A31" s="6" t="s">
        <v>95</v>
      </c>
      <c r="B31" s="21">
        <v>26</v>
      </c>
      <c r="C31" s="49">
        <v>127026.41304347826</v>
      </c>
      <c r="D31" s="109">
        <v>5.5835785953177259</v>
      </c>
      <c r="E31" s="49">
        <v>145.17304347826087</v>
      </c>
      <c r="F31" s="49">
        <v>77.834204259765031</v>
      </c>
      <c r="G31" s="49">
        <v>71.27855318011359</v>
      </c>
      <c r="H31" s="49">
        <v>6.5556510796514411</v>
      </c>
      <c r="I31" s="49">
        <v>18.814975761538722</v>
      </c>
      <c r="J31" s="49">
        <v>10.3441844043516</v>
      </c>
      <c r="K31" s="49">
        <v>7.2588970909978876</v>
      </c>
      <c r="L31" s="49">
        <v>0.72586521739130427</v>
      </c>
      <c r="M31" s="122"/>
      <c r="N31" s="49"/>
    </row>
    <row r="32" spans="1:14" x14ac:dyDescent="0.25">
      <c r="A32" s="6" t="s">
        <v>96</v>
      </c>
      <c r="B32" s="21">
        <v>903</v>
      </c>
      <c r="C32" s="49">
        <v>4893834.7108997591</v>
      </c>
      <c r="D32" s="109">
        <v>6.1937474588195016</v>
      </c>
      <c r="E32" s="49">
        <v>5592.9539553140103</v>
      </c>
      <c r="F32" s="49">
        <v>2998.6498191626015</v>
      </c>
      <c r="G32" s="49">
        <v>2746.0860252438938</v>
      </c>
      <c r="H32" s="49">
        <v>252.56379391870786</v>
      </c>
      <c r="I32" s="49">
        <v>724.86799603669704</v>
      </c>
      <c r="J32" s="49">
        <v>398.5212797958547</v>
      </c>
      <c r="K32" s="49">
        <v>279.65713347046761</v>
      </c>
      <c r="L32" s="49">
        <v>27.964769776570051</v>
      </c>
      <c r="M32" s="122"/>
      <c r="N32" s="49"/>
    </row>
    <row r="33" spans="1:16" x14ac:dyDescent="0.25">
      <c r="A33" s="6" t="s">
        <v>97</v>
      </c>
      <c r="B33" s="21">
        <v>897</v>
      </c>
      <c r="C33" s="49">
        <v>4620215.7421875</v>
      </c>
      <c r="D33" s="109">
        <v>5.8865625000000001</v>
      </c>
      <c r="E33" s="49">
        <v>5280.2465625000004</v>
      </c>
      <c r="F33" s="49">
        <v>2830.9924462601111</v>
      </c>
      <c r="G33" s="49">
        <v>2592.5497350727378</v>
      </c>
      <c r="H33" s="49">
        <v>238.44271118737328</v>
      </c>
      <c r="I33" s="49">
        <v>684.33993466054608</v>
      </c>
      <c r="J33" s="49">
        <v>376.23957474669027</v>
      </c>
      <c r="K33" s="49">
        <v>264.02123627050941</v>
      </c>
      <c r="L33" s="49">
        <v>26.401232812500002</v>
      </c>
      <c r="M33" s="122"/>
      <c r="N33" s="49"/>
    </row>
    <row r="34" spans="1:16" x14ac:dyDescent="0.25">
      <c r="A34" s="6" t="s">
        <v>98</v>
      </c>
      <c r="B34" s="21">
        <v>813</v>
      </c>
      <c r="C34" s="49">
        <v>6343022.109375</v>
      </c>
      <c r="D34" s="109">
        <v>8.9165659594095938</v>
      </c>
      <c r="E34" s="49">
        <v>7249.1681250000001</v>
      </c>
      <c r="F34" s="49">
        <v>3886.6253612649498</v>
      </c>
      <c r="G34" s="49">
        <v>3559.2710831799313</v>
      </c>
      <c r="H34" s="49">
        <v>327.35427808501834</v>
      </c>
      <c r="I34" s="49">
        <v>939.51961945069013</v>
      </c>
      <c r="J34" s="49">
        <v>516.53344220462475</v>
      </c>
      <c r="K34" s="49">
        <v>362.47063610398794</v>
      </c>
      <c r="L34" s="49">
        <v>36.245840625</v>
      </c>
      <c r="M34" s="122"/>
      <c r="N34" s="49"/>
    </row>
    <row r="35" spans="1:16" x14ac:dyDescent="0.25">
      <c r="A35" s="6" t="s">
        <v>99</v>
      </c>
      <c r="B35" s="21">
        <v>77</v>
      </c>
      <c r="C35" s="49">
        <v>402125.17857142858</v>
      </c>
      <c r="D35" s="109">
        <v>5.9684627617280679</v>
      </c>
      <c r="E35" s="49">
        <v>459.57163265306122</v>
      </c>
      <c r="F35" s="49">
        <v>246.39830832828517</v>
      </c>
      <c r="G35" s="49">
        <v>225.64520432499015</v>
      </c>
      <c r="H35" s="49">
        <v>20.753104003295011</v>
      </c>
      <c r="I35" s="49">
        <v>59.562222585441333</v>
      </c>
      <c r="J35" s="49">
        <v>32.7463942428408</v>
      </c>
      <c r="K35" s="49">
        <v>22.979356962162246</v>
      </c>
      <c r="L35" s="49">
        <v>2.2978581632653063</v>
      </c>
      <c r="M35" s="122"/>
      <c r="N35" s="123"/>
      <c r="O35" s="122"/>
      <c r="P35" s="123"/>
    </row>
    <row r="36" spans="1:16" x14ac:dyDescent="0.25">
      <c r="A36" s="6" t="s">
        <v>100</v>
      </c>
      <c r="B36" s="21">
        <v>482</v>
      </c>
      <c r="C36" s="49">
        <v>2469077.5</v>
      </c>
      <c r="D36" s="109">
        <v>5.8543627741553053</v>
      </c>
      <c r="E36" s="49">
        <v>2821.8028571428572</v>
      </c>
      <c r="F36" s="49">
        <v>1512.9033235191143</v>
      </c>
      <c r="G36" s="49">
        <v>1385.4777732669959</v>
      </c>
      <c r="H36" s="49">
        <v>127.42555025211837</v>
      </c>
      <c r="I36" s="49">
        <v>365.71632783144031</v>
      </c>
      <c r="J36" s="49">
        <v>201.06521436524758</v>
      </c>
      <c r="K36" s="49">
        <v>141.09490343605765</v>
      </c>
      <c r="L36" s="49">
        <v>14.109014285714288</v>
      </c>
      <c r="M36" s="122"/>
      <c r="N36" s="49"/>
    </row>
    <row r="37" spans="1:16" x14ac:dyDescent="0.25">
      <c r="A37" s="6" t="s">
        <v>101</v>
      </c>
      <c r="B37" s="21">
        <v>307</v>
      </c>
      <c r="C37" s="49">
        <v>2122137.5</v>
      </c>
      <c r="D37" s="109">
        <v>7.9</v>
      </c>
      <c r="E37" s="49">
        <v>2425.3000000000002</v>
      </c>
      <c r="F37" s="49">
        <v>1300.3191988564733</v>
      </c>
      <c r="G37" s="49">
        <v>1190.7987246517735</v>
      </c>
      <c r="H37" s="49">
        <v>109.52047420469985</v>
      </c>
      <c r="I37" s="49">
        <v>314.32805720087481</v>
      </c>
      <c r="J37" s="49">
        <v>172.81273323742596</v>
      </c>
      <c r="K37" s="49">
        <v>121.269091650844</v>
      </c>
      <c r="L37" s="49">
        <v>12.1265</v>
      </c>
      <c r="M37" s="122"/>
      <c r="N37" s="49"/>
    </row>
    <row r="38" spans="1:16" ht="15" customHeight="1" thickBot="1" x14ac:dyDescent="0.3">
      <c r="A38" s="53" t="s">
        <v>102</v>
      </c>
      <c r="B38" s="111">
        <v>524</v>
      </c>
      <c r="C38" s="74">
        <v>3960425</v>
      </c>
      <c r="D38" s="112">
        <v>8.6377862595419845</v>
      </c>
      <c r="E38" s="74">
        <v>4526.2</v>
      </c>
      <c r="F38" s="74">
        <v>2426.7120594830208</v>
      </c>
      <c r="G38" s="74">
        <v>2222.320202663117</v>
      </c>
      <c r="H38" s="74">
        <v>204.39185681990372</v>
      </c>
      <c r="I38" s="74">
        <v>586.61264689011648</v>
      </c>
      <c r="J38" s="74">
        <v>322.51061443088997</v>
      </c>
      <c r="K38" s="74">
        <v>226.3176360161836</v>
      </c>
      <c r="L38" s="49">
        <v>22.631</v>
      </c>
      <c r="M38" s="122"/>
      <c r="N38" s="49"/>
    </row>
    <row r="39" spans="1:16" x14ac:dyDescent="0.25">
      <c r="A39" s="28" t="s">
        <v>27</v>
      </c>
      <c r="G39" s="39"/>
      <c r="L39" s="39"/>
      <c r="N39" s="49"/>
    </row>
    <row r="40" spans="1:16" x14ac:dyDescent="0.25">
      <c r="E40" s="49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3A437BE8-BC42-46DB-B199-CFF1DA4DA1D7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728E-E6A5-4C78-BDA6-7767A684448D}">
  <dimension ref="A2:W29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2.140625" customWidth="1"/>
    <col min="4" max="4" width="9.7109375" customWidth="1"/>
    <col min="5" max="5" width="13.42578125" customWidth="1"/>
    <col min="6" max="6" width="11.28515625" customWidth="1"/>
    <col min="7" max="7" width="11.140625" customWidth="1"/>
    <col min="8" max="8" width="10.5703125" customWidth="1"/>
    <col min="9" max="9" width="10.28515625" customWidth="1"/>
    <col min="10" max="10" width="10" customWidth="1"/>
    <col min="11" max="11" width="10.28515625" customWidth="1"/>
    <col min="12" max="12" width="12.28515625" customWidth="1"/>
    <col min="14" max="14" width="14.28515625" customWidth="1"/>
    <col min="257" max="257" width="14.7109375" customWidth="1"/>
    <col min="258" max="258" width="11" customWidth="1"/>
    <col min="259" max="259" width="12.140625" customWidth="1"/>
    <col min="260" max="260" width="9.7109375" customWidth="1"/>
    <col min="261" max="261" width="13.42578125" customWidth="1"/>
    <col min="262" max="262" width="11.28515625" customWidth="1"/>
    <col min="263" max="263" width="11.140625" customWidth="1"/>
    <col min="264" max="264" width="10.5703125" customWidth="1"/>
    <col min="265" max="265" width="10.28515625" customWidth="1"/>
    <col min="266" max="266" width="10" customWidth="1"/>
    <col min="267" max="267" width="10.28515625" customWidth="1"/>
    <col min="268" max="268" width="12.28515625" customWidth="1"/>
    <col min="270" max="270" width="14.28515625" customWidth="1"/>
    <col min="513" max="513" width="14.7109375" customWidth="1"/>
    <col min="514" max="514" width="11" customWidth="1"/>
    <col min="515" max="515" width="12.140625" customWidth="1"/>
    <col min="516" max="516" width="9.7109375" customWidth="1"/>
    <col min="517" max="517" width="13.42578125" customWidth="1"/>
    <col min="518" max="518" width="11.28515625" customWidth="1"/>
    <col min="519" max="519" width="11.140625" customWidth="1"/>
    <col min="520" max="520" width="10.5703125" customWidth="1"/>
    <col min="521" max="521" width="10.28515625" customWidth="1"/>
    <col min="522" max="522" width="10" customWidth="1"/>
    <col min="523" max="523" width="10.28515625" customWidth="1"/>
    <col min="524" max="524" width="12.28515625" customWidth="1"/>
    <col min="526" max="526" width="14.28515625" customWidth="1"/>
    <col min="769" max="769" width="14.7109375" customWidth="1"/>
    <col min="770" max="770" width="11" customWidth="1"/>
    <col min="771" max="771" width="12.140625" customWidth="1"/>
    <col min="772" max="772" width="9.7109375" customWidth="1"/>
    <col min="773" max="773" width="13.42578125" customWidth="1"/>
    <col min="774" max="774" width="11.28515625" customWidth="1"/>
    <col min="775" max="775" width="11.140625" customWidth="1"/>
    <col min="776" max="776" width="10.5703125" customWidth="1"/>
    <col min="777" max="777" width="10.28515625" customWidth="1"/>
    <col min="778" max="778" width="10" customWidth="1"/>
    <col min="779" max="779" width="10.28515625" customWidth="1"/>
    <col min="780" max="780" width="12.28515625" customWidth="1"/>
    <col min="782" max="782" width="14.28515625" customWidth="1"/>
    <col min="1025" max="1025" width="14.7109375" customWidth="1"/>
    <col min="1026" max="1026" width="11" customWidth="1"/>
    <col min="1027" max="1027" width="12.140625" customWidth="1"/>
    <col min="1028" max="1028" width="9.7109375" customWidth="1"/>
    <col min="1029" max="1029" width="13.42578125" customWidth="1"/>
    <col min="1030" max="1030" width="11.28515625" customWidth="1"/>
    <col min="1031" max="1031" width="11.140625" customWidth="1"/>
    <col min="1032" max="1032" width="10.5703125" customWidth="1"/>
    <col min="1033" max="1033" width="10.28515625" customWidth="1"/>
    <col min="1034" max="1034" width="10" customWidth="1"/>
    <col min="1035" max="1035" width="10.28515625" customWidth="1"/>
    <col min="1036" max="1036" width="12.28515625" customWidth="1"/>
    <col min="1038" max="1038" width="14.28515625" customWidth="1"/>
    <col min="1281" max="1281" width="14.7109375" customWidth="1"/>
    <col min="1282" max="1282" width="11" customWidth="1"/>
    <col min="1283" max="1283" width="12.140625" customWidth="1"/>
    <col min="1284" max="1284" width="9.7109375" customWidth="1"/>
    <col min="1285" max="1285" width="13.42578125" customWidth="1"/>
    <col min="1286" max="1286" width="11.28515625" customWidth="1"/>
    <col min="1287" max="1287" width="11.140625" customWidth="1"/>
    <col min="1288" max="1288" width="10.5703125" customWidth="1"/>
    <col min="1289" max="1289" width="10.28515625" customWidth="1"/>
    <col min="1290" max="1290" width="10" customWidth="1"/>
    <col min="1291" max="1291" width="10.28515625" customWidth="1"/>
    <col min="1292" max="1292" width="12.28515625" customWidth="1"/>
    <col min="1294" max="1294" width="14.28515625" customWidth="1"/>
    <col min="1537" max="1537" width="14.7109375" customWidth="1"/>
    <col min="1538" max="1538" width="11" customWidth="1"/>
    <col min="1539" max="1539" width="12.140625" customWidth="1"/>
    <col min="1540" max="1540" width="9.7109375" customWidth="1"/>
    <col min="1541" max="1541" width="13.42578125" customWidth="1"/>
    <col min="1542" max="1542" width="11.28515625" customWidth="1"/>
    <col min="1543" max="1543" width="11.140625" customWidth="1"/>
    <col min="1544" max="1544" width="10.5703125" customWidth="1"/>
    <col min="1545" max="1545" width="10.28515625" customWidth="1"/>
    <col min="1546" max="1546" width="10" customWidth="1"/>
    <col min="1547" max="1547" width="10.28515625" customWidth="1"/>
    <col min="1548" max="1548" width="12.28515625" customWidth="1"/>
    <col min="1550" max="1550" width="14.28515625" customWidth="1"/>
    <col min="1793" max="1793" width="14.7109375" customWidth="1"/>
    <col min="1794" max="1794" width="11" customWidth="1"/>
    <col min="1795" max="1795" width="12.140625" customWidth="1"/>
    <col min="1796" max="1796" width="9.7109375" customWidth="1"/>
    <col min="1797" max="1797" width="13.42578125" customWidth="1"/>
    <col min="1798" max="1798" width="11.28515625" customWidth="1"/>
    <col min="1799" max="1799" width="11.140625" customWidth="1"/>
    <col min="1800" max="1800" width="10.5703125" customWidth="1"/>
    <col min="1801" max="1801" width="10.28515625" customWidth="1"/>
    <col min="1802" max="1802" width="10" customWidth="1"/>
    <col min="1803" max="1803" width="10.28515625" customWidth="1"/>
    <col min="1804" max="1804" width="12.28515625" customWidth="1"/>
    <col min="1806" max="1806" width="14.28515625" customWidth="1"/>
    <col min="2049" max="2049" width="14.7109375" customWidth="1"/>
    <col min="2050" max="2050" width="11" customWidth="1"/>
    <col min="2051" max="2051" width="12.140625" customWidth="1"/>
    <col min="2052" max="2052" width="9.7109375" customWidth="1"/>
    <col min="2053" max="2053" width="13.42578125" customWidth="1"/>
    <col min="2054" max="2054" width="11.28515625" customWidth="1"/>
    <col min="2055" max="2055" width="11.140625" customWidth="1"/>
    <col min="2056" max="2056" width="10.5703125" customWidth="1"/>
    <col min="2057" max="2057" width="10.28515625" customWidth="1"/>
    <col min="2058" max="2058" width="10" customWidth="1"/>
    <col min="2059" max="2059" width="10.28515625" customWidth="1"/>
    <col min="2060" max="2060" width="12.28515625" customWidth="1"/>
    <col min="2062" max="2062" width="14.28515625" customWidth="1"/>
    <col min="2305" max="2305" width="14.7109375" customWidth="1"/>
    <col min="2306" max="2306" width="11" customWidth="1"/>
    <col min="2307" max="2307" width="12.140625" customWidth="1"/>
    <col min="2308" max="2308" width="9.7109375" customWidth="1"/>
    <col min="2309" max="2309" width="13.42578125" customWidth="1"/>
    <col min="2310" max="2310" width="11.28515625" customWidth="1"/>
    <col min="2311" max="2311" width="11.140625" customWidth="1"/>
    <col min="2312" max="2312" width="10.5703125" customWidth="1"/>
    <col min="2313" max="2313" width="10.28515625" customWidth="1"/>
    <col min="2314" max="2314" width="10" customWidth="1"/>
    <col min="2315" max="2315" width="10.28515625" customWidth="1"/>
    <col min="2316" max="2316" width="12.28515625" customWidth="1"/>
    <col min="2318" max="2318" width="14.28515625" customWidth="1"/>
    <col min="2561" max="2561" width="14.7109375" customWidth="1"/>
    <col min="2562" max="2562" width="11" customWidth="1"/>
    <col min="2563" max="2563" width="12.140625" customWidth="1"/>
    <col min="2564" max="2564" width="9.7109375" customWidth="1"/>
    <col min="2565" max="2565" width="13.42578125" customWidth="1"/>
    <col min="2566" max="2566" width="11.28515625" customWidth="1"/>
    <col min="2567" max="2567" width="11.140625" customWidth="1"/>
    <col min="2568" max="2568" width="10.5703125" customWidth="1"/>
    <col min="2569" max="2569" width="10.28515625" customWidth="1"/>
    <col min="2570" max="2570" width="10" customWidth="1"/>
    <col min="2571" max="2571" width="10.28515625" customWidth="1"/>
    <col min="2572" max="2572" width="12.28515625" customWidth="1"/>
    <col min="2574" max="2574" width="14.28515625" customWidth="1"/>
    <col min="2817" max="2817" width="14.7109375" customWidth="1"/>
    <col min="2818" max="2818" width="11" customWidth="1"/>
    <col min="2819" max="2819" width="12.140625" customWidth="1"/>
    <col min="2820" max="2820" width="9.7109375" customWidth="1"/>
    <col min="2821" max="2821" width="13.42578125" customWidth="1"/>
    <col min="2822" max="2822" width="11.28515625" customWidth="1"/>
    <col min="2823" max="2823" width="11.140625" customWidth="1"/>
    <col min="2824" max="2824" width="10.5703125" customWidth="1"/>
    <col min="2825" max="2825" width="10.28515625" customWidth="1"/>
    <col min="2826" max="2826" width="10" customWidth="1"/>
    <col min="2827" max="2827" width="10.28515625" customWidth="1"/>
    <col min="2828" max="2828" width="12.28515625" customWidth="1"/>
    <col min="2830" max="2830" width="14.28515625" customWidth="1"/>
    <col min="3073" max="3073" width="14.7109375" customWidth="1"/>
    <col min="3074" max="3074" width="11" customWidth="1"/>
    <col min="3075" max="3075" width="12.140625" customWidth="1"/>
    <col min="3076" max="3076" width="9.7109375" customWidth="1"/>
    <col min="3077" max="3077" width="13.42578125" customWidth="1"/>
    <col min="3078" max="3078" width="11.28515625" customWidth="1"/>
    <col min="3079" max="3079" width="11.140625" customWidth="1"/>
    <col min="3080" max="3080" width="10.5703125" customWidth="1"/>
    <col min="3081" max="3081" width="10.28515625" customWidth="1"/>
    <col min="3082" max="3082" width="10" customWidth="1"/>
    <col min="3083" max="3083" width="10.28515625" customWidth="1"/>
    <col min="3084" max="3084" width="12.28515625" customWidth="1"/>
    <col min="3086" max="3086" width="14.28515625" customWidth="1"/>
    <col min="3329" max="3329" width="14.7109375" customWidth="1"/>
    <col min="3330" max="3330" width="11" customWidth="1"/>
    <col min="3331" max="3331" width="12.140625" customWidth="1"/>
    <col min="3332" max="3332" width="9.7109375" customWidth="1"/>
    <col min="3333" max="3333" width="13.42578125" customWidth="1"/>
    <col min="3334" max="3334" width="11.28515625" customWidth="1"/>
    <col min="3335" max="3335" width="11.140625" customWidth="1"/>
    <col min="3336" max="3336" width="10.5703125" customWidth="1"/>
    <col min="3337" max="3337" width="10.28515625" customWidth="1"/>
    <col min="3338" max="3338" width="10" customWidth="1"/>
    <col min="3339" max="3339" width="10.28515625" customWidth="1"/>
    <col min="3340" max="3340" width="12.28515625" customWidth="1"/>
    <col min="3342" max="3342" width="14.28515625" customWidth="1"/>
    <col min="3585" max="3585" width="14.7109375" customWidth="1"/>
    <col min="3586" max="3586" width="11" customWidth="1"/>
    <col min="3587" max="3587" width="12.140625" customWidth="1"/>
    <col min="3588" max="3588" width="9.7109375" customWidth="1"/>
    <col min="3589" max="3589" width="13.42578125" customWidth="1"/>
    <col min="3590" max="3590" width="11.28515625" customWidth="1"/>
    <col min="3591" max="3591" width="11.140625" customWidth="1"/>
    <col min="3592" max="3592" width="10.5703125" customWidth="1"/>
    <col min="3593" max="3593" width="10.28515625" customWidth="1"/>
    <col min="3594" max="3594" width="10" customWidth="1"/>
    <col min="3595" max="3595" width="10.28515625" customWidth="1"/>
    <col min="3596" max="3596" width="12.28515625" customWidth="1"/>
    <col min="3598" max="3598" width="14.28515625" customWidth="1"/>
    <col min="3841" max="3841" width="14.7109375" customWidth="1"/>
    <col min="3842" max="3842" width="11" customWidth="1"/>
    <col min="3843" max="3843" width="12.140625" customWidth="1"/>
    <col min="3844" max="3844" width="9.7109375" customWidth="1"/>
    <col min="3845" max="3845" width="13.42578125" customWidth="1"/>
    <col min="3846" max="3846" width="11.28515625" customWidth="1"/>
    <col min="3847" max="3847" width="11.140625" customWidth="1"/>
    <col min="3848" max="3848" width="10.5703125" customWidth="1"/>
    <col min="3849" max="3849" width="10.28515625" customWidth="1"/>
    <col min="3850" max="3850" width="10" customWidth="1"/>
    <col min="3851" max="3851" width="10.28515625" customWidth="1"/>
    <col min="3852" max="3852" width="12.28515625" customWidth="1"/>
    <col min="3854" max="3854" width="14.28515625" customWidth="1"/>
    <col min="4097" max="4097" width="14.7109375" customWidth="1"/>
    <col min="4098" max="4098" width="11" customWidth="1"/>
    <col min="4099" max="4099" width="12.140625" customWidth="1"/>
    <col min="4100" max="4100" width="9.7109375" customWidth="1"/>
    <col min="4101" max="4101" width="13.42578125" customWidth="1"/>
    <col min="4102" max="4102" width="11.28515625" customWidth="1"/>
    <col min="4103" max="4103" width="11.140625" customWidth="1"/>
    <col min="4104" max="4104" width="10.5703125" customWidth="1"/>
    <col min="4105" max="4105" width="10.28515625" customWidth="1"/>
    <col min="4106" max="4106" width="10" customWidth="1"/>
    <col min="4107" max="4107" width="10.28515625" customWidth="1"/>
    <col min="4108" max="4108" width="12.28515625" customWidth="1"/>
    <col min="4110" max="4110" width="14.28515625" customWidth="1"/>
    <col min="4353" max="4353" width="14.7109375" customWidth="1"/>
    <col min="4354" max="4354" width="11" customWidth="1"/>
    <col min="4355" max="4355" width="12.140625" customWidth="1"/>
    <col min="4356" max="4356" width="9.7109375" customWidth="1"/>
    <col min="4357" max="4357" width="13.42578125" customWidth="1"/>
    <col min="4358" max="4358" width="11.28515625" customWidth="1"/>
    <col min="4359" max="4359" width="11.140625" customWidth="1"/>
    <col min="4360" max="4360" width="10.5703125" customWidth="1"/>
    <col min="4361" max="4361" width="10.28515625" customWidth="1"/>
    <col min="4362" max="4362" width="10" customWidth="1"/>
    <col min="4363" max="4363" width="10.28515625" customWidth="1"/>
    <col min="4364" max="4364" width="12.28515625" customWidth="1"/>
    <col min="4366" max="4366" width="14.28515625" customWidth="1"/>
    <col min="4609" max="4609" width="14.7109375" customWidth="1"/>
    <col min="4610" max="4610" width="11" customWidth="1"/>
    <col min="4611" max="4611" width="12.140625" customWidth="1"/>
    <col min="4612" max="4612" width="9.7109375" customWidth="1"/>
    <col min="4613" max="4613" width="13.42578125" customWidth="1"/>
    <col min="4614" max="4614" width="11.28515625" customWidth="1"/>
    <col min="4615" max="4615" width="11.140625" customWidth="1"/>
    <col min="4616" max="4616" width="10.5703125" customWidth="1"/>
    <col min="4617" max="4617" width="10.28515625" customWidth="1"/>
    <col min="4618" max="4618" width="10" customWidth="1"/>
    <col min="4619" max="4619" width="10.28515625" customWidth="1"/>
    <col min="4620" max="4620" width="12.28515625" customWidth="1"/>
    <col min="4622" max="4622" width="14.28515625" customWidth="1"/>
    <col min="4865" max="4865" width="14.7109375" customWidth="1"/>
    <col min="4866" max="4866" width="11" customWidth="1"/>
    <col min="4867" max="4867" width="12.140625" customWidth="1"/>
    <col min="4868" max="4868" width="9.7109375" customWidth="1"/>
    <col min="4869" max="4869" width="13.42578125" customWidth="1"/>
    <col min="4870" max="4870" width="11.28515625" customWidth="1"/>
    <col min="4871" max="4871" width="11.140625" customWidth="1"/>
    <col min="4872" max="4872" width="10.5703125" customWidth="1"/>
    <col min="4873" max="4873" width="10.28515625" customWidth="1"/>
    <col min="4874" max="4874" width="10" customWidth="1"/>
    <col min="4875" max="4875" width="10.28515625" customWidth="1"/>
    <col min="4876" max="4876" width="12.28515625" customWidth="1"/>
    <col min="4878" max="4878" width="14.28515625" customWidth="1"/>
    <col min="5121" max="5121" width="14.7109375" customWidth="1"/>
    <col min="5122" max="5122" width="11" customWidth="1"/>
    <col min="5123" max="5123" width="12.140625" customWidth="1"/>
    <col min="5124" max="5124" width="9.7109375" customWidth="1"/>
    <col min="5125" max="5125" width="13.42578125" customWidth="1"/>
    <col min="5126" max="5126" width="11.28515625" customWidth="1"/>
    <col min="5127" max="5127" width="11.140625" customWidth="1"/>
    <col min="5128" max="5128" width="10.5703125" customWidth="1"/>
    <col min="5129" max="5129" width="10.28515625" customWidth="1"/>
    <col min="5130" max="5130" width="10" customWidth="1"/>
    <col min="5131" max="5131" width="10.28515625" customWidth="1"/>
    <col min="5132" max="5132" width="12.28515625" customWidth="1"/>
    <col min="5134" max="5134" width="14.28515625" customWidth="1"/>
    <col min="5377" max="5377" width="14.7109375" customWidth="1"/>
    <col min="5378" max="5378" width="11" customWidth="1"/>
    <col min="5379" max="5379" width="12.140625" customWidth="1"/>
    <col min="5380" max="5380" width="9.7109375" customWidth="1"/>
    <col min="5381" max="5381" width="13.42578125" customWidth="1"/>
    <col min="5382" max="5382" width="11.28515625" customWidth="1"/>
    <col min="5383" max="5383" width="11.140625" customWidth="1"/>
    <col min="5384" max="5384" width="10.5703125" customWidth="1"/>
    <col min="5385" max="5385" width="10.28515625" customWidth="1"/>
    <col min="5386" max="5386" width="10" customWidth="1"/>
    <col min="5387" max="5387" width="10.28515625" customWidth="1"/>
    <col min="5388" max="5388" width="12.28515625" customWidth="1"/>
    <col min="5390" max="5390" width="14.28515625" customWidth="1"/>
    <col min="5633" max="5633" width="14.7109375" customWidth="1"/>
    <col min="5634" max="5634" width="11" customWidth="1"/>
    <col min="5635" max="5635" width="12.140625" customWidth="1"/>
    <col min="5636" max="5636" width="9.7109375" customWidth="1"/>
    <col min="5637" max="5637" width="13.42578125" customWidth="1"/>
    <col min="5638" max="5638" width="11.28515625" customWidth="1"/>
    <col min="5639" max="5639" width="11.140625" customWidth="1"/>
    <col min="5640" max="5640" width="10.5703125" customWidth="1"/>
    <col min="5641" max="5641" width="10.28515625" customWidth="1"/>
    <col min="5642" max="5642" width="10" customWidth="1"/>
    <col min="5643" max="5643" width="10.28515625" customWidth="1"/>
    <col min="5644" max="5644" width="12.28515625" customWidth="1"/>
    <col min="5646" max="5646" width="14.28515625" customWidth="1"/>
    <col min="5889" max="5889" width="14.7109375" customWidth="1"/>
    <col min="5890" max="5890" width="11" customWidth="1"/>
    <col min="5891" max="5891" width="12.140625" customWidth="1"/>
    <col min="5892" max="5892" width="9.7109375" customWidth="1"/>
    <col min="5893" max="5893" width="13.42578125" customWidth="1"/>
    <col min="5894" max="5894" width="11.28515625" customWidth="1"/>
    <col min="5895" max="5895" width="11.140625" customWidth="1"/>
    <col min="5896" max="5896" width="10.5703125" customWidth="1"/>
    <col min="5897" max="5897" width="10.28515625" customWidth="1"/>
    <col min="5898" max="5898" width="10" customWidth="1"/>
    <col min="5899" max="5899" width="10.28515625" customWidth="1"/>
    <col min="5900" max="5900" width="12.28515625" customWidth="1"/>
    <col min="5902" max="5902" width="14.28515625" customWidth="1"/>
    <col min="6145" max="6145" width="14.7109375" customWidth="1"/>
    <col min="6146" max="6146" width="11" customWidth="1"/>
    <col min="6147" max="6147" width="12.140625" customWidth="1"/>
    <col min="6148" max="6148" width="9.7109375" customWidth="1"/>
    <col min="6149" max="6149" width="13.42578125" customWidth="1"/>
    <col min="6150" max="6150" width="11.28515625" customWidth="1"/>
    <col min="6151" max="6151" width="11.140625" customWidth="1"/>
    <col min="6152" max="6152" width="10.5703125" customWidth="1"/>
    <col min="6153" max="6153" width="10.28515625" customWidth="1"/>
    <col min="6154" max="6154" width="10" customWidth="1"/>
    <col min="6155" max="6155" width="10.28515625" customWidth="1"/>
    <col min="6156" max="6156" width="12.28515625" customWidth="1"/>
    <col min="6158" max="6158" width="14.28515625" customWidth="1"/>
    <col min="6401" max="6401" width="14.7109375" customWidth="1"/>
    <col min="6402" max="6402" width="11" customWidth="1"/>
    <col min="6403" max="6403" width="12.140625" customWidth="1"/>
    <col min="6404" max="6404" width="9.7109375" customWidth="1"/>
    <col min="6405" max="6405" width="13.42578125" customWidth="1"/>
    <col min="6406" max="6406" width="11.28515625" customWidth="1"/>
    <col min="6407" max="6407" width="11.140625" customWidth="1"/>
    <col min="6408" max="6408" width="10.5703125" customWidth="1"/>
    <col min="6409" max="6409" width="10.28515625" customWidth="1"/>
    <col min="6410" max="6410" width="10" customWidth="1"/>
    <col min="6411" max="6411" width="10.28515625" customWidth="1"/>
    <col min="6412" max="6412" width="12.28515625" customWidth="1"/>
    <col min="6414" max="6414" width="14.28515625" customWidth="1"/>
    <col min="6657" max="6657" width="14.7109375" customWidth="1"/>
    <col min="6658" max="6658" width="11" customWidth="1"/>
    <col min="6659" max="6659" width="12.140625" customWidth="1"/>
    <col min="6660" max="6660" width="9.7109375" customWidth="1"/>
    <col min="6661" max="6661" width="13.42578125" customWidth="1"/>
    <col min="6662" max="6662" width="11.28515625" customWidth="1"/>
    <col min="6663" max="6663" width="11.140625" customWidth="1"/>
    <col min="6664" max="6664" width="10.5703125" customWidth="1"/>
    <col min="6665" max="6665" width="10.28515625" customWidth="1"/>
    <col min="6666" max="6666" width="10" customWidth="1"/>
    <col min="6667" max="6667" width="10.28515625" customWidth="1"/>
    <col min="6668" max="6668" width="12.28515625" customWidth="1"/>
    <col min="6670" max="6670" width="14.28515625" customWidth="1"/>
    <col min="6913" max="6913" width="14.7109375" customWidth="1"/>
    <col min="6914" max="6914" width="11" customWidth="1"/>
    <col min="6915" max="6915" width="12.140625" customWidth="1"/>
    <col min="6916" max="6916" width="9.7109375" customWidth="1"/>
    <col min="6917" max="6917" width="13.42578125" customWidth="1"/>
    <col min="6918" max="6918" width="11.28515625" customWidth="1"/>
    <col min="6919" max="6919" width="11.140625" customWidth="1"/>
    <col min="6920" max="6920" width="10.5703125" customWidth="1"/>
    <col min="6921" max="6921" width="10.28515625" customWidth="1"/>
    <col min="6922" max="6922" width="10" customWidth="1"/>
    <col min="6923" max="6923" width="10.28515625" customWidth="1"/>
    <col min="6924" max="6924" width="12.28515625" customWidth="1"/>
    <col min="6926" max="6926" width="14.28515625" customWidth="1"/>
    <col min="7169" max="7169" width="14.7109375" customWidth="1"/>
    <col min="7170" max="7170" width="11" customWidth="1"/>
    <col min="7171" max="7171" width="12.140625" customWidth="1"/>
    <col min="7172" max="7172" width="9.7109375" customWidth="1"/>
    <col min="7173" max="7173" width="13.42578125" customWidth="1"/>
    <col min="7174" max="7174" width="11.28515625" customWidth="1"/>
    <col min="7175" max="7175" width="11.140625" customWidth="1"/>
    <col min="7176" max="7176" width="10.5703125" customWidth="1"/>
    <col min="7177" max="7177" width="10.28515625" customWidth="1"/>
    <col min="7178" max="7178" width="10" customWidth="1"/>
    <col min="7179" max="7179" width="10.28515625" customWidth="1"/>
    <col min="7180" max="7180" width="12.28515625" customWidth="1"/>
    <col min="7182" max="7182" width="14.28515625" customWidth="1"/>
    <col min="7425" max="7425" width="14.7109375" customWidth="1"/>
    <col min="7426" max="7426" width="11" customWidth="1"/>
    <col min="7427" max="7427" width="12.140625" customWidth="1"/>
    <col min="7428" max="7428" width="9.7109375" customWidth="1"/>
    <col min="7429" max="7429" width="13.42578125" customWidth="1"/>
    <col min="7430" max="7430" width="11.28515625" customWidth="1"/>
    <col min="7431" max="7431" width="11.140625" customWidth="1"/>
    <col min="7432" max="7432" width="10.5703125" customWidth="1"/>
    <col min="7433" max="7433" width="10.28515625" customWidth="1"/>
    <col min="7434" max="7434" width="10" customWidth="1"/>
    <col min="7435" max="7435" width="10.28515625" customWidth="1"/>
    <col min="7436" max="7436" width="12.28515625" customWidth="1"/>
    <col min="7438" max="7438" width="14.28515625" customWidth="1"/>
    <col min="7681" max="7681" width="14.7109375" customWidth="1"/>
    <col min="7682" max="7682" width="11" customWidth="1"/>
    <col min="7683" max="7683" width="12.140625" customWidth="1"/>
    <col min="7684" max="7684" width="9.7109375" customWidth="1"/>
    <col min="7685" max="7685" width="13.42578125" customWidth="1"/>
    <col min="7686" max="7686" width="11.28515625" customWidth="1"/>
    <col min="7687" max="7687" width="11.140625" customWidth="1"/>
    <col min="7688" max="7688" width="10.5703125" customWidth="1"/>
    <col min="7689" max="7689" width="10.28515625" customWidth="1"/>
    <col min="7690" max="7690" width="10" customWidth="1"/>
    <col min="7691" max="7691" width="10.28515625" customWidth="1"/>
    <col min="7692" max="7692" width="12.28515625" customWidth="1"/>
    <col min="7694" max="7694" width="14.28515625" customWidth="1"/>
    <col min="7937" max="7937" width="14.7109375" customWidth="1"/>
    <col min="7938" max="7938" width="11" customWidth="1"/>
    <col min="7939" max="7939" width="12.140625" customWidth="1"/>
    <col min="7940" max="7940" width="9.7109375" customWidth="1"/>
    <col min="7941" max="7941" width="13.42578125" customWidth="1"/>
    <col min="7942" max="7942" width="11.28515625" customWidth="1"/>
    <col min="7943" max="7943" width="11.140625" customWidth="1"/>
    <col min="7944" max="7944" width="10.5703125" customWidth="1"/>
    <col min="7945" max="7945" width="10.28515625" customWidth="1"/>
    <col min="7946" max="7946" width="10" customWidth="1"/>
    <col min="7947" max="7947" width="10.28515625" customWidth="1"/>
    <col min="7948" max="7948" width="12.28515625" customWidth="1"/>
    <col min="7950" max="7950" width="14.28515625" customWidth="1"/>
    <col min="8193" max="8193" width="14.7109375" customWidth="1"/>
    <col min="8194" max="8194" width="11" customWidth="1"/>
    <col min="8195" max="8195" width="12.140625" customWidth="1"/>
    <col min="8196" max="8196" width="9.7109375" customWidth="1"/>
    <col min="8197" max="8197" width="13.42578125" customWidth="1"/>
    <col min="8198" max="8198" width="11.28515625" customWidth="1"/>
    <col min="8199" max="8199" width="11.140625" customWidth="1"/>
    <col min="8200" max="8200" width="10.5703125" customWidth="1"/>
    <col min="8201" max="8201" width="10.28515625" customWidth="1"/>
    <col min="8202" max="8202" width="10" customWidth="1"/>
    <col min="8203" max="8203" width="10.28515625" customWidth="1"/>
    <col min="8204" max="8204" width="12.28515625" customWidth="1"/>
    <col min="8206" max="8206" width="14.28515625" customWidth="1"/>
    <col min="8449" max="8449" width="14.7109375" customWidth="1"/>
    <col min="8450" max="8450" width="11" customWidth="1"/>
    <col min="8451" max="8451" width="12.140625" customWidth="1"/>
    <col min="8452" max="8452" width="9.7109375" customWidth="1"/>
    <col min="8453" max="8453" width="13.42578125" customWidth="1"/>
    <col min="8454" max="8454" width="11.28515625" customWidth="1"/>
    <col min="8455" max="8455" width="11.140625" customWidth="1"/>
    <col min="8456" max="8456" width="10.5703125" customWidth="1"/>
    <col min="8457" max="8457" width="10.28515625" customWidth="1"/>
    <col min="8458" max="8458" width="10" customWidth="1"/>
    <col min="8459" max="8459" width="10.28515625" customWidth="1"/>
    <col min="8460" max="8460" width="12.28515625" customWidth="1"/>
    <col min="8462" max="8462" width="14.28515625" customWidth="1"/>
    <col min="8705" max="8705" width="14.7109375" customWidth="1"/>
    <col min="8706" max="8706" width="11" customWidth="1"/>
    <col min="8707" max="8707" width="12.140625" customWidth="1"/>
    <col min="8708" max="8708" width="9.7109375" customWidth="1"/>
    <col min="8709" max="8709" width="13.42578125" customWidth="1"/>
    <col min="8710" max="8710" width="11.28515625" customWidth="1"/>
    <col min="8711" max="8711" width="11.140625" customWidth="1"/>
    <col min="8712" max="8712" width="10.5703125" customWidth="1"/>
    <col min="8713" max="8713" width="10.28515625" customWidth="1"/>
    <col min="8714" max="8714" width="10" customWidth="1"/>
    <col min="8715" max="8715" width="10.28515625" customWidth="1"/>
    <col min="8716" max="8716" width="12.28515625" customWidth="1"/>
    <col min="8718" max="8718" width="14.28515625" customWidth="1"/>
    <col min="8961" max="8961" width="14.7109375" customWidth="1"/>
    <col min="8962" max="8962" width="11" customWidth="1"/>
    <col min="8963" max="8963" width="12.140625" customWidth="1"/>
    <col min="8964" max="8964" width="9.7109375" customWidth="1"/>
    <col min="8965" max="8965" width="13.42578125" customWidth="1"/>
    <col min="8966" max="8966" width="11.28515625" customWidth="1"/>
    <col min="8967" max="8967" width="11.140625" customWidth="1"/>
    <col min="8968" max="8968" width="10.5703125" customWidth="1"/>
    <col min="8969" max="8969" width="10.28515625" customWidth="1"/>
    <col min="8970" max="8970" width="10" customWidth="1"/>
    <col min="8971" max="8971" width="10.28515625" customWidth="1"/>
    <col min="8972" max="8972" width="12.28515625" customWidth="1"/>
    <col min="8974" max="8974" width="14.28515625" customWidth="1"/>
    <col min="9217" max="9217" width="14.7109375" customWidth="1"/>
    <col min="9218" max="9218" width="11" customWidth="1"/>
    <col min="9219" max="9219" width="12.140625" customWidth="1"/>
    <col min="9220" max="9220" width="9.7109375" customWidth="1"/>
    <col min="9221" max="9221" width="13.42578125" customWidth="1"/>
    <col min="9222" max="9222" width="11.28515625" customWidth="1"/>
    <col min="9223" max="9223" width="11.140625" customWidth="1"/>
    <col min="9224" max="9224" width="10.5703125" customWidth="1"/>
    <col min="9225" max="9225" width="10.28515625" customWidth="1"/>
    <col min="9226" max="9226" width="10" customWidth="1"/>
    <col min="9227" max="9227" width="10.28515625" customWidth="1"/>
    <col min="9228" max="9228" width="12.28515625" customWidth="1"/>
    <col min="9230" max="9230" width="14.28515625" customWidth="1"/>
    <col min="9473" max="9473" width="14.7109375" customWidth="1"/>
    <col min="9474" max="9474" width="11" customWidth="1"/>
    <col min="9475" max="9475" width="12.140625" customWidth="1"/>
    <col min="9476" max="9476" width="9.7109375" customWidth="1"/>
    <col min="9477" max="9477" width="13.42578125" customWidth="1"/>
    <col min="9478" max="9478" width="11.28515625" customWidth="1"/>
    <col min="9479" max="9479" width="11.140625" customWidth="1"/>
    <col min="9480" max="9480" width="10.5703125" customWidth="1"/>
    <col min="9481" max="9481" width="10.28515625" customWidth="1"/>
    <col min="9482" max="9482" width="10" customWidth="1"/>
    <col min="9483" max="9483" width="10.28515625" customWidth="1"/>
    <col min="9484" max="9484" width="12.28515625" customWidth="1"/>
    <col min="9486" max="9486" width="14.28515625" customWidth="1"/>
    <col min="9729" max="9729" width="14.7109375" customWidth="1"/>
    <col min="9730" max="9730" width="11" customWidth="1"/>
    <col min="9731" max="9731" width="12.140625" customWidth="1"/>
    <col min="9732" max="9732" width="9.7109375" customWidth="1"/>
    <col min="9733" max="9733" width="13.42578125" customWidth="1"/>
    <col min="9734" max="9734" width="11.28515625" customWidth="1"/>
    <col min="9735" max="9735" width="11.140625" customWidth="1"/>
    <col min="9736" max="9736" width="10.5703125" customWidth="1"/>
    <col min="9737" max="9737" width="10.28515625" customWidth="1"/>
    <col min="9738" max="9738" width="10" customWidth="1"/>
    <col min="9739" max="9739" width="10.28515625" customWidth="1"/>
    <col min="9740" max="9740" width="12.28515625" customWidth="1"/>
    <col min="9742" max="9742" width="14.28515625" customWidth="1"/>
    <col min="9985" max="9985" width="14.7109375" customWidth="1"/>
    <col min="9986" max="9986" width="11" customWidth="1"/>
    <col min="9987" max="9987" width="12.140625" customWidth="1"/>
    <col min="9988" max="9988" width="9.7109375" customWidth="1"/>
    <col min="9989" max="9989" width="13.42578125" customWidth="1"/>
    <col min="9990" max="9990" width="11.28515625" customWidth="1"/>
    <col min="9991" max="9991" width="11.140625" customWidth="1"/>
    <col min="9992" max="9992" width="10.5703125" customWidth="1"/>
    <col min="9993" max="9993" width="10.28515625" customWidth="1"/>
    <col min="9994" max="9994" width="10" customWidth="1"/>
    <col min="9995" max="9995" width="10.28515625" customWidth="1"/>
    <col min="9996" max="9996" width="12.28515625" customWidth="1"/>
    <col min="9998" max="9998" width="14.28515625" customWidth="1"/>
    <col min="10241" max="10241" width="14.7109375" customWidth="1"/>
    <col min="10242" max="10242" width="11" customWidth="1"/>
    <col min="10243" max="10243" width="12.140625" customWidth="1"/>
    <col min="10244" max="10244" width="9.7109375" customWidth="1"/>
    <col min="10245" max="10245" width="13.42578125" customWidth="1"/>
    <col min="10246" max="10246" width="11.28515625" customWidth="1"/>
    <col min="10247" max="10247" width="11.140625" customWidth="1"/>
    <col min="10248" max="10248" width="10.5703125" customWidth="1"/>
    <col min="10249" max="10249" width="10.28515625" customWidth="1"/>
    <col min="10250" max="10250" width="10" customWidth="1"/>
    <col min="10251" max="10251" width="10.28515625" customWidth="1"/>
    <col min="10252" max="10252" width="12.28515625" customWidth="1"/>
    <col min="10254" max="10254" width="14.28515625" customWidth="1"/>
    <col min="10497" max="10497" width="14.7109375" customWidth="1"/>
    <col min="10498" max="10498" width="11" customWidth="1"/>
    <col min="10499" max="10499" width="12.140625" customWidth="1"/>
    <col min="10500" max="10500" width="9.7109375" customWidth="1"/>
    <col min="10501" max="10501" width="13.42578125" customWidth="1"/>
    <col min="10502" max="10502" width="11.28515625" customWidth="1"/>
    <col min="10503" max="10503" width="11.140625" customWidth="1"/>
    <col min="10504" max="10504" width="10.5703125" customWidth="1"/>
    <col min="10505" max="10505" width="10.28515625" customWidth="1"/>
    <col min="10506" max="10506" width="10" customWidth="1"/>
    <col min="10507" max="10507" width="10.28515625" customWidth="1"/>
    <col min="10508" max="10508" width="12.28515625" customWidth="1"/>
    <col min="10510" max="10510" width="14.28515625" customWidth="1"/>
    <col min="10753" max="10753" width="14.7109375" customWidth="1"/>
    <col min="10754" max="10754" width="11" customWidth="1"/>
    <col min="10755" max="10755" width="12.140625" customWidth="1"/>
    <col min="10756" max="10756" width="9.7109375" customWidth="1"/>
    <col min="10757" max="10757" width="13.42578125" customWidth="1"/>
    <col min="10758" max="10758" width="11.28515625" customWidth="1"/>
    <col min="10759" max="10759" width="11.140625" customWidth="1"/>
    <col min="10760" max="10760" width="10.5703125" customWidth="1"/>
    <col min="10761" max="10761" width="10.28515625" customWidth="1"/>
    <col min="10762" max="10762" width="10" customWidth="1"/>
    <col min="10763" max="10763" width="10.28515625" customWidth="1"/>
    <col min="10764" max="10764" width="12.28515625" customWidth="1"/>
    <col min="10766" max="10766" width="14.28515625" customWidth="1"/>
    <col min="11009" max="11009" width="14.7109375" customWidth="1"/>
    <col min="11010" max="11010" width="11" customWidth="1"/>
    <col min="11011" max="11011" width="12.140625" customWidth="1"/>
    <col min="11012" max="11012" width="9.7109375" customWidth="1"/>
    <col min="11013" max="11013" width="13.42578125" customWidth="1"/>
    <col min="11014" max="11014" width="11.28515625" customWidth="1"/>
    <col min="11015" max="11015" width="11.140625" customWidth="1"/>
    <col min="11016" max="11016" width="10.5703125" customWidth="1"/>
    <col min="11017" max="11017" width="10.28515625" customWidth="1"/>
    <col min="11018" max="11018" width="10" customWidth="1"/>
    <col min="11019" max="11019" width="10.28515625" customWidth="1"/>
    <col min="11020" max="11020" width="12.28515625" customWidth="1"/>
    <col min="11022" max="11022" width="14.28515625" customWidth="1"/>
    <col min="11265" max="11265" width="14.7109375" customWidth="1"/>
    <col min="11266" max="11266" width="11" customWidth="1"/>
    <col min="11267" max="11267" width="12.140625" customWidth="1"/>
    <col min="11268" max="11268" width="9.7109375" customWidth="1"/>
    <col min="11269" max="11269" width="13.42578125" customWidth="1"/>
    <col min="11270" max="11270" width="11.28515625" customWidth="1"/>
    <col min="11271" max="11271" width="11.140625" customWidth="1"/>
    <col min="11272" max="11272" width="10.5703125" customWidth="1"/>
    <col min="11273" max="11273" width="10.28515625" customWidth="1"/>
    <col min="11274" max="11274" width="10" customWidth="1"/>
    <col min="11275" max="11275" width="10.28515625" customWidth="1"/>
    <col min="11276" max="11276" width="12.28515625" customWidth="1"/>
    <col min="11278" max="11278" width="14.28515625" customWidth="1"/>
    <col min="11521" max="11521" width="14.7109375" customWidth="1"/>
    <col min="11522" max="11522" width="11" customWidth="1"/>
    <col min="11523" max="11523" width="12.140625" customWidth="1"/>
    <col min="11524" max="11524" width="9.7109375" customWidth="1"/>
    <col min="11525" max="11525" width="13.42578125" customWidth="1"/>
    <col min="11526" max="11526" width="11.28515625" customWidth="1"/>
    <col min="11527" max="11527" width="11.140625" customWidth="1"/>
    <col min="11528" max="11528" width="10.5703125" customWidth="1"/>
    <col min="11529" max="11529" width="10.28515625" customWidth="1"/>
    <col min="11530" max="11530" width="10" customWidth="1"/>
    <col min="11531" max="11531" width="10.28515625" customWidth="1"/>
    <col min="11532" max="11532" width="12.28515625" customWidth="1"/>
    <col min="11534" max="11534" width="14.28515625" customWidth="1"/>
    <col min="11777" max="11777" width="14.7109375" customWidth="1"/>
    <col min="11778" max="11778" width="11" customWidth="1"/>
    <col min="11779" max="11779" width="12.140625" customWidth="1"/>
    <col min="11780" max="11780" width="9.7109375" customWidth="1"/>
    <col min="11781" max="11781" width="13.42578125" customWidth="1"/>
    <col min="11782" max="11782" width="11.28515625" customWidth="1"/>
    <col min="11783" max="11783" width="11.140625" customWidth="1"/>
    <col min="11784" max="11784" width="10.5703125" customWidth="1"/>
    <col min="11785" max="11785" width="10.28515625" customWidth="1"/>
    <col min="11786" max="11786" width="10" customWidth="1"/>
    <col min="11787" max="11787" width="10.28515625" customWidth="1"/>
    <col min="11788" max="11788" width="12.28515625" customWidth="1"/>
    <col min="11790" max="11790" width="14.28515625" customWidth="1"/>
    <col min="12033" max="12033" width="14.7109375" customWidth="1"/>
    <col min="12034" max="12034" width="11" customWidth="1"/>
    <col min="12035" max="12035" width="12.140625" customWidth="1"/>
    <col min="12036" max="12036" width="9.7109375" customWidth="1"/>
    <col min="12037" max="12037" width="13.42578125" customWidth="1"/>
    <col min="12038" max="12038" width="11.28515625" customWidth="1"/>
    <col min="12039" max="12039" width="11.140625" customWidth="1"/>
    <col min="12040" max="12040" width="10.5703125" customWidth="1"/>
    <col min="12041" max="12041" width="10.28515625" customWidth="1"/>
    <col min="12042" max="12042" width="10" customWidth="1"/>
    <col min="12043" max="12043" width="10.28515625" customWidth="1"/>
    <col min="12044" max="12044" width="12.28515625" customWidth="1"/>
    <col min="12046" max="12046" width="14.28515625" customWidth="1"/>
    <col min="12289" max="12289" width="14.7109375" customWidth="1"/>
    <col min="12290" max="12290" width="11" customWidth="1"/>
    <col min="12291" max="12291" width="12.140625" customWidth="1"/>
    <col min="12292" max="12292" width="9.7109375" customWidth="1"/>
    <col min="12293" max="12293" width="13.42578125" customWidth="1"/>
    <col min="12294" max="12294" width="11.28515625" customWidth="1"/>
    <col min="12295" max="12295" width="11.140625" customWidth="1"/>
    <col min="12296" max="12296" width="10.5703125" customWidth="1"/>
    <col min="12297" max="12297" width="10.28515625" customWidth="1"/>
    <col min="12298" max="12298" width="10" customWidth="1"/>
    <col min="12299" max="12299" width="10.28515625" customWidth="1"/>
    <col min="12300" max="12300" width="12.28515625" customWidth="1"/>
    <col min="12302" max="12302" width="14.28515625" customWidth="1"/>
    <col min="12545" max="12545" width="14.7109375" customWidth="1"/>
    <col min="12546" max="12546" width="11" customWidth="1"/>
    <col min="12547" max="12547" width="12.140625" customWidth="1"/>
    <col min="12548" max="12548" width="9.7109375" customWidth="1"/>
    <col min="12549" max="12549" width="13.42578125" customWidth="1"/>
    <col min="12550" max="12550" width="11.28515625" customWidth="1"/>
    <col min="12551" max="12551" width="11.140625" customWidth="1"/>
    <col min="12552" max="12552" width="10.5703125" customWidth="1"/>
    <col min="12553" max="12553" width="10.28515625" customWidth="1"/>
    <col min="12554" max="12554" width="10" customWidth="1"/>
    <col min="12555" max="12555" width="10.28515625" customWidth="1"/>
    <col min="12556" max="12556" width="12.28515625" customWidth="1"/>
    <col min="12558" max="12558" width="14.28515625" customWidth="1"/>
    <col min="12801" max="12801" width="14.7109375" customWidth="1"/>
    <col min="12802" max="12802" width="11" customWidth="1"/>
    <col min="12803" max="12803" width="12.140625" customWidth="1"/>
    <col min="12804" max="12804" width="9.7109375" customWidth="1"/>
    <col min="12805" max="12805" width="13.42578125" customWidth="1"/>
    <col min="12806" max="12806" width="11.28515625" customWidth="1"/>
    <col min="12807" max="12807" width="11.140625" customWidth="1"/>
    <col min="12808" max="12808" width="10.5703125" customWidth="1"/>
    <col min="12809" max="12809" width="10.28515625" customWidth="1"/>
    <col min="12810" max="12810" width="10" customWidth="1"/>
    <col min="12811" max="12811" width="10.28515625" customWidth="1"/>
    <col min="12812" max="12812" width="12.28515625" customWidth="1"/>
    <col min="12814" max="12814" width="14.28515625" customWidth="1"/>
    <col min="13057" max="13057" width="14.7109375" customWidth="1"/>
    <col min="13058" max="13058" width="11" customWidth="1"/>
    <col min="13059" max="13059" width="12.140625" customWidth="1"/>
    <col min="13060" max="13060" width="9.7109375" customWidth="1"/>
    <col min="13061" max="13061" width="13.42578125" customWidth="1"/>
    <col min="13062" max="13062" width="11.28515625" customWidth="1"/>
    <col min="13063" max="13063" width="11.140625" customWidth="1"/>
    <col min="13064" max="13064" width="10.5703125" customWidth="1"/>
    <col min="13065" max="13065" width="10.28515625" customWidth="1"/>
    <col min="13066" max="13066" width="10" customWidth="1"/>
    <col min="13067" max="13067" width="10.28515625" customWidth="1"/>
    <col min="13068" max="13068" width="12.28515625" customWidth="1"/>
    <col min="13070" max="13070" width="14.28515625" customWidth="1"/>
    <col min="13313" max="13313" width="14.7109375" customWidth="1"/>
    <col min="13314" max="13314" width="11" customWidth="1"/>
    <col min="13315" max="13315" width="12.140625" customWidth="1"/>
    <col min="13316" max="13316" width="9.7109375" customWidth="1"/>
    <col min="13317" max="13317" width="13.42578125" customWidth="1"/>
    <col min="13318" max="13318" width="11.28515625" customWidth="1"/>
    <col min="13319" max="13319" width="11.140625" customWidth="1"/>
    <col min="13320" max="13320" width="10.5703125" customWidth="1"/>
    <col min="13321" max="13321" width="10.28515625" customWidth="1"/>
    <col min="13322" max="13322" width="10" customWidth="1"/>
    <col min="13323" max="13323" width="10.28515625" customWidth="1"/>
    <col min="13324" max="13324" width="12.28515625" customWidth="1"/>
    <col min="13326" max="13326" width="14.28515625" customWidth="1"/>
    <col min="13569" max="13569" width="14.7109375" customWidth="1"/>
    <col min="13570" max="13570" width="11" customWidth="1"/>
    <col min="13571" max="13571" width="12.140625" customWidth="1"/>
    <col min="13572" max="13572" width="9.7109375" customWidth="1"/>
    <col min="13573" max="13573" width="13.42578125" customWidth="1"/>
    <col min="13574" max="13574" width="11.28515625" customWidth="1"/>
    <col min="13575" max="13575" width="11.140625" customWidth="1"/>
    <col min="13576" max="13576" width="10.5703125" customWidth="1"/>
    <col min="13577" max="13577" width="10.28515625" customWidth="1"/>
    <col min="13578" max="13578" width="10" customWidth="1"/>
    <col min="13579" max="13579" width="10.28515625" customWidth="1"/>
    <col min="13580" max="13580" width="12.28515625" customWidth="1"/>
    <col min="13582" max="13582" width="14.28515625" customWidth="1"/>
    <col min="13825" max="13825" width="14.7109375" customWidth="1"/>
    <col min="13826" max="13826" width="11" customWidth="1"/>
    <col min="13827" max="13827" width="12.140625" customWidth="1"/>
    <col min="13828" max="13828" width="9.7109375" customWidth="1"/>
    <col min="13829" max="13829" width="13.42578125" customWidth="1"/>
    <col min="13830" max="13830" width="11.28515625" customWidth="1"/>
    <col min="13831" max="13831" width="11.140625" customWidth="1"/>
    <col min="13832" max="13832" width="10.5703125" customWidth="1"/>
    <col min="13833" max="13833" width="10.28515625" customWidth="1"/>
    <col min="13834" max="13834" width="10" customWidth="1"/>
    <col min="13835" max="13835" width="10.28515625" customWidth="1"/>
    <col min="13836" max="13836" width="12.28515625" customWidth="1"/>
    <col min="13838" max="13838" width="14.28515625" customWidth="1"/>
    <col min="14081" max="14081" width="14.7109375" customWidth="1"/>
    <col min="14082" max="14082" width="11" customWidth="1"/>
    <col min="14083" max="14083" width="12.140625" customWidth="1"/>
    <col min="14084" max="14084" width="9.7109375" customWidth="1"/>
    <col min="14085" max="14085" width="13.42578125" customWidth="1"/>
    <col min="14086" max="14086" width="11.28515625" customWidth="1"/>
    <col min="14087" max="14087" width="11.140625" customWidth="1"/>
    <col min="14088" max="14088" width="10.5703125" customWidth="1"/>
    <col min="14089" max="14089" width="10.28515625" customWidth="1"/>
    <col min="14090" max="14090" width="10" customWidth="1"/>
    <col min="14091" max="14091" width="10.28515625" customWidth="1"/>
    <col min="14092" max="14092" width="12.28515625" customWidth="1"/>
    <col min="14094" max="14094" width="14.28515625" customWidth="1"/>
    <col min="14337" max="14337" width="14.7109375" customWidth="1"/>
    <col min="14338" max="14338" width="11" customWidth="1"/>
    <col min="14339" max="14339" width="12.140625" customWidth="1"/>
    <col min="14340" max="14340" width="9.7109375" customWidth="1"/>
    <col min="14341" max="14341" width="13.42578125" customWidth="1"/>
    <col min="14342" max="14342" width="11.28515625" customWidth="1"/>
    <col min="14343" max="14343" width="11.140625" customWidth="1"/>
    <col min="14344" max="14344" width="10.5703125" customWidth="1"/>
    <col min="14345" max="14345" width="10.28515625" customWidth="1"/>
    <col min="14346" max="14346" width="10" customWidth="1"/>
    <col min="14347" max="14347" width="10.28515625" customWidth="1"/>
    <col min="14348" max="14348" width="12.28515625" customWidth="1"/>
    <col min="14350" max="14350" width="14.28515625" customWidth="1"/>
    <col min="14593" max="14593" width="14.7109375" customWidth="1"/>
    <col min="14594" max="14594" width="11" customWidth="1"/>
    <col min="14595" max="14595" width="12.140625" customWidth="1"/>
    <col min="14596" max="14596" width="9.7109375" customWidth="1"/>
    <col min="14597" max="14597" width="13.42578125" customWidth="1"/>
    <col min="14598" max="14598" width="11.28515625" customWidth="1"/>
    <col min="14599" max="14599" width="11.140625" customWidth="1"/>
    <col min="14600" max="14600" width="10.5703125" customWidth="1"/>
    <col min="14601" max="14601" width="10.28515625" customWidth="1"/>
    <col min="14602" max="14602" width="10" customWidth="1"/>
    <col min="14603" max="14603" width="10.28515625" customWidth="1"/>
    <col min="14604" max="14604" width="12.28515625" customWidth="1"/>
    <col min="14606" max="14606" width="14.28515625" customWidth="1"/>
    <col min="14849" max="14849" width="14.7109375" customWidth="1"/>
    <col min="14850" max="14850" width="11" customWidth="1"/>
    <col min="14851" max="14851" width="12.140625" customWidth="1"/>
    <col min="14852" max="14852" width="9.7109375" customWidth="1"/>
    <col min="14853" max="14853" width="13.42578125" customWidth="1"/>
    <col min="14854" max="14854" width="11.28515625" customWidth="1"/>
    <col min="14855" max="14855" width="11.140625" customWidth="1"/>
    <col min="14856" max="14856" width="10.5703125" customWidth="1"/>
    <col min="14857" max="14857" width="10.28515625" customWidth="1"/>
    <col min="14858" max="14858" width="10" customWidth="1"/>
    <col min="14859" max="14859" width="10.28515625" customWidth="1"/>
    <col min="14860" max="14860" width="12.28515625" customWidth="1"/>
    <col min="14862" max="14862" width="14.28515625" customWidth="1"/>
    <col min="15105" max="15105" width="14.7109375" customWidth="1"/>
    <col min="15106" max="15106" width="11" customWidth="1"/>
    <col min="15107" max="15107" width="12.140625" customWidth="1"/>
    <col min="15108" max="15108" width="9.7109375" customWidth="1"/>
    <col min="15109" max="15109" width="13.42578125" customWidth="1"/>
    <col min="15110" max="15110" width="11.28515625" customWidth="1"/>
    <col min="15111" max="15111" width="11.140625" customWidth="1"/>
    <col min="15112" max="15112" width="10.5703125" customWidth="1"/>
    <col min="15113" max="15113" width="10.28515625" customWidth="1"/>
    <col min="15114" max="15114" width="10" customWidth="1"/>
    <col min="15115" max="15115" width="10.28515625" customWidth="1"/>
    <col min="15116" max="15116" width="12.28515625" customWidth="1"/>
    <col min="15118" max="15118" width="14.28515625" customWidth="1"/>
    <col min="15361" max="15361" width="14.7109375" customWidth="1"/>
    <col min="15362" max="15362" width="11" customWidth="1"/>
    <col min="15363" max="15363" width="12.140625" customWidth="1"/>
    <col min="15364" max="15364" width="9.7109375" customWidth="1"/>
    <col min="15365" max="15365" width="13.42578125" customWidth="1"/>
    <col min="15366" max="15366" width="11.28515625" customWidth="1"/>
    <col min="15367" max="15367" width="11.140625" customWidth="1"/>
    <col min="15368" max="15368" width="10.5703125" customWidth="1"/>
    <col min="15369" max="15369" width="10.28515625" customWidth="1"/>
    <col min="15370" max="15370" width="10" customWidth="1"/>
    <col min="15371" max="15371" width="10.28515625" customWidth="1"/>
    <col min="15372" max="15372" width="12.28515625" customWidth="1"/>
    <col min="15374" max="15374" width="14.28515625" customWidth="1"/>
    <col min="15617" max="15617" width="14.7109375" customWidth="1"/>
    <col min="15618" max="15618" width="11" customWidth="1"/>
    <col min="15619" max="15619" width="12.140625" customWidth="1"/>
    <col min="15620" max="15620" width="9.7109375" customWidth="1"/>
    <col min="15621" max="15621" width="13.42578125" customWidth="1"/>
    <col min="15622" max="15622" width="11.28515625" customWidth="1"/>
    <col min="15623" max="15623" width="11.140625" customWidth="1"/>
    <col min="15624" max="15624" width="10.5703125" customWidth="1"/>
    <col min="15625" max="15625" width="10.28515625" customWidth="1"/>
    <col min="15626" max="15626" width="10" customWidth="1"/>
    <col min="15627" max="15627" width="10.28515625" customWidth="1"/>
    <col min="15628" max="15628" width="12.28515625" customWidth="1"/>
    <col min="15630" max="15630" width="14.28515625" customWidth="1"/>
    <col min="15873" max="15873" width="14.7109375" customWidth="1"/>
    <col min="15874" max="15874" width="11" customWidth="1"/>
    <col min="15875" max="15875" width="12.140625" customWidth="1"/>
    <col min="15876" max="15876" width="9.7109375" customWidth="1"/>
    <col min="15877" max="15877" width="13.42578125" customWidth="1"/>
    <col min="15878" max="15878" width="11.28515625" customWidth="1"/>
    <col min="15879" max="15879" width="11.140625" customWidth="1"/>
    <col min="15880" max="15880" width="10.5703125" customWidth="1"/>
    <col min="15881" max="15881" width="10.28515625" customWidth="1"/>
    <col min="15882" max="15882" width="10" customWidth="1"/>
    <col min="15883" max="15883" width="10.28515625" customWidth="1"/>
    <col min="15884" max="15884" width="12.28515625" customWidth="1"/>
    <col min="15886" max="15886" width="14.28515625" customWidth="1"/>
    <col min="16129" max="16129" width="14.7109375" customWidth="1"/>
    <col min="16130" max="16130" width="11" customWidth="1"/>
    <col min="16131" max="16131" width="12.140625" customWidth="1"/>
    <col min="16132" max="16132" width="9.7109375" customWidth="1"/>
    <col min="16133" max="16133" width="13.42578125" customWidth="1"/>
    <col min="16134" max="16134" width="11.28515625" customWidth="1"/>
    <col min="16135" max="16135" width="11.140625" customWidth="1"/>
    <col min="16136" max="16136" width="10.5703125" customWidth="1"/>
    <col min="16137" max="16137" width="10.28515625" customWidth="1"/>
    <col min="16138" max="16138" width="10" customWidth="1"/>
    <col min="16139" max="16139" width="10.28515625" customWidth="1"/>
    <col min="16140" max="16140" width="12.28515625" customWidth="1"/>
    <col min="16142" max="16142" width="14.2851562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115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116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112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31">
        <f>SUM(B17:B28)</f>
        <v>61372</v>
      </c>
      <c r="C15" s="31">
        <f t="shared" ref="C15:L15" si="0">SUM(C17:C28)</f>
        <v>430738134.18171102</v>
      </c>
      <c r="D15" s="116">
        <f>+E15/B15</f>
        <v>8.0211196205195687</v>
      </c>
      <c r="E15" s="31">
        <f t="shared" si="0"/>
        <v>492272.15335052693</v>
      </c>
      <c r="F15" s="31">
        <f t="shared" si="0"/>
        <v>264217.18996342644</v>
      </c>
      <c r="G15" s="31">
        <f t="shared" si="0"/>
        <v>241963.27572200348</v>
      </c>
      <c r="H15" s="31">
        <f t="shared" si="0"/>
        <v>22253.914241422928</v>
      </c>
      <c r="I15" s="31">
        <f t="shared" si="0"/>
        <v>63869.606842162219</v>
      </c>
      <c r="J15" s="31">
        <f t="shared" si="0"/>
        <v>35114.527883650648</v>
      </c>
      <c r="K15" s="31">
        <f t="shared" si="0"/>
        <v>24641.163995410545</v>
      </c>
      <c r="L15" s="31">
        <f t="shared" si="0"/>
        <v>2464.0332596097774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5758</v>
      </c>
      <c r="C17" s="70">
        <v>40252879.433991246</v>
      </c>
      <c r="D17" s="78">
        <v>7.9894565442348524</v>
      </c>
      <c r="E17" s="64">
        <v>46003.29078170428</v>
      </c>
      <c r="F17" s="64">
        <v>24733.939520207445</v>
      </c>
      <c r="G17" s="64">
        <v>22650.702736819396</v>
      </c>
      <c r="H17" s="64">
        <v>2083.2367833880503</v>
      </c>
      <c r="I17" s="64">
        <v>5978.9712888557351</v>
      </c>
      <c r="J17" s="64">
        <v>3287.1464913962486</v>
      </c>
      <c r="K17" s="64">
        <v>2306.7123681633375</v>
      </c>
      <c r="L17" s="64">
        <v>230.6634539085214</v>
      </c>
      <c r="M17" s="64"/>
    </row>
    <row r="18" spans="1:13" x14ac:dyDescent="0.25">
      <c r="A18" s="6" t="s">
        <v>15</v>
      </c>
      <c r="B18" s="21">
        <v>5188</v>
      </c>
      <c r="C18" s="70">
        <v>34294993.037053809</v>
      </c>
      <c r="D18" s="78">
        <v>7.5547952499292448</v>
      </c>
      <c r="E18" s="64">
        <v>39194.277756632924</v>
      </c>
      <c r="F18" s="64">
        <v>21163.202907517796</v>
      </c>
      <c r="G18" s="64">
        <v>19380.714407647953</v>
      </c>
      <c r="H18" s="64">
        <v>1782.4884998698437</v>
      </c>
      <c r="I18" s="64">
        <v>5115.8119175030579</v>
      </c>
      <c r="J18" s="64">
        <v>2812.5947396013744</v>
      </c>
      <c r="K18" s="64">
        <v>1973.7018381903188</v>
      </c>
      <c r="L18" s="64">
        <v>197.36352449745036</v>
      </c>
      <c r="M18" s="64"/>
    </row>
    <row r="19" spans="1:13" x14ac:dyDescent="0.25">
      <c r="A19" s="6" t="s">
        <v>16</v>
      </c>
      <c r="B19" s="21">
        <v>4907</v>
      </c>
      <c r="C19" s="70">
        <v>32347535.302309778</v>
      </c>
      <c r="D19" s="78">
        <v>7.5338520020518276</v>
      </c>
      <c r="E19" s="64">
        <v>36968.611774068318</v>
      </c>
      <c r="F19" s="64">
        <v>19888.55355436874</v>
      </c>
      <c r="G19" s="64">
        <v>18213.423464437292</v>
      </c>
      <c r="H19" s="64">
        <v>1675.1300899314488</v>
      </c>
      <c r="I19" s="64">
        <v>4807.6890695592292</v>
      </c>
      <c r="J19" s="64">
        <v>2643.1935350119784</v>
      </c>
      <c r="K19" s="64">
        <v>1854.8267424710073</v>
      </c>
      <c r="L19" s="64">
        <v>185.47641601319876</v>
      </c>
      <c r="M19" s="64"/>
    </row>
    <row r="20" spans="1:13" x14ac:dyDescent="0.25">
      <c r="A20" s="6" t="s">
        <v>17</v>
      </c>
      <c r="B20" s="21">
        <v>4015</v>
      </c>
      <c r="C20" s="70">
        <v>27358556.915322743</v>
      </c>
      <c r="D20" s="78">
        <v>7.7875273197858732</v>
      </c>
      <c r="E20" s="64">
        <v>31266.92218894028</v>
      </c>
      <c r="F20" s="64">
        <v>16763.690764619023</v>
      </c>
      <c r="G20" s="64">
        <v>15351.754861821762</v>
      </c>
      <c r="H20" s="64">
        <v>1411.9359027972587</v>
      </c>
      <c r="I20" s="64">
        <v>4052.3114279885053</v>
      </c>
      <c r="J20" s="64">
        <v>2227.8985211696249</v>
      </c>
      <c r="K20" s="64">
        <v>1563.3988589330831</v>
      </c>
      <c r="L20" s="64">
        <v>156.33461094470141</v>
      </c>
      <c r="M20" s="64"/>
    </row>
    <row r="21" spans="1:13" x14ac:dyDescent="0.25">
      <c r="A21" s="6" t="s">
        <v>18</v>
      </c>
      <c r="B21" s="21">
        <v>4488</v>
      </c>
      <c r="C21" s="70">
        <v>29764148.0835304</v>
      </c>
      <c r="D21" s="78">
        <v>7.5793603472193531</v>
      </c>
      <c r="E21" s="64">
        <v>34016.169238320457</v>
      </c>
      <c r="F21" s="64">
        <v>18237.693453238389</v>
      </c>
      <c r="G21" s="64">
        <v>16701.608438762581</v>
      </c>
      <c r="H21" s="64">
        <v>1536.0850144758092</v>
      </c>
      <c r="I21" s="64">
        <v>4408.6242485867442</v>
      </c>
      <c r="J21" s="64">
        <v>2423.7938318315291</v>
      </c>
      <c r="K21" s="64">
        <v>1700.8658495742807</v>
      </c>
      <c r="L21" s="64">
        <v>170.08084619160229</v>
      </c>
      <c r="M21" s="64"/>
    </row>
    <row r="22" spans="1:13" x14ac:dyDescent="0.25">
      <c r="A22" s="6" t="s">
        <v>19</v>
      </c>
      <c r="B22" s="21">
        <v>4718</v>
      </c>
      <c r="C22" s="70">
        <v>31049148.855298914</v>
      </c>
      <c r="D22" s="78">
        <v>7.521140641990895</v>
      </c>
      <c r="E22" s="64">
        <v>35484.741548913044</v>
      </c>
      <c r="F22" s="64">
        <v>19025.065230079421</v>
      </c>
      <c r="G22" s="64">
        <v>17422.663167873437</v>
      </c>
      <c r="H22" s="64">
        <v>1602.4020622059836</v>
      </c>
      <c r="I22" s="64">
        <v>4598.9567770358299</v>
      </c>
      <c r="J22" s="64">
        <v>2528.435729720577</v>
      </c>
      <c r="K22" s="64">
        <v>1774.2969426881818</v>
      </c>
      <c r="L22" s="64">
        <v>177.42370774456521</v>
      </c>
      <c r="M22" s="64"/>
    </row>
    <row r="23" spans="1:13" x14ac:dyDescent="0.25">
      <c r="A23" s="6" t="s">
        <v>20</v>
      </c>
      <c r="B23" s="21">
        <v>5187</v>
      </c>
      <c r="C23" s="70">
        <v>35832378.603940211</v>
      </c>
      <c r="D23" s="78">
        <v>7.8949855085935088</v>
      </c>
      <c r="E23" s="64">
        <v>40951.28983307453</v>
      </c>
      <c r="F23" s="64">
        <v>21955.942929898451</v>
      </c>
      <c r="G23" s="64">
        <v>20106.685237319212</v>
      </c>
      <c r="H23" s="64">
        <v>1849.2576925792382</v>
      </c>
      <c r="I23" s="64">
        <v>5307.4421197791016</v>
      </c>
      <c r="J23" s="64">
        <v>2917.9500786095009</v>
      </c>
      <c r="K23" s="64">
        <v>2047.633579345809</v>
      </c>
      <c r="L23" s="64">
        <v>204.75644916537266</v>
      </c>
      <c r="M23" s="64"/>
    </row>
    <row r="24" spans="1:13" x14ac:dyDescent="0.25">
      <c r="A24" s="6" t="s">
        <v>21</v>
      </c>
      <c r="B24" s="21">
        <v>5197</v>
      </c>
      <c r="C24" s="70">
        <v>38364867.676575921</v>
      </c>
      <c r="D24" s="78">
        <v>8.4367063804009828</v>
      </c>
      <c r="E24" s="64">
        <v>43845.56305894391</v>
      </c>
      <c r="F24" s="64">
        <v>23507.701080368166</v>
      </c>
      <c r="G24" s="64">
        <v>21527.745257176146</v>
      </c>
      <c r="H24" s="64">
        <v>1979.9558231920205</v>
      </c>
      <c r="I24" s="64">
        <v>5682.5508816213605</v>
      </c>
      <c r="J24" s="64">
        <v>3124.1791087906695</v>
      </c>
      <c r="K24" s="64">
        <v>2192.3521234807772</v>
      </c>
      <c r="L24" s="64">
        <v>219.22781529471956</v>
      </c>
      <c r="M24" s="64"/>
    </row>
    <row r="25" spans="1:13" x14ac:dyDescent="0.25">
      <c r="A25" s="6" t="s">
        <v>23</v>
      </c>
      <c r="B25" s="21">
        <v>5243</v>
      </c>
      <c r="C25" s="70">
        <v>38583792.577105977</v>
      </c>
      <c r="D25" s="78">
        <v>8.4104068177119924</v>
      </c>
      <c r="E25" s="64">
        <v>44095.762945263974</v>
      </c>
      <c r="F25" s="64">
        <v>23641.845192739296</v>
      </c>
      <c r="G25" s="64">
        <v>21650.590969268655</v>
      </c>
      <c r="H25" s="64">
        <v>1991.2542234706398</v>
      </c>
      <c r="I25" s="64">
        <v>5714.9777336309526</v>
      </c>
      <c r="J25" s="64">
        <v>3142.0068934814976</v>
      </c>
      <c r="K25" s="64">
        <v>2204.8625399014995</v>
      </c>
      <c r="L25" s="64">
        <v>220.47881472631988</v>
      </c>
      <c r="M25" s="64"/>
    </row>
    <row r="26" spans="1:13" x14ac:dyDescent="0.25">
      <c r="A26" s="6" t="s">
        <v>24</v>
      </c>
      <c r="B26" s="21">
        <v>5689</v>
      </c>
      <c r="C26" s="70">
        <v>41944115.609838091</v>
      </c>
      <c r="D26" s="78">
        <v>8.4261086527560636</v>
      </c>
      <c r="E26" s="64">
        <v>47936.13212552925</v>
      </c>
      <c r="F26" s="64">
        <v>25700.850584152988</v>
      </c>
      <c r="G26" s="64">
        <v>23536.174906122596</v>
      </c>
      <c r="H26" s="64">
        <v>2164.6756780303922</v>
      </c>
      <c r="I26" s="64">
        <v>6212.7041111376111</v>
      </c>
      <c r="J26" s="64">
        <v>3415.649203580213</v>
      </c>
      <c r="K26" s="64">
        <v>2396.8874778863533</v>
      </c>
      <c r="L26" s="64">
        <v>239.68066062764626</v>
      </c>
      <c r="M26" s="64"/>
    </row>
    <row r="27" spans="1:13" x14ac:dyDescent="0.25">
      <c r="A27" s="6" t="s">
        <v>25</v>
      </c>
      <c r="B27" s="21">
        <v>5254</v>
      </c>
      <c r="C27" s="70">
        <v>36731417.586426452</v>
      </c>
      <c r="D27" s="78">
        <v>7.9898673307795862</v>
      </c>
      <c r="E27" s="64">
        <v>41978.762955915947</v>
      </c>
      <c r="F27" s="64">
        <v>22506.820358645291</v>
      </c>
      <c r="G27" s="64">
        <v>20611.164552988834</v>
      </c>
      <c r="H27" s="64">
        <v>1895.6558056564559</v>
      </c>
      <c r="I27" s="64">
        <v>5440.6065244007386</v>
      </c>
      <c r="J27" s="64">
        <v>2991.1618209449725</v>
      </c>
      <c r="K27" s="64">
        <v>2099.00896890695</v>
      </c>
      <c r="L27" s="64">
        <v>209.89381477957974</v>
      </c>
      <c r="M27" s="64"/>
    </row>
    <row r="28" spans="1:13" ht="24" customHeight="1" thickBot="1" x14ac:dyDescent="0.3">
      <c r="A28" s="53" t="s">
        <v>107</v>
      </c>
      <c r="B28" s="111">
        <v>5728</v>
      </c>
      <c r="C28" s="118">
        <v>44214300.500317506</v>
      </c>
      <c r="D28" s="119">
        <v>8.821688048746509</v>
      </c>
      <c r="E28" s="120">
        <v>50530.629143220009</v>
      </c>
      <c r="F28" s="120">
        <v>27091.884387591392</v>
      </c>
      <c r="G28" s="120">
        <v>24810.047721765604</v>
      </c>
      <c r="H28" s="120">
        <v>2281.8366658257873</v>
      </c>
      <c r="I28" s="120">
        <v>6548.9607420633538</v>
      </c>
      <c r="J28" s="120">
        <v>3600.5179295124649</v>
      </c>
      <c r="K28" s="120">
        <v>2526.6167058689466</v>
      </c>
      <c r="L28" s="120">
        <v>252.65314571610006</v>
      </c>
      <c r="M28" s="64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78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418C68AF-1CCE-4522-B3C1-B43510E93D25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D8D2-A595-4FAE-8FE9-69D81DEA739B}">
  <dimension ref="A1:W43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2.85546875" customWidth="1"/>
    <col min="4" max="4" width="9.7109375" customWidth="1"/>
    <col min="5" max="5" width="13.28515625" customWidth="1"/>
    <col min="6" max="6" width="10.85546875" customWidth="1"/>
    <col min="7" max="7" width="11.140625" customWidth="1"/>
    <col min="8" max="8" width="9.7109375" customWidth="1"/>
    <col min="9" max="9" width="10.42578125" customWidth="1"/>
    <col min="10" max="10" width="10" customWidth="1"/>
    <col min="11" max="11" width="9.42578125" customWidth="1"/>
    <col min="12" max="12" width="11.28515625" customWidth="1"/>
    <col min="257" max="257" width="13.85546875" customWidth="1"/>
    <col min="258" max="258" width="11.5703125" bestFit="1" customWidth="1"/>
    <col min="259" max="259" width="12.85546875" customWidth="1"/>
    <col min="260" max="260" width="9.7109375" customWidth="1"/>
    <col min="261" max="261" width="13.28515625" customWidth="1"/>
    <col min="262" max="262" width="10.85546875" customWidth="1"/>
    <col min="263" max="263" width="11.140625" customWidth="1"/>
    <col min="264" max="264" width="9.7109375" customWidth="1"/>
    <col min="265" max="265" width="10.42578125" customWidth="1"/>
    <col min="266" max="266" width="10" customWidth="1"/>
    <col min="267" max="267" width="9.42578125" customWidth="1"/>
    <col min="268" max="268" width="11.28515625" customWidth="1"/>
    <col min="513" max="513" width="13.85546875" customWidth="1"/>
    <col min="514" max="514" width="11.5703125" bestFit="1" customWidth="1"/>
    <col min="515" max="515" width="12.85546875" customWidth="1"/>
    <col min="516" max="516" width="9.7109375" customWidth="1"/>
    <col min="517" max="517" width="13.28515625" customWidth="1"/>
    <col min="518" max="518" width="10.85546875" customWidth="1"/>
    <col min="519" max="519" width="11.140625" customWidth="1"/>
    <col min="520" max="520" width="9.7109375" customWidth="1"/>
    <col min="521" max="521" width="10.42578125" customWidth="1"/>
    <col min="522" max="522" width="10" customWidth="1"/>
    <col min="523" max="523" width="9.42578125" customWidth="1"/>
    <col min="524" max="524" width="11.28515625" customWidth="1"/>
    <col min="769" max="769" width="13.85546875" customWidth="1"/>
    <col min="770" max="770" width="11.5703125" bestFit="1" customWidth="1"/>
    <col min="771" max="771" width="12.85546875" customWidth="1"/>
    <col min="772" max="772" width="9.7109375" customWidth="1"/>
    <col min="773" max="773" width="13.28515625" customWidth="1"/>
    <col min="774" max="774" width="10.85546875" customWidth="1"/>
    <col min="775" max="775" width="11.140625" customWidth="1"/>
    <col min="776" max="776" width="9.7109375" customWidth="1"/>
    <col min="777" max="777" width="10.42578125" customWidth="1"/>
    <col min="778" max="778" width="10" customWidth="1"/>
    <col min="779" max="779" width="9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2.85546875" customWidth="1"/>
    <col min="1028" max="1028" width="9.7109375" customWidth="1"/>
    <col min="1029" max="1029" width="13.28515625" customWidth="1"/>
    <col min="1030" max="1030" width="10.85546875" customWidth="1"/>
    <col min="1031" max="1031" width="11.140625" customWidth="1"/>
    <col min="1032" max="1032" width="9.7109375" customWidth="1"/>
    <col min="1033" max="1033" width="10.42578125" customWidth="1"/>
    <col min="1034" max="1034" width="10" customWidth="1"/>
    <col min="1035" max="1035" width="9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2.85546875" customWidth="1"/>
    <col min="1284" max="1284" width="9.7109375" customWidth="1"/>
    <col min="1285" max="1285" width="13.28515625" customWidth="1"/>
    <col min="1286" max="1286" width="10.85546875" customWidth="1"/>
    <col min="1287" max="1287" width="11.140625" customWidth="1"/>
    <col min="1288" max="1288" width="9.7109375" customWidth="1"/>
    <col min="1289" max="1289" width="10.42578125" customWidth="1"/>
    <col min="1290" max="1290" width="10" customWidth="1"/>
    <col min="1291" max="1291" width="9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2.85546875" customWidth="1"/>
    <col min="1540" max="1540" width="9.7109375" customWidth="1"/>
    <col min="1541" max="1541" width="13.28515625" customWidth="1"/>
    <col min="1542" max="1542" width="10.85546875" customWidth="1"/>
    <col min="1543" max="1543" width="11.140625" customWidth="1"/>
    <col min="1544" max="1544" width="9.7109375" customWidth="1"/>
    <col min="1545" max="1545" width="10.42578125" customWidth="1"/>
    <col min="1546" max="1546" width="10" customWidth="1"/>
    <col min="1547" max="1547" width="9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2.85546875" customWidth="1"/>
    <col min="1796" max="1796" width="9.7109375" customWidth="1"/>
    <col min="1797" max="1797" width="13.28515625" customWidth="1"/>
    <col min="1798" max="1798" width="10.85546875" customWidth="1"/>
    <col min="1799" max="1799" width="11.140625" customWidth="1"/>
    <col min="1800" max="1800" width="9.7109375" customWidth="1"/>
    <col min="1801" max="1801" width="10.42578125" customWidth="1"/>
    <col min="1802" max="1802" width="10" customWidth="1"/>
    <col min="1803" max="1803" width="9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2.85546875" customWidth="1"/>
    <col min="2052" max="2052" width="9.7109375" customWidth="1"/>
    <col min="2053" max="2053" width="13.28515625" customWidth="1"/>
    <col min="2054" max="2054" width="10.85546875" customWidth="1"/>
    <col min="2055" max="2055" width="11.140625" customWidth="1"/>
    <col min="2056" max="2056" width="9.7109375" customWidth="1"/>
    <col min="2057" max="2057" width="10.42578125" customWidth="1"/>
    <col min="2058" max="2058" width="10" customWidth="1"/>
    <col min="2059" max="2059" width="9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2.85546875" customWidth="1"/>
    <col min="2308" max="2308" width="9.7109375" customWidth="1"/>
    <col min="2309" max="2309" width="13.28515625" customWidth="1"/>
    <col min="2310" max="2310" width="10.85546875" customWidth="1"/>
    <col min="2311" max="2311" width="11.140625" customWidth="1"/>
    <col min="2312" max="2312" width="9.7109375" customWidth="1"/>
    <col min="2313" max="2313" width="10.42578125" customWidth="1"/>
    <col min="2314" max="2314" width="10" customWidth="1"/>
    <col min="2315" max="2315" width="9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2.85546875" customWidth="1"/>
    <col min="2564" max="2564" width="9.7109375" customWidth="1"/>
    <col min="2565" max="2565" width="13.28515625" customWidth="1"/>
    <col min="2566" max="2566" width="10.85546875" customWidth="1"/>
    <col min="2567" max="2567" width="11.140625" customWidth="1"/>
    <col min="2568" max="2568" width="9.7109375" customWidth="1"/>
    <col min="2569" max="2569" width="10.42578125" customWidth="1"/>
    <col min="2570" max="2570" width="10" customWidth="1"/>
    <col min="2571" max="2571" width="9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2.85546875" customWidth="1"/>
    <col min="2820" max="2820" width="9.7109375" customWidth="1"/>
    <col min="2821" max="2821" width="13.28515625" customWidth="1"/>
    <col min="2822" max="2822" width="10.85546875" customWidth="1"/>
    <col min="2823" max="2823" width="11.140625" customWidth="1"/>
    <col min="2824" max="2824" width="9.7109375" customWidth="1"/>
    <col min="2825" max="2825" width="10.42578125" customWidth="1"/>
    <col min="2826" max="2826" width="10" customWidth="1"/>
    <col min="2827" max="2827" width="9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2.85546875" customWidth="1"/>
    <col min="3076" max="3076" width="9.7109375" customWidth="1"/>
    <col min="3077" max="3077" width="13.28515625" customWidth="1"/>
    <col min="3078" max="3078" width="10.85546875" customWidth="1"/>
    <col min="3079" max="3079" width="11.140625" customWidth="1"/>
    <col min="3080" max="3080" width="9.7109375" customWidth="1"/>
    <col min="3081" max="3081" width="10.42578125" customWidth="1"/>
    <col min="3082" max="3082" width="10" customWidth="1"/>
    <col min="3083" max="3083" width="9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2.85546875" customWidth="1"/>
    <col min="3332" max="3332" width="9.7109375" customWidth="1"/>
    <col min="3333" max="3333" width="13.28515625" customWidth="1"/>
    <col min="3334" max="3334" width="10.85546875" customWidth="1"/>
    <col min="3335" max="3335" width="11.140625" customWidth="1"/>
    <col min="3336" max="3336" width="9.7109375" customWidth="1"/>
    <col min="3337" max="3337" width="10.42578125" customWidth="1"/>
    <col min="3338" max="3338" width="10" customWidth="1"/>
    <col min="3339" max="3339" width="9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2.85546875" customWidth="1"/>
    <col min="3588" max="3588" width="9.7109375" customWidth="1"/>
    <col min="3589" max="3589" width="13.28515625" customWidth="1"/>
    <col min="3590" max="3590" width="10.85546875" customWidth="1"/>
    <col min="3591" max="3591" width="11.140625" customWidth="1"/>
    <col min="3592" max="3592" width="9.7109375" customWidth="1"/>
    <col min="3593" max="3593" width="10.42578125" customWidth="1"/>
    <col min="3594" max="3594" width="10" customWidth="1"/>
    <col min="3595" max="3595" width="9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2.85546875" customWidth="1"/>
    <col min="3844" max="3844" width="9.7109375" customWidth="1"/>
    <col min="3845" max="3845" width="13.28515625" customWidth="1"/>
    <col min="3846" max="3846" width="10.85546875" customWidth="1"/>
    <col min="3847" max="3847" width="11.140625" customWidth="1"/>
    <col min="3848" max="3848" width="9.7109375" customWidth="1"/>
    <col min="3849" max="3849" width="10.42578125" customWidth="1"/>
    <col min="3850" max="3850" width="10" customWidth="1"/>
    <col min="3851" max="3851" width="9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2.85546875" customWidth="1"/>
    <col min="4100" max="4100" width="9.7109375" customWidth="1"/>
    <col min="4101" max="4101" width="13.28515625" customWidth="1"/>
    <col min="4102" max="4102" width="10.85546875" customWidth="1"/>
    <col min="4103" max="4103" width="11.140625" customWidth="1"/>
    <col min="4104" max="4104" width="9.7109375" customWidth="1"/>
    <col min="4105" max="4105" width="10.42578125" customWidth="1"/>
    <col min="4106" max="4106" width="10" customWidth="1"/>
    <col min="4107" max="4107" width="9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2.85546875" customWidth="1"/>
    <col min="4356" max="4356" width="9.7109375" customWidth="1"/>
    <col min="4357" max="4357" width="13.28515625" customWidth="1"/>
    <col min="4358" max="4358" width="10.85546875" customWidth="1"/>
    <col min="4359" max="4359" width="11.140625" customWidth="1"/>
    <col min="4360" max="4360" width="9.7109375" customWidth="1"/>
    <col min="4361" max="4361" width="10.42578125" customWidth="1"/>
    <col min="4362" max="4362" width="10" customWidth="1"/>
    <col min="4363" max="4363" width="9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2.85546875" customWidth="1"/>
    <col min="4612" max="4612" width="9.7109375" customWidth="1"/>
    <col min="4613" max="4613" width="13.28515625" customWidth="1"/>
    <col min="4614" max="4614" width="10.85546875" customWidth="1"/>
    <col min="4615" max="4615" width="11.140625" customWidth="1"/>
    <col min="4616" max="4616" width="9.7109375" customWidth="1"/>
    <col min="4617" max="4617" width="10.42578125" customWidth="1"/>
    <col min="4618" max="4618" width="10" customWidth="1"/>
    <col min="4619" max="4619" width="9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2.85546875" customWidth="1"/>
    <col min="4868" max="4868" width="9.7109375" customWidth="1"/>
    <col min="4869" max="4869" width="13.28515625" customWidth="1"/>
    <col min="4870" max="4870" width="10.85546875" customWidth="1"/>
    <col min="4871" max="4871" width="11.140625" customWidth="1"/>
    <col min="4872" max="4872" width="9.7109375" customWidth="1"/>
    <col min="4873" max="4873" width="10.42578125" customWidth="1"/>
    <col min="4874" max="4874" width="10" customWidth="1"/>
    <col min="4875" max="4875" width="9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2.85546875" customWidth="1"/>
    <col min="5124" max="5124" width="9.7109375" customWidth="1"/>
    <col min="5125" max="5125" width="13.28515625" customWidth="1"/>
    <col min="5126" max="5126" width="10.85546875" customWidth="1"/>
    <col min="5127" max="5127" width="11.140625" customWidth="1"/>
    <col min="5128" max="5128" width="9.7109375" customWidth="1"/>
    <col min="5129" max="5129" width="10.42578125" customWidth="1"/>
    <col min="5130" max="5130" width="10" customWidth="1"/>
    <col min="5131" max="5131" width="9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2.85546875" customWidth="1"/>
    <col min="5380" max="5380" width="9.7109375" customWidth="1"/>
    <col min="5381" max="5381" width="13.28515625" customWidth="1"/>
    <col min="5382" max="5382" width="10.85546875" customWidth="1"/>
    <col min="5383" max="5383" width="11.140625" customWidth="1"/>
    <col min="5384" max="5384" width="9.7109375" customWidth="1"/>
    <col min="5385" max="5385" width="10.42578125" customWidth="1"/>
    <col min="5386" max="5386" width="10" customWidth="1"/>
    <col min="5387" max="5387" width="9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2.85546875" customWidth="1"/>
    <col min="5636" max="5636" width="9.7109375" customWidth="1"/>
    <col min="5637" max="5637" width="13.28515625" customWidth="1"/>
    <col min="5638" max="5638" width="10.85546875" customWidth="1"/>
    <col min="5639" max="5639" width="11.140625" customWidth="1"/>
    <col min="5640" max="5640" width="9.7109375" customWidth="1"/>
    <col min="5641" max="5641" width="10.42578125" customWidth="1"/>
    <col min="5642" max="5642" width="10" customWidth="1"/>
    <col min="5643" max="5643" width="9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2.85546875" customWidth="1"/>
    <col min="5892" max="5892" width="9.7109375" customWidth="1"/>
    <col min="5893" max="5893" width="13.28515625" customWidth="1"/>
    <col min="5894" max="5894" width="10.85546875" customWidth="1"/>
    <col min="5895" max="5895" width="11.140625" customWidth="1"/>
    <col min="5896" max="5896" width="9.7109375" customWidth="1"/>
    <col min="5897" max="5897" width="10.42578125" customWidth="1"/>
    <col min="5898" max="5898" width="10" customWidth="1"/>
    <col min="5899" max="5899" width="9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2.85546875" customWidth="1"/>
    <col min="6148" max="6148" width="9.7109375" customWidth="1"/>
    <col min="6149" max="6149" width="13.28515625" customWidth="1"/>
    <col min="6150" max="6150" width="10.85546875" customWidth="1"/>
    <col min="6151" max="6151" width="11.140625" customWidth="1"/>
    <col min="6152" max="6152" width="9.7109375" customWidth="1"/>
    <col min="6153" max="6153" width="10.42578125" customWidth="1"/>
    <col min="6154" max="6154" width="10" customWidth="1"/>
    <col min="6155" max="6155" width="9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2.85546875" customWidth="1"/>
    <col min="6404" max="6404" width="9.7109375" customWidth="1"/>
    <col min="6405" max="6405" width="13.28515625" customWidth="1"/>
    <col min="6406" max="6406" width="10.85546875" customWidth="1"/>
    <col min="6407" max="6407" width="11.140625" customWidth="1"/>
    <col min="6408" max="6408" width="9.7109375" customWidth="1"/>
    <col min="6409" max="6409" width="10.42578125" customWidth="1"/>
    <col min="6410" max="6410" width="10" customWidth="1"/>
    <col min="6411" max="6411" width="9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2.85546875" customWidth="1"/>
    <col min="6660" max="6660" width="9.7109375" customWidth="1"/>
    <col min="6661" max="6661" width="13.28515625" customWidth="1"/>
    <col min="6662" max="6662" width="10.85546875" customWidth="1"/>
    <col min="6663" max="6663" width="11.140625" customWidth="1"/>
    <col min="6664" max="6664" width="9.7109375" customWidth="1"/>
    <col min="6665" max="6665" width="10.42578125" customWidth="1"/>
    <col min="6666" max="6666" width="10" customWidth="1"/>
    <col min="6667" max="6667" width="9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2.85546875" customWidth="1"/>
    <col min="6916" max="6916" width="9.7109375" customWidth="1"/>
    <col min="6917" max="6917" width="13.28515625" customWidth="1"/>
    <col min="6918" max="6918" width="10.85546875" customWidth="1"/>
    <col min="6919" max="6919" width="11.140625" customWidth="1"/>
    <col min="6920" max="6920" width="9.7109375" customWidth="1"/>
    <col min="6921" max="6921" width="10.42578125" customWidth="1"/>
    <col min="6922" max="6922" width="10" customWidth="1"/>
    <col min="6923" max="6923" width="9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2.85546875" customWidth="1"/>
    <col min="7172" max="7172" width="9.7109375" customWidth="1"/>
    <col min="7173" max="7173" width="13.28515625" customWidth="1"/>
    <col min="7174" max="7174" width="10.85546875" customWidth="1"/>
    <col min="7175" max="7175" width="11.140625" customWidth="1"/>
    <col min="7176" max="7176" width="9.7109375" customWidth="1"/>
    <col min="7177" max="7177" width="10.42578125" customWidth="1"/>
    <col min="7178" max="7178" width="10" customWidth="1"/>
    <col min="7179" max="7179" width="9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2.85546875" customWidth="1"/>
    <col min="7428" max="7428" width="9.7109375" customWidth="1"/>
    <col min="7429" max="7429" width="13.28515625" customWidth="1"/>
    <col min="7430" max="7430" width="10.85546875" customWidth="1"/>
    <col min="7431" max="7431" width="11.140625" customWidth="1"/>
    <col min="7432" max="7432" width="9.7109375" customWidth="1"/>
    <col min="7433" max="7433" width="10.42578125" customWidth="1"/>
    <col min="7434" max="7434" width="10" customWidth="1"/>
    <col min="7435" max="7435" width="9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2.85546875" customWidth="1"/>
    <col min="7684" max="7684" width="9.7109375" customWidth="1"/>
    <col min="7685" max="7685" width="13.28515625" customWidth="1"/>
    <col min="7686" max="7686" width="10.85546875" customWidth="1"/>
    <col min="7687" max="7687" width="11.140625" customWidth="1"/>
    <col min="7688" max="7688" width="9.7109375" customWidth="1"/>
    <col min="7689" max="7689" width="10.42578125" customWidth="1"/>
    <col min="7690" max="7690" width="10" customWidth="1"/>
    <col min="7691" max="7691" width="9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2.85546875" customWidth="1"/>
    <col min="7940" max="7940" width="9.7109375" customWidth="1"/>
    <col min="7941" max="7941" width="13.28515625" customWidth="1"/>
    <col min="7942" max="7942" width="10.85546875" customWidth="1"/>
    <col min="7943" max="7943" width="11.140625" customWidth="1"/>
    <col min="7944" max="7944" width="9.7109375" customWidth="1"/>
    <col min="7945" max="7945" width="10.42578125" customWidth="1"/>
    <col min="7946" max="7946" width="10" customWidth="1"/>
    <col min="7947" max="7947" width="9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2.85546875" customWidth="1"/>
    <col min="8196" max="8196" width="9.7109375" customWidth="1"/>
    <col min="8197" max="8197" width="13.28515625" customWidth="1"/>
    <col min="8198" max="8198" width="10.85546875" customWidth="1"/>
    <col min="8199" max="8199" width="11.140625" customWidth="1"/>
    <col min="8200" max="8200" width="9.7109375" customWidth="1"/>
    <col min="8201" max="8201" width="10.42578125" customWidth="1"/>
    <col min="8202" max="8202" width="10" customWidth="1"/>
    <col min="8203" max="8203" width="9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2.85546875" customWidth="1"/>
    <col min="8452" max="8452" width="9.7109375" customWidth="1"/>
    <col min="8453" max="8453" width="13.28515625" customWidth="1"/>
    <col min="8454" max="8454" width="10.85546875" customWidth="1"/>
    <col min="8455" max="8455" width="11.140625" customWidth="1"/>
    <col min="8456" max="8456" width="9.7109375" customWidth="1"/>
    <col min="8457" max="8457" width="10.42578125" customWidth="1"/>
    <col min="8458" max="8458" width="10" customWidth="1"/>
    <col min="8459" max="8459" width="9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2.85546875" customWidth="1"/>
    <col min="8708" max="8708" width="9.7109375" customWidth="1"/>
    <col min="8709" max="8709" width="13.28515625" customWidth="1"/>
    <col min="8710" max="8710" width="10.85546875" customWidth="1"/>
    <col min="8711" max="8711" width="11.140625" customWidth="1"/>
    <col min="8712" max="8712" width="9.7109375" customWidth="1"/>
    <col min="8713" max="8713" width="10.42578125" customWidth="1"/>
    <col min="8714" max="8714" width="10" customWidth="1"/>
    <col min="8715" max="8715" width="9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2.85546875" customWidth="1"/>
    <col min="8964" max="8964" width="9.7109375" customWidth="1"/>
    <col min="8965" max="8965" width="13.28515625" customWidth="1"/>
    <col min="8966" max="8966" width="10.85546875" customWidth="1"/>
    <col min="8967" max="8967" width="11.140625" customWidth="1"/>
    <col min="8968" max="8968" width="9.7109375" customWidth="1"/>
    <col min="8969" max="8969" width="10.42578125" customWidth="1"/>
    <col min="8970" max="8970" width="10" customWidth="1"/>
    <col min="8971" max="8971" width="9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2.85546875" customWidth="1"/>
    <col min="9220" max="9220" width="9.7109375" customWidth="1"/>
    <col min="9221" max="9221" width="13.28515625" customWidth="1"/>
    <col min="9222" max="9222" width="10.85546875" customWidth="1"/>
    <col min="9223" max="9223" width="11.140625" customWidth="1"/>
    <col min="9224" max="9224" width="9.7109375" customWidth="1"/>
    <col min="9225" max="9225" width="10.42578125" customWidth="1"/>
    <col min="9226" max="9226" width="10" customWidth="1"/>
    <col min="9227" max="9227" width="9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2.85546875" customWidth="1"/>
    <col min="9476" max="9476" width="9.7109375" customWidth="1"/>
    <col min="9477" max="9477" width="13.28515625" customWidth="1"/>
    <col min="9478" max="9478" width="10.85546875" customWidth="1"/>
    <col min="9479" max="9479" width="11.140625" customWidth="1"/>
    <col min="9480" max="9480" width="9.7109375" customWidth="1"/>
    <col min="9481" max="9481" width="10.42578125" customWidth="1"/>
    <col min="9482" max="9482" width="10" customWidth="1"/>
    <col min="9483" max="9483" width="9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2.85546875" customWidth="1"/>
    <col min="9732" max="9732" width="9.7109375" customWidth="1"/>
    <col min="9733" max="9733" width="13.28515625" customWidth="1"/>
    <col min="9734" max="9734" width="10.85546875" customWidth="1"/>
    <col min="9735" max="9735" width="11.140625" customWidth="1"/>
    <col min="9736" max="9736" width="9.7109375" customWidth="1"/>
    <col min="9737" max="9737" width="10.42578125" customWidth="1"/>
    <col min="9738" max="9738" width="10" customWidth="1"/>
    <col min="9739" max="9739" width="9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2.85546875" customWidth="1"/>
    <col min="9988" max="9988" width="9.7109375" customWidth="1"/>
    <col min="9989" max="9989" width="13.28515625" customWidth="1"/>
    <col min="9990" max="9990" width="10.85546875" customWidth="1"/>
    <col min="9991" max="9991" width="11.140625" customWidth="1"/>
    <col min="9992" max="9992" width="9.7109375" customWidth="1"/>
    <col min="9993" max="9993" width="10.42578125" customWidth="1"/>
    <col min="9994" max="9994" width="10" customWidth="1"/>
    <col min="9995" max="9995" width="9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2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1.140625" customWidth="1"/>
    <col min="10248" max="10248" width="9.7109375" customWidth="1"/>
    <col min="10249" max="10249" width="10.42578125" customWidth="1"/>
    <col min="10250" max="10250" width="10" customWidth="1"/>
    <col min="10251" max="10251" width="9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2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1.140625" customWidth="1"/>
    <col min="10504" max="10504" width="9.7109375" customWidth="1"/>
    <col min="10505" max="10505" width="10.42578125" customWidth="1"/>
    <col min="10506" max="10506" width="10" customWidth="1"/>
    <col min="10507" max="10507" width="9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2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1.140625" customWidth="1"/>
    <col min="10760" max="10760" width="9.7109375" customWidth="1"/>
    <col min="10761" max="10761" width="10.42578125" customWidth="1"/>
    <col min="10762" max="10762" width="10" customWidth="1"/>
    <col min="10763" max="10763" width="9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2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1.140625" customWidth="1"/>
    <col min="11016" max="11016" width="9.7109375" customWidth="1"/>
    <col min="11017" max="11017" width="10.42578125" customWidth="1"/>
    <col min="11018" max="11018" width="10" customWidth="1"/>
    <col min="11019" max="11019" width="9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2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1.140625" customWidth="1"/>
    <col min="11272" max="11272" width="9.7109375" customWidth="1"/>
    <col min="11273" max="11273" width="10.42578125" customWidth="1"/>
    <col min="11274" max="11274" width="10" customWidth="1"/>
    <col min="11275" max="11275" width="9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2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1.140625" customWidth="1"/>
    <col min="11528" max="11528" width="9.7109375" customWidth="1"/>
    <col min="11529" max="11529" width="10.42578125" customWidth="1"/>
    <col min="11530" max="11530" width="10" customWidth="1"/>
    <col min="11531" max="11531" width="9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2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1.140625" customWidth="1"/>
    <col min="11784" max="11784" width="9.7109375" customWidth="1"/>
    <col min="11785" max="11785" width="10.42578125" customWidth="1"/>
    <col min="11786" max="11786" width="10" customWidth="1"/>
    <col min="11787" max="11787" width="9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2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1.140625" customWidth="1"/>
    <col min="12040" max="12040" width="9.7109375" customWidth="1"/>
    <col min="12041" max="12041" width="10.42578125" customWidth="1"/>
    <col min="12042" max="12042" width="10" customWidth="1"/>
    <col min="12043" max="12043" width="9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2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1.140625" customWidth="1"/>
    <col min="12296" max="12296" width="9.7109375" customWidth="1"/>
    <col min="12297" max="12297" width="10.42578125" customWidth="1"/>
    <col min="12298" max="12298" width="10" customWidth="1"/>
    <col min="12299" max="12299" width="9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2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1.140625" customWidth="1"/>
    <col min="12552" max="12552" width="9.7109375" customWidth="1"/>
    <col min="12553" max="12553" width="10.42578125" customWidth="1"/>
    <col min="12554" max="12554" width="10" customWidth="1"/>
    <col min="12555" max="12555" width="9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2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1.140625" customWidth="1"/>
    <col min="12808" max="12808" width="9.7109375" customWidth="1"/>
    <col min="12809" max="12809" width="10.42578125" customWidth="1"/>
    <col min="12810" max="12810" width="10" customWidth="1"/>
    <col min="12811" max="12811" width="9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2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1.140625" customWidth="1"/>
    <col min="13064" max="13064" width="9.7109375" customWidth="1"/>
    <col min="13065" max="13065" width="10.42578125" customWidth="1"/>
    <col min="13066" max="13066" width="10" customWidth="1"/>
    <col min="13067" max="13067" width="9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2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1.140625" customWidth="1"/>
    <col min="13320" max="13320" width="9.7109375" customWidth="1"/>
    <col min="13321" max="13321" width="10.42578125" customWidth="1"/>
    <col min="13322" max="13322" width="10" customWidth="1"/>
    <col min="13323" max="13323" width="9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2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1.140625" customWidth="1"/>
    <col min="13576" max="13576" width="9.7109375" customWidth="1"/>
    <col min="13577" max="13577" width="10.42578125" customWidth="1"/>
    <col min="13578" max="13578" width="10" customWidth="1"/>
    <col min="13579" max="13579" width="9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2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1.140625" customWidth="1"/>
    <col min="13832" max="13832" width="9.7109375" customWidth="1"/>
    <col min="13833" max="13833" width="10.42578125" customWidth="1"/>
    <col min="13834" max="13834" width="10" customWidth="1"/>
    <col min="13835" max="13835" width="9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2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1.140625" customWidth="1"/>
    <col min="14088" max="14088" width="9.7109375" customWidth="1"/>
    <col min="14089" max="14089" width="10.42578125" customWidth="1"/>
    <col min="14090" max="14090" width="10" customWidth="1"/>
    <col min="14091" max="14091" width="9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2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1.140625" customWidth="1"/>
    <col min="14344" max="14344" width="9.7109375" customWidth="1"/>
    <col min="14345" max="14345" width="10.42578125" customWidth="1"/>
    <col min="14346" max="14346" width="10" customWidth="1"/>
    <col min="14347" max="14347" width="9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2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1.140625" customWidth="1"/>
    <col min="14600" max="14600" width="9.7109375" customWidth="1"/>
    <col min="14601" max="14601" width="10.42578125" customWidth="1"/>
    <col min="14602" max="14602" width="10" customWidth="1"/>
    <col min="14603" max="14603" width="9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2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1.140625" customWidth="1"/>
    <col min="14856" max="14856" width="9.7109375" customWidth="1"/>
    <col min="14857" max="14857" width="10.42578125" customWidth="1"/>
    <col min="14858" max="14858" width="10" customWidth="1"/>
    <col min="14859" max="14859" width="9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2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1.140625" customWidth="1"/>
    <col min="15112" max="15112" width="9.7109375" customWidth="1"/>
    <col min="15113" max="15113" width="10.42578125" customWidth="1"/>
    <col min="15114" max="15114" width="10" customWidth="1"/>
    <col min="15115" max="15115" width="9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2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1.140625" customWidth="1"/>
    <col min="15368" max="15368" width="9.7109375" customWidth="1"/>
    <col min="15369" max="15369" width="10.42578125" customWidth="1"/>
    <col min="15370" max="15370" width="10" customWidth="1"/>
    <col min="15371" max="15371" width="9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2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1.140625" customWidth="1"/>
    <col min="15624" max="15624" width="9.7109375" customWidth="1"/>
    <col min="15625" max="15625" width="10.42578125" customWidth="1"/>
    <col min="15626" max="15626" width="10" customWidth="1"/>
    <col min="15627" max="15627" width="9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2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1.140625" customWidth="1"/>
    <col min="15880" max="15880" width="9.7109375" customWidth="1"/>
    <col min="15881" max="15881" width="10.42578125" customWidth="1"/>
    <col min="15882" max="15882" width="10" customWidth="1"/>
    <col min="15883" max="15883" width="9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2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1.140625" customWidth="1"/>
    <col min="16136" max="16136" width="9.7109375" customWidth="1"/>
    <col min="16137" max="16137" width="10.42578125" customWidth="1"/>
    <col min="16138" max="16138" width="10" customWidth="1"/>
    <col min="16139" max="16139" width="9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118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119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67</v>
      </c>
      <c r="B10" s="228" t="s">
        <v>68</v>
      </c>
      <c r="C10" s="235" t="s">
        <v>69</v>
      </c>
      <c r="D10" s="248" t="s">
        <v>121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x14ac:dyDescent="0.25">
      <c r="A15" s="106" t="s">
        <v>78</v>
      </c>
      <c r="B15" s="43">
        <f>SUM(B17:B38)</f>
        <v>2525</v>
      </c>
      <c r="C15" s="43">
        <f t="shared" ref="C15:L15" si="0">SUM(C17:C38)</f>
        <v>20999843.729338843</v>
      </c>
      <c r="D15" s="91">
        <f>+E15/B15</f>
        <v>9.5048797643400711</v>
      </c>
      <c r="E15" s="43">
        <f t="shared" si="0"/>
        <v>23999.821404958679</v>
      </c>
      <c r="F15" s="43">
        <f t="shared" si="0"/>
        <v>12820.010640689947</v>
      </c>
      <c r="G15" s="43">
        <f t="shared" si="0"/>
        <v>11822.564717062995</v>
      </c>
      <c r="H15" s="43">
        <f t="shared" si="0"/>
        <v>997.44592362695118</v>
      </c>
      <c r="I15" s="43">
        <f t="shared" si="0"/>
        <v>3073.4961031900284</v>
      </c>
      <c r="J15" s="43">
        <f t="shared" si="0"/>
        <v>1796.504812720365</v>
      </c>
      <c r="K15" s="43">
        <f t="shared" si="0"/>
        <v>1199.3397996800206</v>
      </c>
      <c r="L15" s="43">
        <f t="shared" si="0"/>
        <v>239.99821404958681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49"/>
      <c r="H16" s="49"/>
      <c r="I16" s="49"/>
      <c r="J16" s="49"/>
      <c r="K16" s="49"/>
      <c r="L16" s="49"/>
    </row>
    <row r="17" spans="1:15" x14ac:dyDescent="0.25">
      <c r="A17" s="6" t="s">
        <v>80</v>
      </c>
      <c r="B17" s="49" t="s">
        <v>82</v>
      </c>
      <c r="C17" s="49" t="s">
        <v>82</v>
      </c>
      <c r="D17" s="49" t="s">
        <v>82</v>
      </c>
      <c r="E17" s="49" t="s">
        <v>82</v>
      </c>
      <c r="F17" s="49" t="s">
        <v>82</v>
      </c>
      <c r="G17" s="49" t="s">
        <v>82</v>
      </c>
      <c r="H17" s="49" t="s">
        <v>82</v>
      </c>
      <c r="I17" s="49" t="s">
        <v>82</v>
      </c>
      <c r="J17" s="49" t="s">
        <v>82</v>
      </c>
      <c r="K17" s="49" t="s">
        <v>82</v>
      </c>
      <c r="L17" s="49" t="s">
        <v>82</v>
      </c>
      <c r="M17" s="122"/>
    </row>
    <row r="18" spans="1:15" x14ac:dyDescent="0.25">
      <c r="A18" s="6" t="s">
        <v>81</v>
      </c>
      <c r="B18" s="49" t="s">
        <v>82</v>
      </c>
      <c r="C18" s="49" t="s">
        <v>82</v>
      </c>
      <c r="D18" s="49" t="s">
        <v>82</v>
      </c>
      <c r="E18" s="49" t="s">
        <v>82</v>
      </c>
      <c r="F18" s="49" t="s">
        <v>82</v>
      </c>
      <c r="G18" s="49" t="s">
        <v>82</v>
      </c>
      <c r="H18" s="49" t="s">
        <v>82</v>
      </c>
      <c r="I18" s="49" t="s">
        <v>82</v>
      </c>
      <c r="J18" s="49" t="s">
        <v>82</v>
      </c>
      <c r="K18" s="49" t="s">
        <v>82</v>
      </c>
      <c r="L18" s="49" t="s">
        <v>82</v>
      </c>
      <c r="M18" s="122"/>
    </row>
    <row r="19" spans="1:15" x14ac:dyDescent="0.25">
      <c r="A19" s="6" t="s">
        <v>83</v>
      </c>
      <c r="B19" s="49" t="s">
        <v>82</v>
      </c>
      <c r="C19" s="49" t="s">
        <v>82</v>
      </c>
      <c r="D19" s="49" t="s">
        <v>82</v>
      </c>
      <c r="E19" s="49" t="s">
        <v>82</v>
      </c>
      <c r="F19" s="49" t="s">
        <v>82</v>
      </c>
      <c r="G19" s="49" t="s">
        <v>82</v>
      </c>
      <c r="H19" s="49" t="s">
        <v>82</v>
      </c>
      <c r="I19" s="49" t="s">
        <v>82</v>
      </c>
      <c r="J19" s="49" t="s">
        <v>82</v>
      </c>
      <c r="K19" s="49" t="s">
        <v>82</v>
      </c>
      <c r="L19" s="49" t="s">
        <v>82</v>
      </c>
      <c r="M19" s="122"/>
    </row>
    <row r="20" spans="1:15" x14ac:dyDescent="0.25">
      <c r="A20" s="6" t="s">
        <v>84</v>
      </c>
      <c r="B20" s="21">
        <v>163</v>
      </c>
      <c r="C20" s="49">
        <v>1359093.75</v>
      </c>
      <c r="D20" s="124">
        <v>9.529141104294478</v>
      </c>
      <c r="E20" s="49">
        <v>1553.25</v>
      </c>
      <c r="F20" s="49">
        <v>829.70123784077146</v>
      </c>
      <c r="G20" s="49">
        <v>765.14730409552033</v>
      </c>
      <c r="H20" s="49">
        <v>64.553933745251115</v>
      </c>
      <c r="I20" s="49">
        <v>198.91430614119318</v>
      </c>
      <c r="J20" s="49">
        <v>116.26841105498266</v>
      </c>
      <c r="K20" s="49">
        <v>77.620350269277338</v>
      </c>
      <c r="L20" s="49">
        <v>15.532500000000001</v>
      </c>
      <c r="M20" s="122"/>
    </row>
    <row r="21" spans="1:15" x14ac:dyDescent="0.25">
      <c r="A21" s="6" t="s">
        <v>85</v>
      </c>
      <c r="B21" s="21">
        <v>786</v>
      </c>
      <c r="C21" s="49">
        <v>6754562.5</v>
      </c>
      <c r="D21" s="124">
        <v>9.8212468193384233</v>
      </c>
      <c r="E21" s="49">
        <v>7719.5</v>
      </c>
      <c r="F21" s="49">
        <v>4123.5336909781654</v>
      </c>
      <c r="G21" s="49">
        <v>3802.7069782490712</v>
      </c>
      <c r="H21" s="49">
        <v>320.82671272909448</v>
      </c>
      <c r="I21" s="49">
        <v>988.584571869912</v>
      </c>
      <c r="J21" s="49">
        <v>577.84258756731924</v>
      </c>
      <c r="K21" s="49">
        <v>385.76551997662085</v>
      </c>
      <c r="L21" s="49">
        <v>77.194999999999993</v>
      </c>
      <c r="M21" s="122"/>
    </row>
    <row r="22" spans="1:15" x14ac:dyDescent="0.25">
      <c r="A22" s="6" t="s">
        <v>86</v>
      </c>
      <c r="B22" s="49" t="s">
        <v>82</v>
      </c>
      <c r="C22" s="49" t="s">
        <v>82</v>
      </c>
      <c r="D22" s="49" t="s">
        <v>82</v>
      </c>
      <c r="E22" s="49" t="s">
        <v>82</v>
      </c>
      <c r="F22" s="49" t="s">
        <v>82</v>
      </c>
      <c r="G22" s="49" t="s">
        <v>82</v>
      </c>
      <c r="H22" s="49" t="s">
        <v>82</v>
      </c>
      <c r="I22" s="49" t="s">
        <v>82</v>
      </c>
      <c r="J22" s="49" t="s">
        <v>82</v>
      </c>
      <c r="K22" s="49" t="s">
        <v>82</v>
      </c>
      <c r="L22" s="49" t="s">
        <v>82</v>
      </c>
      <c r="M22" s="122"/>
    </row>
    <row r="23" spans="1:15" x14ac:dyDescent="0.25">
      <c r="A23" s="6" t="s">
        <v>87</v>
      </c>
      <c r="B23" s="49" t="s">
        <v>82</v>
      </c>
      <c r="C23" s="49" t="s">
        <v>82</v>
      </c>
      <c r="D23" s="49" t="s">
        <v>82</v>
      </c>
      <c r="E23" s="49" t="s">
        <v>82</v>
      </c>
      <c r="F23" s="49" t="s">
        <v>82</v>
      </c>
      <c r="G23" s="49" t="s">
        <v>82</v>
      </c>
      <c r="H23" s="49" t="s">
        <v>82</v>
      </c>
      <c r="I23" s="49" t="s">
        <v>82</v>
      </c>
      <c r="J23" s="49" t="s">
        <v>82</v>
      </c>
      <c r="K23" s="49" t="s">
        <v>82</v>
      </c>
      <c r="L23" s="49" t="s">
        <v>82</v>
      </c>
      <c r="M23" s="122"/>
    </row>
    <row r="24" spans="1:15" x14ac:dyDescent="0.25">
      <c r="A24" s="6" t="s">
        <v>88</v>
      </c>
      <c r="B24" s="21">
        <v>271</v>
      </c>
      <c r="C24" s="49">
        <v>1953883.7500000002</v>
      </c>
      <c r="D24" s="124">
        <v>8.2398892988929902</v>
      </c>
      <c r="E24" s="49">
        <v>2233.0100000000002</v>
      </c>
      <c r="F24" s="49">
        <v>1192.8093746086086</v>
      </c>
      <c r="G24" s="49">
        <v>1100.0042372562937</v>
      </c>
      <c r="H24" s="49">
        <v>92.805137352314944</v>
      </c>
      <c r="I24" s="49">
        <v>285.96660856677664</v>
      </c>
      <c r="J24" s="49">
        <v>167.15179434726338</v>
      </c>
      <c r="K24" s="49">
        <v>111.5899039786248</v>
      </c>
      <c r="L24" s="49">
        <v>22.330100000000002</v>
      </c>
      <c r="M24" s="122"/>
    </row>
    <row r="25" spans="1:15" x14ac:dyDescent="0.25">
      <c r="A25" s="6" t="s">
        <v>89</v>
      </c>
      <c r="B25" s="49" t="s">
        <v>82</v>
      </c>
      <c r="C25" s="49" t="s">
        <v>82</v>
      </c>
      <c r="D25" s="49" t="s">
        <v>82</v>
      </c>
      <c r="E25" s="49" t="s">
        <v>82</v>
      </c>
      <c r="F25" s="49" t="s">
        <v>82</v>
      </c>
      <c r="G25" s="49" t="s">
        <v>82</v>
      </c>
      <c r="H25" s="49" t="s">
        <v>82</v>
      </c>
      <c r="I25" s="49" t="s">
        <v>82</v>
      </c>
      <c r="J25" s="49" t="s">
        <v>82</v>
      </c>
      <c r="K25" s="49" t="s">
        <v>82</v>
      </c>
      <c r="L25" s="49" t="s">
        <v>82</v>
      </c>
      <c r="M25" s="122"/>
    </row>
    <row r="26" spans="1:15" x14ac:dyDescent="0.25">
      <c r="A26" s="6" t="s">
        <v>90</v>
      </c>
      <c r="B26" s="49" t="s">
        <v>82</v>
      </c>
      <c r="C26" s="49" t="s">
        <v>82</v>
      </c>
      <c r="D26" s="49" t="s">
        <v>82</v>
      </c>
      <c r="E26" s="49" t="s">
        <v>82</v>
      </c>
      <c r="F26" s="49" t="s">
        <v>82</v>
      </c>
      <c r="G26" s="49" t="s">
        <v>82</v>
      </c>
      <c r="H26" s="49" t="s">
        <v>82</v>
      </c>
      <c r="I26" s="49" t="s">
        <v>82</v>
      </c>
      <c r="J26" s="49" t="s">
        <v>82</v>
      </c>
      <c r="K26" s="49" t="s">
        <v>82</v>
      </c>
      <c r="L26" s="49" t="s">
        <v>82</v>
      </c>
      <c r="M26" s="122"/>
    </row>
    <row r="27" spans="1:15" x14ac:dyDescent="0.25">
      <c r="A27" s="6" t="s">
        <v>91</v>
      </c>
      <c r="B27" s="49" t="s">
        <v>82</v>
      </c>
      <c r="C27" s="49" t="s">
        <v>82</v>
      </c>
      <c r="D27" s="49" t="s">
        <v>82</v>
      </c>
      <c r="E27" s="49" t="s">
        <v>82</v>
      </c>
      <c r="F27" s="49" t="s">
        <v>82</v>
      </c>
      <c r="G27" s="49" t="s">
        <v>82</v>
      </c>
      <c r="H27" s="49" t="s">
        <v>82</v>
      </c>
      <c r="I27" s="49" t="s">
        <v>82</v>
      </c>
      <c r="J27" s="49" t="s">
        <v>82</v>
      </c>
      <c r="K27" s="49" t="s">
        <v>82</v>
      </c>
      <c r="L27" s="49" t="s">
        <v>82</v>
      </c>
      <c r="M27" s="122"/>
    </row>
    <row r="28" spans="1:15" x14ac:dyDescent="0.25">
      <c r="A28" s="6" t="s">
        <v>92</v>
      </c>
      <c r="B28" s="21">
        <v>310</v>
      </c>
      <c r="C28" s="49">
        <v>3642240.0000000005</v>
      </c>
      <c r="D28" s="125">
        <v>13.427612903225807</v>
      </c>
      <c r="E28" s="49">
        <v>4162.5600000000004</v>
      </c>
      <c r="F28" s="49">
        <v>2223.5191917505113</v>
      </c>
      <c r="G28" s="49">
        <v>2050.5208833966517</v>
      </c>
      <c r="H28" s="49">
        <v>172.99830835385964</v>
      </c>
      <c r="I28" s="49">
        <v>533.07113096480612</v>
      </c>
      <c r="J28" s="49">
        <v>311.58811338871959</v>
      </c>
      <c r="K28" s="49">
        <v>208.01504279213458</v>
      </c>
      <c r="L28" s="49">
        <v>41.625600000000006</v>
      </c>
      <c r="M28" s="122"/>
      <c r="O28" s="126"/>
    </row>
    <row r="29" spans="1:15" x14ac:dyDescent="0.25">
      <c r="A29" s="6" t="s">
        <v>93</v>
      </c>
      <c r="B29" s="21">
        <v>558</v>
      </c>
      <c r="C29" s="49">
        <v>3896847.5</v>
      </c>
      <c r="D29" s="125">
        <v>7.9812544802867382</v>
      </c>
      <c r="E29" s="49">
        <v>4453.54</v>
      </c>
      <c r="F29" s="49">
        <v>2378.9522940758989</v>
      </c>
      <c r="G29" s="49">
        <v>2193.8606951112597</v>
      </c>
      <c r="H29" s="49">
        <v>185.09159896463908</v>
      </c>
      <c r="I29" s="49">
        <v>570.33498726673076</v>
      </c>
      <c r="J29" s="49">
        <v>333.36939924017867</v>
      </c>
      <c r="K29" s="49">
        <v>222.55614662046509</v>
      </c>
      <c r="L29" s="49">
        <v>44.535400000000003</v>
      </c>
      <c r="M29" s="122"/>
    </row>
    <row r="30" spans="1:15" x14ac:dyDescent="0.25">
      <c r="A30" s="6" t="s">
        <v>94</v>
      </c>
      <c r="B30" s="21">
        <v>371</v>
      </c>
      <c r="C30" s="49">
        <v>2976811.25</v>
      </c>
      <c r="D30" s="125">
        <v>9.17</v>
      </c>
      <c r="E30" s="49">
        <v>3402.07</v>
      </c>
      <c r="F30" s="49">
        <v>1817.2874232872709</v>
      </c>
      <c r="G30" s="49">
        <v>1675.8955022335408</v>
      </c>
      <c r="H30" s="49">
        <v>141.39192105373021</v>
      </c>
      <c r="I30" s="49">
        <v>435.68027908821443</v>
      </c>
      <c r="J30" s="49">
        <v>254.66169206362457</v>
      </c>
      <c r="K30" s="49">
        <v>170.01117981046215</v>
      </c>
      <c r="L30" s="49">
        <v>34.020700000000005</v>
      </c>
      <c r="M30" s="122"/>
    </row>
    <row r="31" spans="1:15" x14ac:dyDescent="0.25">
      <c r="A31" s="6" t="s">
        <v>95</v>
      </c>
      <c r="B31" s="21">
        <v>17</v>
      </c>
      <c r="C31" s="49">
        <v>115719.11157024793</v>
      </c>
      <c r="D31" s="125">
        <v>7.7794360719494406</v>
      </c>
      <c r="E31" s="49">
        <v>132.2504132231405</v>
      </c>
      <c r="F31" s="49">
        <v>70.644346728596943</v>
      </c>
      <c r="G31" s="49">
        <v>65.147946012042169</v>
      </c>
      <c r="H31" s="49">
        <v>5.4964007165547688</v>
      </c>
      <c r="I31" s="49">
        <v>16.936423101990712</v>
      </c>
      <c r="J31" s="49">
        <v>9.899594660756101</v>
      </c>
      <c r="K31" s="49">
        <v>6.6089318510457638</v>
      </c>
      <c r="L31" s="49">
        <v>1.3225041322314051</v>
      </c>
      <c r="M31" s="122"/>
    </row>
    <row r="32" spans="1:15" x14ac:dyDescent="0.25">
      <c r="A32" s="6" t="s">
        <v>96</v>
      </c>
      <c r="B32" s="108">
        <v>1</v>
      </c>
      <c r="C32" s="108">
        <v>8750</v>
      </c>
      <c r="D32" s="125">
        <v>10</v>
      </c>
      <c r="E32" s="49">
        <v>10</v>
      </c>
      <c r="F32" s="49">
        <v>5.3417108504153976</v>
      </c>
      <c r="G32" s="49">
        <v>4.9261052895253208</v>
      </c>
      <c r="H32" s="49">
        <v>0.41560556089007639</v>
      </c>
      <c r="I32" s="49">
        <v>1.2806329061077946</v>
      </c>
      <c r="J32" s="49">
        <v>0.74854924226610431</v>
      </c>
      <c r="K32" s="49">
        <v>0.4997286352440195</v>
      </c>
      <c r="L32" s="49">
        <v>0.1</v>
      </c>
      <c r="M32" s="122"/>
    </row>
    <row r="33" spans="1:13" x14ac:dyDescent="0.25">
      <c r="A33" s="6" t="s">
        <v>97</v>
      </c>
      <c r="B33" s="49" t="s">
        <v>82</v>
      </c>
      <c r="C33" s="49" t="s">
        <v>82</v>
      </c>
      <c r="D33" s="127" t="s">
        <v>82</v>
      </c>
      <c r="E33" s="49" t="s">
        <v>82</v>
      </c>
      <c r="F33" s="49" t="s">
        <v>82</v>
      </c>
      <c r="G33" s="49" t="s">
        <v>82</v>
      </c>
      <c r="H33" s="49" t="s">
        <v>82</v>
      </c>
      <c r="I33" s="49" t="s">
        <v>82</v>
      </c>
      <c r="J33" s="49" t="s">
        <v>82</v>
      </c>
      <c r="K33" s="49" t="s">
        <v>82</v>
      </c>
      <c r="L33" s="49" t="s">
        <v>82</v>
      </c>
      <c r="M33" s="122"/>
    </row>
    <row r="34" spans="1:13" x14ac:dyDescent="0.25">
      <c r="A34" s="6" t="s">
        <v>98</v>
      </c>
      <c r="B34" s="21">
        <v>36</v>
      </c>
      <c r="C34" s="49">
        <v>189665.86776859502</v>
      </c>
      <c r="D34" s="125">
        <v>6.021138659320477</v>
      </c>
      <c r="E34" s="49">
        <v>216.76099173553717</v>
      </c>
      <c r="F34" s="49">
        <v>115.7874541500521</v>
      </c>
      <c r="G34" s="49">
        <v>106.77874679511838</v>
      </c>
      <c r="H34" s="49">
        <v>9.0087073549337138</v>
      </c>
      <c r="I34" s="49">
        <v>27.759125877708861</v>
      </c>
      <c r="J34" s="49">
        <v>16.225627611648566</v>
      </c>
      <c r="K34" s="49">
        <v>10.832167457414018</v>
      </c>
      <c r="L34" s="49">
        <v>2.1676099173553718</v>
      </c>
      <c r="M34" s="122"/>
    </row>
    <row r="35" spans="1:13" x14ac:dyDescent="0.25">
      <c r="A35" s="6" t="s">
        <v>99</v>
      </c>
      <c r="B35" s="49" t="s">
        <v>82</v>
      </c>
      <c r="C35" s="49" t="s">
        <v>82</v>
      </c>
      <c r="D35" s="127" t="s">
        <v>82</v>
      </c>
      <c r="E35" s="49" t="s">
        <v>82</v>
      </c>
      <c r="F35" s="49" t="s">
        <v>82</v>
      </c>
      <c r="G35" s="49" t="s">
        <v>82</v>
      </c>
      <c r="H35" s="49" t="s">
        <v>82</v>
      </c>
      <c r="I35" s="49" t="s">
        <v>82</v>
      </c>
      <c r="J35" s="49" t="s">
        <v>82</v>
      </c>
      <c r="K35" s="49" t="s">
        <v>82</v>
      </c>
      <c r="L35" s="49" t="s">
        <v>82</v>
      </c>
      <c r="M35" s="122"/>
    </row>
    <row r="36" spans="1:13" x14ac:dyDescent="0.25">
      <c r="A36" s="6" t="s">
        <v>100</v>
      </c>
      <c r="B36" s="49" t="s">
        <v>82</v>
      </c>
      <c r="C36" s="49" t="s">
        <v>82</v>
      </c>
      <c r="D36" s="49" t="s">
        <v>82</v>
      </c>
      <c r="E36" s="49" t="s">
        <v>82</v>
      </c>
      <c r="F36" s="49" t="s">
        <v>82</v>
      </c>
      <c r="G36" s="49" t="s">
        <v>82</v>
      </c>
      <c r="H36" s="49" t="s">
        <v>82</v>
      </c>
      <c r="I36" s="49" t="s">
        <v>82</v>
      </c>
      <c r="J36" s="49" t="s">
        <v>82</v>
      </c>
      <c r="K36" s="49" t="s">
        <v>82</v>
      </c>
      <c r="L36" s="49" t="s">
        <v>82</v>
      </c>
      <c r="M36" s="122"/>
    </row>
    <row r="37" spans="1:13" x14ac:dyDescent="0.25">
      <c r="A37" s="6" t="s">
        <v>101</v>
      </c>
      <c r="B37" s="21">
        <v>6</v>
      </c>
      <c r="C37" s="49">
        <v>54145</v>
      </c>
      <c r="D37" s="124">
        <v>10.313333333333334</v>
      </c>
      <c r="E37" s="49">
        <v>61.88</v>
      </c>
      <c r="F37" s="49">
        <v>33.054506742370478</v>
      </c>
      <c r="G37" s="49">
        <v>30.482739531582684</v>
      </c>
      <c r="H37" s="49">
        <v>2.5717672107877929</v>
      </c>
      <c r="I37" s="49">
        <v>7.9245564229950318</v>
      </c>
      <c r="J37" s="49">
        <v>4.6320227111426542</v>
      </c>
      <c r="K37" s="49">
        <v>3.0923207948899925</v>
      </c>
      <c r="L37" s="49">
        <v>0.61880000000000002</v>
      </c>
      <c r="M37" s="122"/>
    </row>
    <row r="38" spans="1:13" ht="15" customHeight="1" thickBot="1" x14ac:dyDescent="0.3">
      <c r="A38" s="53" t="s">
        <v>102</v>
      </c>
      <c r="B38" s="111">
        <v>6</v>
      </c>
      <c r="C38" s="74">
        <v>48125</v>
      </c>
      <c r="D38" s="128">
        <v>9.1666666666666661</v>
      </c>
      <c r="E38" s="74">
        <v>55</v>
      </c>
      <c r="F38" s="74">
        <v>29.379409677284684</v>
      </c>
      <c r="G38" s="74">
        <v>27.093579092389263</v>
      </c>
      <c r="H38" s="74">
        <v>2.2858305848954203</v>
      </c>
      <c r="I38" s="74">
        <v>7.0434809835928691</v>
      </c>
      <c r="J38" s="74">
        <v>4.1170208324635738</v>
      </c>
      <c r="K38" s="74">
        <v>2.7485074938421077</v>
      </c>
      <c r="L38" s="74">
        <v>0.55000000000000004</v>
      </c>
      <c r="M38" s="122"/>
    </row>
    <row r="39" spans="1:13" x14ac:dyDescent="0.25">
      <c r="A39" s="28" t="s">
        <v>27</v>
      </c>
      <c r="F39" s="39"/>
      <c r="L39" s="39"/>
    </row>
    <row r="40" spans="1:13" x14ac:dyDescent="0.25">
      <c r="C40" s="21"/>
      <c r="D40" s="49"/>
      <c r="E40" s="49"/>
      <c r="F40" s="49"/>
      <c r="G40" s="49"/>
      <c r="H40" s="49"/>
      <c r="I40" s="49"/>
      <c r="J40" s="49"/>
      <c r="K40" s="49"/>
      <c r="L40" s="49"/>
    </row>
    <row r="41" spans="1:13" x14ac:dyDescent="0.25">
      <c r="C41" s="21"/>
      <c r="D41" s="21"/>
      <c r="E41" s="21"/>
      <c r="F41" s="21"/>
      <c r="G41" s="21"/>
      <c r="H41" s="21"/>
      <c r="I41" s="21"/>
      <c r="J41" s="21"/>
    </row>
    <row r="42" spans="1:13" x14ac:dyDescent="0.25">
      <c r="C42" s="21"/>
      <c r="D42" s="21"/>
      <c r="E42" s="21"/>
      <c r="F42" s="21"/>
      <c r="G42" s="21"/>
      <c r="H42" s="21"/>
      <c r="I42" s="21"/>
      <c r="J42" s="21"/>
    </row>
    <row r="43" spans="1:13" x14ac:dyDescent="0.25">
      <c r="C43" s="21"/>
      <c r="D43" s="21"/>
      <c r="E43" s="21"/>
      <c r="F43" s="21"/>
      <c r="G43" s="21"/>
      <c r="H43" s="21"/>
      <c r="I43" s="21"/>
      <c r="J43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A01C4C61-9EC6-418B-A0B1-0013FB3C6BD4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7348-7B84-4BD8-9E62-D0B6F83E9732}">
  <dimension ref="A2:Y42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1.85546875" customWidth="1"/>
    <col min="4" max="4" width="9.7109375" customWidth="1"/>
    <col min="5" max="5" width="14" bestFit="1" customWidth="1"/>
    <col min="6" max="6" width="10.85546875" customWidth="1"/>
    <col min="8" max="8" width="9.28515625" customWidth="1"/>
    <col min="9" max="11" width="8.7109375" customWidth="1"/>
    <col min="12" max="12" width="12.28515625" customWidth="1"/>
    <col min="257" max="257" width="14.7109375" customWidth="1"/>
    <col min="258" max="258" width="11" customWidth="1"/>
    <col min="259" max="259" width="11.85546875" customWidth="1"/>
    <col min="260" max="260" width="9.7109375" customWidth="1"/>
    <col min="261" max="261" width="14" bestFit="1" customWidth="1"/>
    <col min="262" max="262" width="10.85546875" customWidth="1"/>
    <col min="264" max="264" width="9.28515625" customWidth="1"/>
    <col min="265" max="267" width="8.7109375" customWidth="1"/>
    <col min="268" max="268" width="12.28515625" customWidth="1"/>
    <col min="513" max="513" width="14.7109375" customWidth="1"/>
    <col min="514" max="514" width="11" customWidth="1"/>
    <col min="515" max="515" width="11.85546875" customWidth="1"/>
    <col min="516" max="516" width="9.7109375" customWidth="1"/>
    <col min="517" max="517" width="14" bestFit="1" customWidth="1"/>
    <col min="518" max="518" width="10.85546875" customWidth="1"/>
    <col min="520" max="520" width="9.28515625" customWidth="1"/>
    <col min="521" max="523" width="8.7109375" customWidth="1"/>
    <col min="524" max="524" width="12.28515625" customWidth="1"/>
    <col min="769" max="769" width="14.7109375" customWidth="1"/>
    <col min="770" max="770" width="11" customWidth="1"/>
    <col min="771" max="771" width="11.85546875" customWidth="1"/>
    <col min="772" max="772" width="9.7109375" customWidth="1"/>
    <col min="773" max="773" width="14" bestFit="1" customWidth="1"/>
    <col min="774" max="774" width="10.85546875" customWidth="1"/>
    <col min="776" max="776" width="9.28515625" customWidth="1"/>
    <col min="777" max="779" width="8.7109375" customWidth="1"/>
    <col min="780" max="780" width="12.28515625" customWidth="1"/>
    <col min="1025" max="1025" width="14.7109375" customWidth="1"/>
    <col min="1026" max="1026" width="11" customWidth="1"/>
    <col min="1027" max="1027" width="11.85546875" customWidth="1"/>
    <col min="1028" max="1028" width="9.7109375" customWidth="1"/>
    <col min="1029" max="1029" width="14" bestFit="1" customWidth="1"/>
    <col min="1030" max="1030" width="10.85546875" customWidth="1"/>
    <col min="1032" max="1032" width="9.28515625" customWidth="1"/>
    <col min="1033" max="1035" width="8.7109375" customWidth="1"/>
    <col min="1036" max="1036" width="12.28515625" customWidth="1"/>
    <col min="1281" max="1281" width="14.7109375" customWidth="1"/>
    <col min="1282" max="1282" width="11" customWidth="1"/>
    <col min="1283" max="1283" width="11.85546875" customWidth="1"/>
    <col min="1284" max="1284" width="9.7109375" customWidth="1"/>
    <col min="1285" max="1285" width="14" bestFit="1" customWidth="1"/>
    <col min="1286" max="1286" width="10.85546875" customWidth="1"/>
    <col min="1288" max="1288" width="9.28515625" customWidth="1"/>
    <col min="1289" max="1291" width="8.7109375" customWidth="1"/>
    <col min="1292" max="1292" width="12.28515625" customWidth="1"/>
    <col min="1537" max="1537" width="14.7109375" customWidth="1"/>
    <col min="1538" max="1538" width="11" customWidth="1"/>
    <col min="1539" max="1539" width="11.85546875" customWidth="1"/>
    <col min="1540" max="1540" width="9.7109375" customWidth="1"/>
    <col min="1541" max="1541" width="14" bestFit="1" customWidth="1"/>
    <col min="1542" max="1542" width="10.85546875" customWidth="1"/>
    <col min="1544" max="1544" width="9.28515625" customWidth="1"/>
    <col min="1545" max="1547" width="8.7109375" customWidth="1"/>
    <col min="1548" max="1548" width="12.28515625" customWidth="1"/>
    <col min="1793" max="1793" width="14.7109375" customWidth="1"/>
    <col min="1794" max="1794" width="11" customWidth="1"/>
    <col min="1795" max="1795" width="11.85546875" customWidth="1"/>
    <col min="1796" max="1796" width="9.7109375" customWidth="1"/>
    <col min="1797" max="1797" width="14" bestFit="1" customWidth="1"/>
    <col min="1798" max="1798" width="10.85546875" customWidth="1"/>
    <col min="1800" max="1800" width="9.28515625" customWidth="1"/>
    <col min="1801" max="1803" width="8.7109375" customWidth="1"/>
    <col min="1804" max="1804" width="12.28515625" customWidth="1"/>
    <col min="2049" max="2049" width="14.7109375" customWidth="1"/>
    <col min="2050" max="2050" width="11" customWidth="1"/>
    <col min="2051" max="2051" width="11.85546875" customWidth="1"/>
    <col min="2052" max="2052" width="9.7109375" customWidth="1"/>
    <col min="2053" max="2053" width="14" bestFit="1" customWidth="1"/>
    <col min="2054" max="2054" width="10.85546875" customWidth="1"/>
    <col min="2056" max="2056" width="9.28515625" customWidth="1"/>
    <col min="2057" max="2059" width="8.7109375" customWidth="1"/>
    <col min="2060" max="2060" width="12.28515625" customWidth="1"/>
    <col min="2305" max="2305" width="14.7109375" customWidth="1"/>
    <col min="2306" max="2306" width="11" customWidth="1"/>
    <col min="2307" max="2307" width="11.85546875" customWidth="1"/>
    <col min="2308" max="2308" width="9.7109375" customWidth="1"/>
    <col min="2309" max="2309" width="14" bestFit="1" customWidth="1"/>
    <col min="2310" max="2310" width="10.85546875" customWidth="1"/>
    <col min="2312" max="2312" width="9.28515625" customWidth="1"/>
    <col min="2313" max="2315" width="8.7109375" customWidth="1"/>
    <col min="2316" max="2316" width="12.28515625" customWidth="1"/>
    <col min="2561" max="2561" width="14.7109375" customWidth="1"/>
    <col min="2562" max="2562" width="11" customWidth="1"/>
    <col min="2563" max="2563" width="11.85546875" customWidth="1"/>
    <col min="2564" max="2564" width="9.7109375" customWidth="1"/>
    <col min="2565" max="2565" width="14" bestFit="1" customWidth="1"/>
    <col min="2566" max="2566" width="10.85546875" customWidth="1"/>
    <col min="2568" max="2568" width="9.28515625" customWidth="1"/>
    <col min="2569" max="2571" width="8.7109375" customWidth="1"/>
    <col min="2572" max="2572" width="12.28515625" customWidth="1"/>
    <col min="2817" max="2817" width="14.7109375" customWidth="1"/>
    <col min="2818" max="2818" width="11" customWidth="1"/>
    <col min="2819" max="2819" width="11.85546875" customWidth="1"/>
    <col min="2820" max="2820" width="9.7109375" customWidth="1"/>
    <col min="2821" max="2821" width="14" bestFit="1" customWidth="1"/>
    <col min="2822" max="2822" width="10.85546875" customWidth="1"/>
    <col min="2824" max="2824" width="9.28515625" customWidth="1"/>
    <col min="2825" max="2827" width="8.7109375" customWidth="1"/>
    <col min="2828" max="2828" width="12.28515625" customWidth="1"/>
    <col min="3073" max="3073" width="14.7109375" customWidth="1"/>
    <col min="3074" max="3074" width="11" customWidth="1"/>
    <col min="3075" max="3075" width="11.85546875" customWidth="1"/>
    <col min="3076" max="3076" width="9.7109375" customWidth="1"/>
    <col min="3077" max="3077" width="14" bestFit="1" customWidth="1"/>
    <col min="3078" max="3078" width="10.85546875" customWidth="1"/>
    <col min="3080" max="3080" width="9.28515625" customWidth="1"/>
    <col min="3081" max="3083" width="8.7109375" customWidth="1"/>
    <col min="3084" max="3084" width="12.28515625" customWidth="1"/>
    <col min="3329" max="3329" width="14.7109375" customWidth="1"/>
    <col min="3330" max="3330" width="11" customWidth="1"/>
    <col min="3331" max="3331" width="11.85546875" customWidth="1"/>
    <col min="3332" max="3332" width="9.7109375" customWidth="1"/>
    <col min="3333" max="3333" width="14" bestFit="1" customWidth="1"/>
    <col min="3334" max="3334" width="10.85546875" customWidth="1"/>
    <col min="3336" max="3336" width="9.28515625" customWidth="1"/>
    <col min="3337" max="3339" width="8.7109375" customWidth="1"/>
    <col min="3340" max="3340" width="12.28515625" customWidth="1"/>
    <col min="3585" max="3585" width="14.7109375" customWidth="1"/>
    <col min="3586" max="3586" width="11" customWidth="1"/>
    <col min="3587" max="3587" width="11.85546875" customWidth="1"/>
    <col min="3588" max="3588" width="9.7109375" customWidth="1"/>
    <col min="3589" max="3589" width="14" bestFit="1" customWidth="1"/>
    <col min="3590" max="3590" width="10.85546875" customWidth="1"/>
    <col min="3592" max="3592" width="9.28515625" customWidth="1"/>
    <col min="3593" max="3595" width="8.7109375" customWidth="1"/>
    <col min="3596" max="3596" width="12.28515625" customWidth="1"/>
    <col min="3841" max="3841" width="14.7109375" customWidth="1"/>
    <col min="3842" max="3842" width="11" customWidth="1"/>
    <col min="3843" max="3843" width="11.85546875" customWidth="1"/>
    <col min="3844" max="3844" width="9.7109375" customWidth="1"/>
    <col min="3845" max="3845" width="14" bestFit="1" customWidth="1"/>
    <col min="3846" max="3846" width="10.85546875" customWidth="1"/>
    <col min="3848" max="3848" width="9.28515625" customWidth="1"/>
    <col min="3849" max="3851" width="8.7109375" customWidth="1"/>
    <col min="3852" max="3852" width="12.28515625" customWidth="1"/>
    <col min="4097" max="4097" width="14.7109375" customWidth="1"/>
    <col min="4098" max="4098" width="11" customWidth="1"/>
    <col min="4099" max="4099" width="11.85546875" customWidth="1"/>
    <col min="4100" max="4100" width="9.7109375" customWidth="1"/>
    <col min="4101" max="4101" width="14" bestFit="1" customWidth="1"/>
    <col min="4102" max="4102" width="10.85546875" customWidth="1"/>
    <col min="4104" max="4104" width="9.28515625" customWidth="1"/>
    <col min="4105" max="4107" width="8.7109375" customWidth="1"/>
    <col min="4108" max="4108" width="12.28515625" customWidth="1"/>
    <col min="4353" max="4353" width="14.7109375" customWidth="1"/>
    <col min="4354" max="4354" width="11" customWidth="1"/>
    <col min="4355" max="4355" width="11.85546875" customWidth="1"/>
    <col min="4356" max="4356" width="9.7109375" customWidth="1"/>
    <col min="4357" max="4357" width="14" bestFit="1" customWidth="1"/>
    <col min="4358" max="4358" width="10.85546875" customWidth="1"/>
    <col min="4360" max="4360" width="9.28515625" customWidth="1"/>
    <col min="4361" max="4363" width="8.7109375" customWidth="1"/>
    <col min="4364" max="4364" width="12.28515625" customWidth="1"/>
    <col min="4609" max="4609" width="14.7109375" customWidth="1"/>
    <col min="4610" max="4610" width="11" customWidth="1"/>
    <col min="4611" max="4611" width="11.85546875" customWidth="1"/>
    <col min="4612" max="4612" width="9.7109375" customWidth="1"/>
    <col min="4613" max="4613" width="14" bestFit="1" customWidth="1"/>
    <col min="4614" max="4614" width="10.85546875" customWidth="1"/>
    <col min="4616" max="4616" width="9.28515625" customWidth="1"/>
    <col min="4617" max="4619" width="8.7109375" customWidth="1"/>
    <col min="4620" max="4620" width="12.28515625" customWidth="1"/>
    <col min="4865" max="4865" width="14.7109375" customWidth="1"/>
    <col min="4866" max="4866" width="11" customWidth="1"/>
    <col min="4867" max="4867" width="11.85546875" customWidth="1"/>
    <col min="4868" max="4868" width="9.7109375" customWidth="1"/>
    <col min="4869" max="4869" width="14" bestFit="1" customWidth="1"/>
    <col min="4870" max="4870" width="10.85546875" customWidth="1"/>
    <col min="4872" max="4872" width="9.28515625" customWidth="1"/>
    <col min="4873" max="4875" width="8.7109375" customWidth="1"/>
    <col min="4876" max="4876" width="12.28515625" customWidth="1"/>
    <col min="5121" max="5121" width="14.7109375" customWidth="1"/>
    <col min="5122" max="5122" width="11" customWidth="1"/>
    <col min="5123" max="5123" width="11.85546875" customWidth="1"/>
    <col min="5124" max="5124" width="9.7109375" customWidth="1"/>
    <col min="5125" max="5125" width="14" bestFit="1" customWidth="1"/>
    <col min="5126" max="5126" width="10.85546875" customWidth="1"/>
    <col min="5128" max="5128" width="9.28515625" customWidth="1"/>
    <col min="5129" max="5131" width="8.7109375" customWidth="1"/>
    <col min="5132" max="5132" width="12.28515625" customWidth="1"/>
    <col min="5377" max="5377" width="14.7109375" customWidth="1"/>
    <col min="5378" max="5378" width="11" customWidth="1"/>
    <col min="5379" max="5379" width="11.85546875" customWidth="1"/>
    <col min="5380" max="5380" width="9.7109375" customWidth="1"/>
    <col min="5381" max="5381" width="14" bestFit="1" customWidth="1"/>
    <col min="5382" max="5382" width="10.85546875" customWidth="1"/>
    <col min="5384" max="5384" width="9.28515625" customWidth="1"/>
    <col min="5385" max="5387" width="8.7109375" customWidth="1"/>
    <col min="5388" max="5388" width="12.28515625" customWidth="1"/>
    <col min="5633" max="5633" width="14.7109375" customWidth="1"/>
    <col min="5634" max="5634" width="11" customWidth="1"/>
    <col min="5635" max="5635" width="11.85546875" customWidth="1"/>
    <col min="5636" max="5636" width="9.7109375" customWidth="1"/>
    <col min="5637" max="5637" width="14" bestFit="1" customWidth="1"/>
    <col min="5638" max="5638" width="10.85546875" customWidth="1"/>
    <col min="5640" max="5640" width="9.28515625" customWidth="1"/>
    <col min="5641" max="5643" width="8.7109375" customWidth="1"/>
    <col min="5644" max="5644" width="12.28515625" customWidth="1"/>
    <col min="5889" max="5889" width="14.7109375" customWidth="1"/>
    <col min="5890" max="5890" width="11" customWidth="1"/>
    <col min="5891" max="5891" width="11.85546875" customWidth="1"/>
    <col min="5892" max="5892" width="9.7109375" customWidth="1"/>
    <col min="5893" max="5893" width="14" bestFit="1" customWidth="1"/>
    <col min="5894" max="5894" width="10.85546875" customWidth="1"/>
    <col min="5896" max="5896" width="9.28515625" customWidth="1"/>
    <col min="5897" max="5899" width="8.7109375" customWidth="1"/>
    <col min="5900" max="5900" width="12.28515625" customWidth="1"/>
    <col min="6145" max="6145" width="14.7109375" customWidth="1"/>
    <col min="6146" max="6146" width="11" customWidth="1"/>
    <col min="6147" max="6147" width="11.85546875" customWidth="1"/>
    <col min="6148" max="6148" width="9.7109375" customWidth="1"/>
    <col min="6149" max="6149" width="14" bestFit="1" customWidth="1"/>
    <col min="6150" max="6150" width="10.85546875" customWidth="1"/>
    <col min="6152" max="6152" width="9.28515625" customWidth="1"/>
    <col min="6153" max="6155" width="8.7109375" customWidth="1"/>
    <col min="6156" max="6156" width="12.28515625" customWidth="1"/>
    <col min="6401" max="6401" width="14.7109375" customWidth="1"/>
    <col min="6402" max="6402" width="11" customWidth="1"/>
    <col min="6403" max="6403" width="11.85546875" customWidth="1"/>
    <col min="6404" max="6404" width="9.7109375" customWidth="1"/>
    <col min="6405" max="6405" width="14" bestFit="1" customWidth="1"/>
    <col min="6406" max="6406" width="10.85546875" customWidth="1"/>
    <col min="6408" max="6408" width="9.28515625" customWidth="1"/>
    <col min="6409" max="6411" width="8.7109375" customWidth="1"/>
    <col min="6412" max="6412" width="12.28515625" customWidth="1"/>
    <col min="6657" max="6657" width="14.7109375" customWidth="1"/>
    <col min="6658" max="6658" width="11" customWidth="1"/>
    <col min="6659" max="6659" width="11.85546875" customWidth="1"/>
    <col min="6660" max="6660" width="9.7109375" customWidth="1"/>
    <col min="6661" max="6661" width="14" bestFit="1" customWidth="1"/>
    <col min="6662" max="6662" width="10.85546875" customWidth="1"/>
    <col min="6664" max="6664" width="9.28515625" customWidth="1"/>
    <col min="6665" max="6667" width="8.7109375" customWidth="1"/>
    <col min="6668" max="6668" width="12.28515625" customWidth="1"/>
    <col min="6913" max="6913" width="14.7109375" customWidth="1"/>
    <col min="6914" max="6914" width="11" customWidth="1"/>
    <col min="6915" max="6915" width="11.85546875" customWidth="1"/>
    <col min="6916" max="6916" width="9.7109375" customWidth="1"/>
    <col min="6917" max="6917" width="14" bestFit="1" customWidth="1"/>
    <col min="6918" max="6918" width="10.85546875" customWidth="1"/>
    <col min="6920" max="6920" width="9.28515625" customWidth="1"/>
    <col min="6921" max="6923" width="8.7109375" customWidth="1"/>
    <col min="6924" max="6924" width="12.28515625" customWidth="1"/>
    <col min="7169" max="7169" width="14.7109375" customWidth="1"/>
    <col min="7170" max="7170" width="11" customWidth="1"/>
    <col min="7171" max="7171" width="11.85546875" customWidth="1"/>
    <col min="7172" max="7172" width="9.7109375" customWidth="1"/>
    <col min="7173" max="7173" width="14" bestFit="1" customWidth="1"/>
    <col min="7174" max="7174" width="10.85546875" customWidth="1"/>
    <col min="7176" max="7176" width="9.28515625" customWidth="1"/>
    <col min="7177" max="7179" width="8.7109375" customWidth="1"/>
    <col min="7180" max="7180" width="12.28515625" customWidth="1"/>
    <col min="7425" max="7425" width="14.7109375" customWidth="1"/>
    <col min="7426" max="7426" width="11" customWidth="1"/>
    <col min="7427" max="7427" width="11.85546875" customWidth="1"/>
    <col min="7428" max="7428" width="9.7109375" customWidth="1"/>
    <col min="7429" max="7429" width="14" bestFit="1" customWidth="1"/>
    <col min="7430" max="7430" width="10.85546875" customWidth="1"/>
    <col min="7432" max="7432" width="9.28515625" customWidth="1"/>
    <col min="7433" max="7435" width="8.7109375" customWidth="1"/>
    <col min="7436" max="7436" width="12.28515625" customWidth="1"/>
    <col min="7681" max="7681" width="14.7109375" customWidth="1"/>
    <col min="7682" max="7682" width="11" customWidth="1"/>
    <col min="7683" max="7683" width="11.85546875" customWidth="1"/>
    <col min="7684" max="7684" width="9.7109375" customWidth="1"/>
    <col min="7685" max="7685" width="14" bestFit="1" customWidth="1"/>
    <col min="7686" max="7686" width="10.85546875" customWidth="1"/>
    <col min="7688" max="7688" width="9.28515625" customWidth="1"/>
    <col min="7689" max="7691" width="8.7109375" customWidth="1"/>
    <col min="7692" max="7692" width="12.28515625" customWidth="1"/>
    <col min="7937" max="7937" width="14.7109375" customWidth="1"/>
    <col min="7938" max="7938" width="11" customWidth="1"/>
    <col min="7939" max="7939" width="11.85546875" customWidth="1"/>
    <col min="7940" max="7940" width="9.7109375" customWidth="1"/>
    <col min="7941" max="7941" width="14" bestFit="1" customWidth="1"/>
    <col min="7942" max="7942" width="10.85546875" customWidth="1"/>
    <col min="7944" max="7944" width="9.28515625" customWidth="1"/>
    <col min="7945" max="7947" width="8.7109375" customWidth="1"/>
    <col min="7948" max="7948" width="12.28515625" customWidth="1"/>
    <col min="8193" max="8193" width="14.7109375" customWidth="1"/>
    <col min="8194" max="8194" width="11" customWidth="1"/>
    <col min="8195" max="8195" width="11.85546875" customWidth="1"/>
    <col min="8196" max="8196" width="9.7109375" customWidth="1"/>
    <col min="8197" max="8197" width="14" bestFit="1" customWidth="1"/>
    <col min="8198" max="8198" width="10.85546875" customWidth="1"/>
    <col min="8200" max="8200" width="9.28515625" customWidth="1"/>
    <col min="8201" max="8203" width="8.7109375" customWidth="1"/>
    <col min="8204" max="8204" width="12.28515625" customWidth="1"/>
    <col min="8449" max="8449" width="14.7109375" customWidth="1"/>
    <col min="8450" max="8450" width="11" customWidth="1"/>
    <col min="8451" max="8451" width="11.85546875" customWidth="1"/>
    <col min="8452" max="8452" width="9.7109375" customWidth="1"/>
    <col min="8453" max="8453" width="14" bestFit="1" customWidth="1"/>
    <col min="8454" max="8454" width="10.85546875" customWidth="1"/>
    <col min="8456" max="8456" width="9.28515625" customWidth="1"/>
    <col min="8457" max="8459" width="8.7109375" customWidth="1"/>
    <col min="8460" max="8460" width="12.28515625" customWidth="1"/>
    <col min="8705" max="8705" width="14.7109375" customWidth="1"/>
    <col min="8706" max="8706" width="11" customWidth="1"/>
    <col min="8707" max="8707" width="11.85546875" customWidth="1"/>
    <col min="8708" max="8708" width="9.7109375" customWidth="1"/>
    <col min="8709" max="8709" width="14" bestFit="1" customWidth="1"/>
    <col min="8710" max="8710" width="10.85546875" customWidth="1"/>
    <col min="8712" max="8712" width="9.28515625" customWidth="1"/>
    <col min="8713" max="8715" width="8.7109375" customWidth="1"/>
    <col min="8716" max="8716" width="12.28515625" customWidth="1"/>
    <col min="8961" max="8961" width="14.7109375" customWidth="1"/>
    <col min="8962" max="8962" width="11" customWidth="1"/>
    <col min="8963" max="8963" width="11.85546875" customWidth="1"/>
    <col min="8964" max="8964" width="9.7109375" customWidth="1"/>
    <col min="8965" max="8965" width="14" bestFit="1" customWidth="1"/>
    <col min="8966" max="8966" width="10.85546875" customWidth="1"/>
    <col min="8968" max="8968" width="9.28515625" customWidth="1"/>
    <col min="8969" max="8971" width="8.7109375" customWidth="1"/>
    <col min="8972" max="8972" width="12.28515625" customWidth="1"/>
    <col min="9217" max="9217" width="14.7109375" customWidth="1"/>
    <col min="9218" max="9218" width="11" customWidth="1"/>
    <col min="9219" max="9219" width="11.85546875" customWidth="1"/>
    <col min="9220" max="9220" width="9.7109375" customWidth="1"/>
    <col min="9221" max="9221" width="14" bestFit="1" customWidth="1"/>
    <col min="9222" max="9222" width="10.85546875" customWidth="1"/>
    <col min="9224" max="9224" width="9.28515625" customWidth="1"/>
    <col min="9225" max="9227" width="8.7109375" customWidth="1"/>
    <col min="9228" max="9228" width="12.28515625" customWidth="1"/>
    <col min="9473" max="9473" width="14.7109375" customWidth="1"/>
    <col min="9474" max="9474" width="11" customWidth="1"/>
    <col min="9475" max="9475" width="11.85546875" customWidth="1"/>
    <col min="9476" max="9476" width="9.7109375" customWidth="1"/>
    <col min="9477" max="9477" width="14" bestFit="1" customWidth="1"/>
    <col min="9478" max="9478" width="10.85546875" customWidth="1"/>
    <col min="9480" max="9480" width="9.28515625" customWidth="1"/>
    <col min="9481" max="9483" width="8.7109375" customWidth="1"/>
    <col min="9484" max="9484" width="12.28515625" customWidth="1"/>
    <col min="9729" max="9729" width="14.7109375" customWidth="1"/>
    <col min="9730" max="9730" width="11" customWidth="1"/>
    <col min="9731" max="9731" width="11.85546875" customWidth="1"/>
    <col min="9732" max="9732" width="9.7109375" customWidth="1"/>
    <col min="9733" max="9733" width="14" bestFit="1" customWidth="1"/>
    <col min="9734" max="9734" width="10.85546875" customWidth="1"/>
    <col min="9736" max="9736" width="9.28515625" customWidth="1"/>
    <col min="9737" max="9739" width="8.7109375" customWidth="1"/>
    <col min="9740" max="9740" width="12.28515625" customWidth="1"/>
    <col min="9985" max="9985" width="14.7109375" customWidth="1"/>
    <col min="9986" max="9986" width="11" customWidth="1"/>
    <col min="9987" max="9987" width="11.85546875" customWidth="1"/>
    <col min="9988" max="9988" width="9.7109375" customWidth="1"/>
    <col min="9989" max="9989" width="14" bestFit="1" customWidth="1"/>
    <col min="9990" max="9990" width="10.85546875" customWidth="1"/>
    <col min="9992" max="9992" width="9.28515625" customWidth="1"/>
    <col min="9993" max="9995" width="8.7109375" customWidth="1"/>
    <col min="9996" max="9996" width="12.28515625" customWidth="1"/>
    <col min="10241" max="10241" width="14.7109375" customWidth="1"/>
    <col min="10242" max="10242" width="11" customWidth="1"/>
    <col min="10243" max="10243" width="11.85546875" customWidth="1"/>
    <col min="10244" max="10244" width="9.7109375" customWidth="1"/>
    <col min="10245" max="10245" width="14" bestFit="1" customWidth="1"/>
    <col min="10246" max="10246" width="10.85546875" customWidth="1"/>
    <col min="10248" max="10248" width="9.28515625" customWidth="1"/>
    <col min="10249" max="10251" width="8.7109375" customWidth="1"/>
    <col min="10252" max="10252" width="12.28515625" customWidth="1"/>
    <col min="10497" max="10497" width="14.7109375" customWidth="1"/>
    <col min="10498" max="10498" width="11" customWidth="1"/>
    <col min="10499" max="10499" width="11.85546875" customWidth="1"/>
    <col min="10500" max="10500" width="9.7109375" customWidth="1"/>
    <col min="10501" max="10501" width="14" bestFit="1" customWidth="1"/>
    <col min="10502" max="10502" width="10.85546875" customWidth="1"/>
    <col min="10504" max="10504" width="9.28515625" customWidth="1"/>
    <col min="10505" max="10507" width="8.7109375" customWidth="1"/>
    <col min="10508" max="10508" width="12.28515625" customWidth="1"/>
    <col min="10753" max="10753" width="14.7109375" customWidth="1"/>
    <col min="10754" max="10754" width="11" customWidth="1"/>
    <col min="10755" max="10755" width="11.85546875" customWidth="1"/>
    <col min="10756" max="10756" width="9.7109375" customWidth="1"/>
    <col min="10757" max="10757" width="14" bestFit="1" customWidth="1"/>
    <col min="10758" max="10758" width="10.85546875" customWidth="1"/>
    <col min="10760" max="10760" width="9.28515625" customWidth="1"/>
    <col min="10761" max="10763" width="8.7109375" customWidth="1"/>
    <col min="10764" max="10764" width="12.28515625" customWidth="1"/>
    <col min="11009" max="11009" width="14.7109375" customWidth="1"/>
    <col min="11010" max="11010" width="11" customWidth="1"/>
    <col min="11011" max="11011" width="11.85546875" customWidth="1"/>
    <col min="11012" max="11012" width="9.7109375" customWidth="1"/>
    <col min="11013" max="11013" width="14" bestFit="1" customWidth="1"/>
    <col min="11014" max="11014" width="10.85546875" customWidth="1"/>
    <col min="11016" max="11016" width="9.28515625" customWidth="1"/>
    <col min="11017" max="11019" width="8.7109375" customWidth="1"/>
    <col min="11020" max="11020" width="12.28515625" customWidth="1"/>
    <col min="11265" max="11265" width="14.7109375" customWidth="1"/>
    <col min="11266" max="11266" width="11" customWidth="1"/>
    <col min="11267" max="11267" width="11.85546875" customWidth="1"/>
    <col min="11268" max="11268" width="9.7109375" customWidth="1"/>
    <col min="11269" max="11269" width="14" bestFit="1" customWidth="1"/>
    <col min="11270" max="11270" width="10.85546875" customWidth="1"/>
    <col min="11272" max="11272" width="9.28515625" customWidth="1"/>
    <col min="11273" max="11275" width="8.7109375" customWidth="1"/>
    <col min="11276" max="11276" width="12.28515625" customWidth="1"/>
    <col min="11521" max="11521" width="14.7109375" customWidth="1"/>
    <col min="11522" max="11522" width="11" customWidth="1"/>
    <col min="11523" max="11523" width="11.85546875" customWidth="1"/>
    <col min="11524" max="11524" width="9.7109375" customWidth="1"/>
    <col min="11525" max="11525" width="14" bestFit="1" customWidth="1"/>
    <col min="11526" max="11526" width="10.85546875" customWidth="1"/>
    <col min="11528" max="11528" width="9.28515625" customWidth="1"/>
    <col min="11529" max="11531" width="8.7109375" customWidth="1"/>
    <col min="11532" max="11532" width="12.28515625" customWidth="1"/>
    <col min="11777" max="11777" width="14.7109375" customWidth="1"/>
    <col min="11778" max="11778" width="11" customWidth="1"/>
    <col min="11779" max="11779" width="11.85546875" customWidth="1"/>
    <col min="11780" max="11780" width="9.7109375" customWidth="1"/>
    <col min="11781" max="11781" width="14" bestFit="1" customWidth="1"/>
    <col min="11782" max="11782" width="10.85546875" customWidth="1"/>
    <col min="11784" max="11784" width="9.28515625" customWidth="1"/>
    <col min="11785" max="11787" width="8.7109375" customWidth="1"/>
    <col min="11788" max="11788" width="12.28515625" customWidth="1"/>
    <col min="12033" max="12033" width="14.7109375" customWidth="1"/>
    <col min="12034" max="12034" width="11" customWidth="1"/>
    <col min="12035" max="12035" width="11.85546875" customWidth="1"/>
    <col min="12036" max="12036" width="9.7109375" customWidth="1"/>
    <col min="12037" max="12037" width="14" bestFit="1" customWidth="1"/>
    <col min="12038" max="12038" width="10.85546875" customWidth="1"/>
    <col min="12040" max="12040" width="9.28515625" customWidth="1"/>
    <col min="12041" max="12043" width="8.7109375" customWidth="1"/>
    <col min="12044" max="12044" width="12.28515625" customWidth="1"/>
    <col min="12289" max="12289" width="14.7109375" customWidth="1"/>
    <col min="12290" max="12290" width="11" customWidth="1"/>
    <col min="12291" max="12291" width="11.85546875" customWidth="1"/>
    <col min="12292" max="12292" width="9.7109375" customWidth="1"/>
    <col min="12293" max="12293" width="14" bestFit="1" customWidth="1"/>
    <col min="12294" max="12294" width="10.85546875" customWidth="1"/>
    <col min="12296" max="12296" width="9.28515625" customWidth="1"/>
    <col min="12297" max="12299" width="8.7109375" customWidth="1"/>
    <col min="12300" max="12300" width="12.28515625" customWidth="1"/>
    <col min="12545" max="12545" width="14.7109375" customWidth="1"/>
    <col min="12546" max="12546" width="11" customWidth="1"/>
    <col min="12547" max="12547" width="11.85546875" customWidth="1"/>
    <col min="12548" max="12548" width="9.7109375" customWidth="1"/>
    <col min="12549" max="12549" width="14" bestFit="1" customWidth="1"/>
    <col min="12550" max="12550" width="10.85546875" customWidth="1"/>
    <col min="12552" max="12552" width="9.28515625" customWidth="1"/>
    <col min="12553" max="12555" width="8.7109375" customWidth="1"/>
    <col min="12556" max="12556" width="12.28515625" customWidth="1"/>
    <col min="12801" max="12801" width="14.7109375" customWidth="1"/>
    <col min="12802" max="12802" width="11" customWidth="1"/>
    <col min="12803" max="12803" width="11.85546875" customWidth="1"/>
    <col min="12804" max="12804" width="9.7109375" customWidth="1"/>
    <col min="12805" max="12805" width="14" bestFit="1" customWidth="1"/>
    <col min="12806" max="12806" width="10.85546875" customWidth="1"/>
    <col min="12808" max="12808" width="9.28515625" customWidth="1"/>
    <col min="12809" max="12811" width="8.7109375" customWidth="1"/>
    <col min="12812" max="12812" width="12.28515625" customWidth="1"/>
    <col min="13057" max="13057" width="14.7109375" customWidth="1"/>
    <col min="13058" max="13058" width="11" customWidth="1"/>
    <col min="13059" max="13059" width="11.85546875" customWidth="1"/>
    <col min="13060" max="13060" width="9.7109375" customWidth="1"/>
    <col min="13061" max="13061" width="14" bestFit="1" customWidth="1"/>
    <col min="13062" max="13062" width="10.85546875" customWidth="1"/>
    <col min="13064" max="13064" width="9.28515625" customWidth="1"/>
    <col min="13065" max="13067" width="8.7109375" customWidth="1"/>
    <col min="13068" max="13068" width="12.28515625" customWidth="1"/>
    <col min="13313" max="13313" width="14.7109375" customWidth="1"/>
    <col min="13314" max="13314" width="11" customWidth="1"/>
    <col min="13315" max="13315" width="11.85546875" customWidth="1"/>
    <col min="13316" max="13316" width="9.7109375" customWidth="1"/>
    <col min="13317" max="13317" width="14" bestFit="1" customWidth="1"/>
    <col min="13318" max="13318" width="10.85546875" customWidth="1"/>
    <col min="13320" max="13320" width="9.28515625" customWidth="1"/>
    <col min="13321" max="13323" width="8.7109375" customWidth="1"/>
    <col min="13324" max="13324" width="12.28515625" customWidth="1"/>
    <col min="13569" max="13569" width="14.7109375" customWidth="1"/>
    <col min="13570" max="13570" width="11" customWidth="1"/>
    <col min="13571" max="13571" width="11.85546875" customWidth="1"/>
    <col min="13572" max="13572" width="9.7109375" customWidth="1"/>
    <col min="13573" max="13573" width="14" bestFit="1" customWidth="1"/>
    <col min="13574" max="13574" width="10.85546875" customWidth="1"/>
    <col min="13576" max="13576" width="9.28515625" customWidth="1"/>
    <col min="13577" max="13579" width="8.7109375" customWidth="1"/>
    <col min="13580" max="13580" width="12.28515625" customWidth="1"/>
    <col min="13825" max="13825" width="14.7109375" customWidth="1"/>
    <col min="13826" max="13826" width="11" customWidth="1"/>
    <col min="13827" max="13827" width="11.85546875" customWidth="1"/>
    <col min="13828" max="13828" width="9.7109375" customWidth="1"/>
    <col min="13829" max="13829" width="14" bestFit="1" customWidth="1"/>
    <col min="13830" max="13830" width="10.85546875" customWidth="1"/>
    <col min="13832" max="13832" width="9.28515625" customWidth="1"/>
    <col min="13833" max="13835" width="8.7109375" customWidth="1"/>
    <col min="13836" max="13836" width="12.28515625" customWidth="1"/>
    <col min="14081" max="14081" width="14.7109375" customWidth="1"/>
    <col min="14082" max="14082" width="11" customWidth="1"/>
    <col min="14083" max="14083" width="11.85546875" customWidth="1"/>
    <col min="14084" max="14084" width="9.7109375" customWidth="1"/>
    <col min="14085" max="14085" width="14" bestFit="1" customWidth="1"/>
    <col min="14086" max="14086" width="10.85546875" customWidth="1"/>
    <col min="14088" max="14088" width="9.28515625" customWidth="1"/>
    <col min="14089" max="14091" width="8.7109375" customWidth="1"/>
    <col min="14092" max="14092" width="12.28515625" customWidth="1"/>
    <col min="14337" max="14337" width="14.7109375" customWidth="1"/>
    <col min="14338" max="14338" width="11" customWidth="1"/>
    <col min="14339" max="14339" width="11.85546875" customWidth="1"/>
    <col min="14340" max="14340" width="9.7109375" customWidth="1"/>
    <col min="14341" max="14341" width="14" bestFit="1" customWidth="1"/>
    <col min="14342" max="14342" width="10.85546875" customWidth="1"/>
    <col min="14344" max="14344" width="9.28515625" customWidth="1"/>
    <col min="14345" max="14347" width="8.7109375" customWidth="1"/>
    <col min="14348" max="14348" width="12.28515625" customWidth="1"/>
    <col min="14593" max="14593" width="14.7109375" customWidth="1"/>
    <col min="14594" max="14594" width="11" customWidth="1"/>
    <col min="14595" max="14595" width="11.85546875" customWidth="1"/>
    <col min="14596" max="14596" width="9.7109375" customWidth="1"/>
    <col min="14597" max="14597" width="14" bestFit="1" customWidth="1"/>
    <col min="14598" max="14598" width="10.85546875" customWidth="1"/>
    <col min="14600" max="14600" width="9.28515625" customWidth="1"/>
    <col min="14601" max="14603" width="8.7109375" customWidth="1"/>
    <col min="14604" max="14604" width="12.28515625" customWidth="1"/>
    <col min="14849" max="14849" width="14.7109375" customWidth="1"/>
    <col min="14850" max="14850" width="11" customWidth="1"/>
    <col min="14851" max="14851" width="11.85546875" customWidth="1"/>
    <col min="14852" max="14852" width="9.7109375" customWidth="1"/>
    <col min="14853" max="14853" width="14" bestFit="1" customWidth="1"/>
    <col min="14854" max="14854" width="10.85546875" customWidth="1"/>
    <col min="14856" max="14856" width="9.28515625" customWidth="1"/>
    <col min="14857" max="14859" width="8.7109375" customWidth="1"/>
    <col min="14860" max="14860" width="12.28515625" customWidth="1"/>
    <col min="15105" max="15105" width="14.7109375" customWidth="1"/>
    <col min="15106" max="15106" width="11" customWidth="1"/>
    <col min="15107" max="15107" width="11.85546875" customWidth="1"/>
    <col min="15108" max="15108" width="9.7109375" customWidth="1"/>
    <col min="15109" max="15109" width="14" bestFit="1" customWidth="1"/>
    <col min="15110" max="15110" width="10.85546875" customWidth="1"/>
    <col min="15112" max="15112" width="9.28515625" customWidth="1"/>
    <col min="15113" max="15115" width="8.7109375" customWidth="1"/>
    <col min="15116" max="15116" width="12.28515625" customWidth="1"/>
    <col min="15361" max="15361" width="14.7109375" customWidth="1"/>
    <col min="15362" max="15362" width="11" customWidth="1"/>
    <col min="15363" max="15363" width="11.85546875" customWidth="1"/>
    <col min="15364" max="15364" width="9.7109375" customWidth="1"/>
    <col min="15365" max="15365" width="14" bestFit="1" customWidth="1"/>
    <col min="15366" max="15366" width="10.85546875" customWidth="1"/>
    <col min="15368" max="15368" width="9.28515625" customWidth="1"/>
    <col min="15369" max="15371" width="8.7109375" customWidth="1"/>
    <col min="15372" max="15372" width="12.28515625" customWidth="1"/>
    <col min="15617" max="15617" width="14.7109375" customWidth="1"/>
    <col min="15618" max="15618" width="11" customWidth="1"/>
    <col min="15619" max="15619" width="11.85546875" customWidth="1"/>
    <col min="15620" max="15620" width="9.7109375" customWidth="1"/>
    <col min="15621" max="15621" width="14" bestFit="1" customWidth="1"/>
    <col min="15622" max="15622" width="10.85546875" customWidth="1"/>
    <col min="15624" max="15624" width="9.28515625" customWidth="1"/>
    <col min="15625" max="15627" width="8.7109375" customWidth="1"/>
    <col min="15628" max="15628" width="12.28515625" customWidth="1"/>
    <col min="15873" max="15873" width="14.7109375" customWidth="1"/>
    <col min="15874" max="15874" width="11" customWidth="1"/>
    <col min="15875" max="15875" width="11.85546875" customWidth="1"/>
    <col min="15876" max="15876" width="9.7109375" customWidth="1"/>
    <col min="15877" max="15877" width="14" bestFit="1" customWidth="1"/>
    <col min="15878" max="15878" width="10.85546875" customWidth="1"/>
    <col min="15880" max="15880" width="9.28515625" customWidth="1"/>
    <col min="15881" max="15883" width="8.7109375" customWidth="1"/>
    <col min="15884" max="15884" width="12.28515625" customWidth="1"/>
    <col min="16129" max="16129" width="14.7109375" customWidth="1"/>
    <col min="16130" max="16130" width="11" customWidth="1"/>
    <col min="16131" max="16131" width="11.85546875" customWidth="1"/>
    <col min="16132" max="16132" width="9.7109375" customWidth="1"/>
    <col min="16133" max="16133" width="14" bestFit="1" customWidth="1"/>
    <col min="16134" max="16134" width="10.85546875" customWidth="1"/>
    <col min="16136" max="16136" width="9.28515625" customWidth="1"/>
    <col min="16137" max="16139" width="8.7109375" customWidth="1"/>
    <col min="16140" max="16140" width="12.28515625" customWidth="1"/>
  </cols>
  <sheetData>
    <row r="2" spans="1:25" x14ac:dyDescent="0.25">
      <c r="A2" s="7" t="s">
        <v>63</v>
      </c>
      <c r="B2" s="6"/>
      <c r="C2" s="6"/>
      <c r="D2" s="6"/>
    </row>
    <row r="4" spans="1:25" x14ac:dyDescent="0.25">
      <c r="A4" s="314" t="s">
        <v>28</v>
      </c>
    </row>
    <row r="5" spans="1:25" x14ac:dyDescent="0.25">
      <c r="A5" s="255" t="s">
        <v>124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5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5" x14ac:dyDescent="0.25">
      <c r="A7" s="246" t="s">
        <v>122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5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5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5" x14ac:dyDescent="0.25">
      <c r="A10" s="257" t="s">
        <v>5</v>
      </c>
      <c r="B10" s="228" t="s">
        <v>68</v>
      </c>
      <c r="C10" s="235" t="s">
        <v>69</v>
      </c>
      <c r="D10" s="248" t="s">
        <v>121</v>
      </c>
      <c r="E10" s="249"/>
      <c r="F10" s="249"/>
      <c r="G10" s="249"/>
      <c r="H10" s="249"/>
      <c r="I10" s="249"/>
      <c r="J10" s="249"/>
      <c r="K10" s="249"/>
      <c r="L10" s="249"/>
    </row>
    <row r="11" spans="1:25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5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5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5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5" x14ac:dyDescent="0.25">
      <c r="A15" s="106" t="s">
        <v>78</v>
      </c>
      <c r="B15" s="32">
        <f>SUM(B17:B28)</f>
        <v>2525</v>
      </c>
      <c r="C15" s="32">
        <f t="shared" ref="C15:L15" si="0">SUM(C17:C28)</f>
        <v>20999843.729338843</v>
      </c>
      <c r="D15" s="84">
        <f>+E15/B15</f>
        <v>9.5048797643400693</v>
      </c>
      <c r="E15" s="32">
        <f t="shared" si="0"/>
        <v>23999.821404958675</v>
      </c>
      <c r="F15" s="32">
        <f t="shared" si="0"/>
        <v>12820.010640689947</v>
      </c>
      <c r="G15" s="32">
        <f t="shared" si="0"/>
        <v>11822.564717062995</v>
      </c>
      <c r="H15" s="32">
        <f t="shared" si="0"/>
        <v>997.4459236269513</v>
      </c>
      <c r="I15" s="32">
        <f t="shared" si="0"/>
        <v>3073.4961031900284</v>
      </c>
      <c r="J15" s="32">
        <f t="shared" si="0"/>
        <v>1796.5048127203652</v>
      </c>
      <c r="K15" s="32">
        <f t="shared" si="0"/>
        <v>1199.3397996800206</v>
      </c>
      <c r="L15" s="32">
        <f t="shared" si="0"/>
        <v>239.99821404958678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239</v>
      </c>
      <c r="C17" s="70">
        <v>2159018.75</v>
      </c>
      <c r="D17" s="78">
        <v>10.324058577405857</v>
      </c>
      <c r="E17" s="64">
        <v>2467.4499999999998</v>
      </c>
      <c r="F17" s="64">
        <v>1318.0404437857471</v>
      </c>
      <c r="G17" s="64">
        <v>1215.4918496639252</v>
      </c>
      <c r="H17" s="64">
        <v>102.54859412182189</v>
      </c>
      <c r="I17" s="64">
        <v>315.98976641756775</v>
      </c>
      <c r="J17" s="64">
        <v>184.70078278294994</v>
      </c>
      <c r="K17" s="64">
        <v>123.30554210328559</v>
      </c>
      <c r="L17" s="64">
        <v>24.674500000000002</v>
      </c>
      <c r="M17" s="64"/>
    </row>
    <row r="18" spans="1:13" x14ac:dyDescent="0.25">
      <c r="A18" s="6" t="s">
        <v>15</v>
      </c>
      <c r="B18" s="21">
        <v>245</v>
      </c>
      <c r="C18" s="70">
        <v>1768173.75</v>
      </c>
      <c r="D18" s="78">
        <v>8.2480408163265313</v>
      </c>
      <c r="E18" s="64">
        <v>2020.77</v>
      </c>
      <c r="F18" s="64">
        <v>1079.4369035193922</v>
      </c>
      <c r="G18" s="64">
        <v>995.45257859140827</v>
      </c>
      <c r="H18" s="64">
        <v>83.984324927983963</v>
      </c>
      <c r="I18" s="64">
        <v>258.78645576754479</v>
      </c>
      <c r="J18" s="64">
        <v>151.26458522940757</v>
      </c>
      <c r="K18" s="64">
        <v>100.98366342420573</v>
      </c>
      <c r="L18" s="64">
        <v>20.207699999999999</v>
      </c>
      <c r="M18" s="64"/>
    </row>
    <row r="19" spans="1:13" x14ac:dyDescent="0.25">
      <c r="A19" s="6" t="s">
        <v>16</v>
      </c>
      <c r="B19" s="21">
        <v>195</v>
      </c>
      <c r="C19" s="70">
        <v>1646575</v>
      </c>
      <c r="D19" s="78">
        <v>9.6502564102564108</v>
      </c>
      <c r="E19" s="64">
        <v>1881.8</v>
      </c>
      <c r="F19" s="64">
        <v>1005.2031478311694</v>
      </c>
      <c r="G19" s="64">
        <v>926.99449338287479</v>
      </c>
      <c r="H19" s="64">
        <v>78.208654448294567</v>
      </c>
      <c r="I19" s="64">
        <v>240.98950027136479</v>
      </c>
      <c r="J19" s="64">
        <v>140.86199640963551</v>
      </c>
      <c r="K19" s="64">
        <v>94.038934580219589</v>
      </c>
      <c r="L19" s="64">
        <v>18.817999999999998</v>
      </c>
      <c r="M19" s="64"/>
    </row>
    <row r="20" spans="1:13" x14ac:dyDescent="0.25">
      <c r="A20" s="6" t="s">
        <v>17</v>
      </c>
      <c r="B20" s="21">
        <v>151</v>
      </c>
      <c r="C20" s="70">
        <v>1372490</v>
      </c>
      <c r="D20" s="78">
        <v>10.387814569536424</v>
      </c>
      <c r="E20" s="64">
        <v>1568.56</v>
      </c>
      <c r="F20" s="64">
        <v>837.87939715275752</v>
      </c>
      <c r="G20" s="64">
        <v>772.68917129378372</v>
      </c>
      <c r="H20" s="64">
        <v>65.190225858973832</v>
      </c>
      <c r="I20" s="64">
        <v>200.87495512044421</v>
      </c>
      <c r="J20" s="64">
        <v>117.41443994489208</v>
      </c>
      <c r="K20" s="64">
        <v>78.385434809835928</v>
      </c>
      <c r="L20" s="64">
        <v>15.685599999999999</v>
      </c>
      <c r="M20" s="64"/>
    </row>
    <row r="21" spans="1:13" x14ac:dyDescent="0.25">
      <c r="A21" s="6" t="s">
        <v>18</v>
      </c>
      <c r="B21" s="21">
        <v>164</v>
      </c>
      <c r="C21" s="70">
        <v>1462737.5</v>
      </c>
      <c r="D21" s="78">
        <v>10.193292682926829</v>
      </c>
      <c r="E21" s="64">
        <v>1671.7</v>
      </c>
      <c r="F21" s="64">
        <v>892.97380286394196</v>
      </c>
      <c r="G21" s="64">
        <v>823.49702124994792</v>
      </c>
      <c r="H21" s="64">
        <v>69.476781613994078</v>
      </c>
      <c r="I21" s="64">
        <v>214.08340291404002</v>
      </c>
      <c r="J21" s="64">
        <v>125.13497682962469</v>
      </c>
      <c r="K21" s="64">
        <v>83.539635953742746</v>
      </c>
      <c r="L21" s="64">
        <v>16.716999999999999</v>
      </c>
      <c r="M21" s="64"/>
    </row>
    <row r="22" spans="1:13" x14ac:dyDescent="0.25">
      <c r="A22" s="6" t="s">
        <v>19</v>
      </c>
      <c r="B22" s="21">
        <v>183</v>
      </c>
      <c r="C22" s="70">
        <v>1426775.867768595</v>
      </c>
      <c r="D22" s="78">
        <v>8.9103879329810773</v>
      </c>
      <c r="E22" s="64">
        <v>1630.6009917355373</v>
      </c>
      <c r="F22" s="64">
        <v>871.01990102518266</v>
      </c>
      <c r="G22" s="64">
        <v>803.25121704936635</v>
      </c>
      <c r="H22" s="64">
        <v>67.768683975816273</v>
      </c>
      <c r="I22" s="64">
        <v>208.82012867485329</v>
      </c>
      <c r="J22" s="64">
        <v>122.05851368019948</v>
      </c>
      <c r="K22" s="64">
        <v>81.485800822754484</v>
      </c>
      <c r="L22" s="64">
        <v>16.306009917355372</v>
      </c>
      <c r="M22" s="64"/>
    </row>
    <row r="23" spans="1:13" x14ac:dyDescent="0.25">
      <c r="A23" s="6" t="s">
        <v>20</v>
      </c>
      <c r="B23" s="21">
        <v>186</v>
      </c>
      <c r="C23" s="70">
        <v>1632513.75</v>
      </c>
      <c r="D23" s="78">
        <v>10.030806451612904</v>
      </c>
      <c r="E23" s="64">
        <v>1865.73</v>
      </c>
      <c r="F23" s="64">
        <v>996.61901849455182</v>
      </c>
      <c r="G23" s="64">
        <v>919.0782421826076</v>
      </c>
      <c r="H23" s="64">
        <v>77.540776311944228</v>
      </c>
      <c r="I23" s="64">
        <v>238.93152319124954</v>
      </c>
      <c r="J23" s="64">
        <v>139.65907777731391</v>
      </c>
      <c r="K23" s="64">
        <v>93.235870663382443</v>
      </c>
      <c r="L23" s="64">
        <v>18.657299999999999</v>
      </c>
      <c r="M23" s="64"/>
    </row>
    <row r="24" spans="1:13" x14ac:dyDescent="0.25">
      <c r="A24" s="6" t="s">
        <v>21</v>
      </c>
      <c r="B24" s="21">
        <v>188</v>
      </c>
      <c r="C24" s="70">
        <v>1657801.25</v>
      </c>
      <c r="D24" s="78">
        <v>10.07781914893617</v>
      </c>
      <c r="E24" s="64">
        <v>1894.63</v>
      </c>
      <c r="F24" s="64">
        <v>1012.0565628522522</v>
      </c>
      <c r="G24" s="64">
        <v>933.3146864693357</v>
      </c>
      <c r="H24" s="64">
        <v>78.741876382916544</v>
      </c>
      <c r="I24" s="64">
        <v>242.63255228990107</v>
      </c>
      <c r="J24" s="64">
        <v>141.82238508746295</v>
      </c>
      <c r="K24" s="64">
        <v>94.680086419237668</v>
      </c>
      <c r="L24" s="64">
        <v>18.946300000000001</v>
      </c>
      <c r="M24" s="64"/>
    </row>
    <row r="25" spans="1:13" x14ac:dyDescent="0.25">
      <c r="A25" s="6" t="s">
        <v>23</v>
      </c>
      <c r="B25" s="21">
        <v>224</v>
      </c>
      <c r="C25" s="70">
        <v>1765312.8615702481</v>
      </c>
      <c r="D25" s="78">
        <v>9.0066982733175927</v>
      </c>
      <c r="E25" s="64">
        <v>2017.5004132231406</v>
      </c>
      <c r="F25" s="64">
        <v>1077.6903848031598</v>
      </c>
      <c r="G25" s="64">
        <v>993.84194571980333</v>
      </c>
      <c r="H25" s="64">
        <v>83.848439083356425</v>
      </c>
      <c r="I25" s="64">
        <v>258.36774172596267</v>
      </c>
      <c r="J25" s="64">
        <v>151.01984055897344</v>
      </c>
      <c r="K25" s="64">
        <v>100.82027281042456</v>
      </c>
      <c r="L25" s="64">
        <v>20.175004132231408</v>
      </c>
      <c r="M25" s="64"/>
    </row>
    <row r="26" spans="1:13" x14ac:dyDescent="0.25">
      <c r="A26" s="6" t="s">
        <v>24</v>
      </c>
      <c r="B26" s="21">
        <v>240</v>
      </c>
      <c r="C26" s="70">
        <v>1805326.25</v>
      </c>
      <c r="D26" s="78">
        <v>8.5967916666666664</v>
      </c>
      <c r="E26" s="64">
        <v>2063.23</v>
      </c>
      <c r="F26" s="64">
        <v>1102.1178077902559</v>
      </c>
      <c r="G26" s="64">
        <v>1016.3688216507327</v>
      </c>
      <c r="H26" s="64">
        <v>85.74898613952324</v>
      </c>
      <c r="I26" s="64">
        <v>264.2240230868785</v>
      </c>
      <c r="J26" s="64">
        <v>154.44292531206946</v>
      </c>
      <c r="K26" s="64">
        <v>103.10551120945183</v>
      </c>
      <c r="L26" s="64">
        <v>20.632300000000001</v>
      </c>
      <c r="M26" s="64"/>
    </row>
    <row r="27" spans="1:13" x14ac:dyDescent="0.25">
      <c r="A27" s="6" t="s">
        <v>25</v>
      </c>
      <c r="B27" s="21">
        <v>246</v>
      </c>
      <c r="C27" s="70">
        <v>2104016.25</v>
      </c>
      <c r="D27" s="78">
        <v>9.7747560975609762</v>
      </c>
      <c r="E27" s="64">
        <v>2404.59</v>
      </c>
      <c r="F27" s="64">
        <v>1284.4624493800359</v>
      </c>
      <c r="G27" s="64">
        <v>1184.5263518139691</v>
      </c>
      <c r="H27" s="64">
        <v>99.936097566066877</v>
      </c>
      <c r="I27" s="64">
        <v>307.93970796977419</v>
      </c>
      <c r="J27" s="64">
        <v>179.9954022460652</v>
      </c>
      <c r="K27" s="64">
        <v>120.16424790214168</v>
      </c>
      <c r="L27" s="64">
        <v>24.045900000000003</v>
      </c>
      <c r="M27" s="64"/>
    </row>
    <row r="28" spans="1:13" ht="24" customHeight="1" thickBot="1" x14ac:dyDescent="0.3">
      <c r="A28" s="53" t="s">
        <v>107</v>
      </c>
      <c r="B28" s="111">
        <v>264</v>
      </c>
      <c r="C28" s="118">
        <v>2199102.5</v>
      </c>
      <c r="D28" s="119">
        <v>9.5199242424242438</v>
      </c>
      <c r="E28" s="120">
        <v>2513.2600000000002</v>
      </c>
      <c r="F28" s="120">
        <v>1342.5108211915001</v>
      </c>
      <c r="G28" s="120">
        <v>1238.0583379952407</v>
      </c>
      <c r="H28" s="120">
        <v>104.45248319625935</v>
      </c>
      <c r="I28" s="120">
        <v>321.85634576044754</v>
      </c>
      <c r="J28" s="120">
        <v>188.12988686177098</v>
      </c>
      <c r="K28" s="120">
        <v>125.59479898133844</v>
      </c>
      <c r="L28" s="120">
        <v>25.132600000000004</v>
      </c>
      <c r="M28" s="64"/>
    </row>
    <row r="29" spans="1:13" x14ac:dyDescent="0.25">
      <c r="A29" s="28" t="s">
        <v>27</v>
      </c>
      <c r="E29" s="39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  <c r="J30" s="78"/>
      <c r="K30" s="78"/>
      <c r="L30" s="78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  <c r="J31" s="78"/>
      <c r="K31" s="78"/>
      <c r="L31" s="78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  <c r="J32" s="78"/>
      <c r="K32" s="78"/>
      <c r="L32" s="78"/>
    </row>
    <row r="33" spans="2:12" x14ac:dyDescent="0.25">
      <c r="B33" s="21"/>
      <c r="C33" s="21"/>
      <c r="D33" s="21"/>
      <c r="E33" s="21"/>
      <c r="F33" s="21"/>
      <c r="G33" s="21"/>
      <c r="H33" s="21"/>
      <c r="I33" s="21"/>
      <c r="J33" s="78"/>
      <c r="K33" s="78"/>
      <c r="L33" s="78"/>
    </row>
    <row r="34" spans="2:12" x14ac:dyDescent="0.25">
      <c r="B34" s="21"/>
      <c r="C34" s="21"/>
      <c r="D34" s="21"/>
      <c r="E34" s="21"/>
      <c r="F34" s="21"/>
      <c r="G34" s="21"/>
      <c r="H34" s="21"/>
      <c r="I34" s="21"/>
      <c r="J34" s="78"/>
      <c r="K34" s="78"/>
      <c r="L34" s="78"/>
    </row>
    <row r="35" spans="2:12" x14ac:dyDescent="0.25">
      <c r="B35" s="21"/>
      <c r="C35" s="21"/>
      <c r="D35" s="21"/>
      <c r="E35" s="21"/>
      <c r="F35" s="21"/>
      <c r="G35" s="21"/>
      <c r="H35" s="21"/>
      <c r="I35" s="21"/>
      <c r="J35" s="78"/>
      <c r="K35" s="78"/>
      <c r="L35" s="78"/>
    </row>
    <row r="36" spans="2:12" x14ac:dyDescent="0.25">
      <c r="B36" s="21"/>
      <c r="C36" s="21"/>
      <c r="D36" s="21"/>
      <c r="E36" s="21"/>
      <c r="F36" s="21"/>
      <c r="G36" s="21"/>
      <c r="H36" s="21"/>
      <c r="I36" s="21"/>
      <c r="J36" s="78"/>
      <c r="K36" s="78"/>
      <c r="L36" s="78"/>
    </row>
    <row r="37" spans="2:12" x14ac:dyDescent="0.25">
      <c r="B37" s="21"/>
      <c r="C37" s="21"/>
      <c r="D37" s="21"/>
      <c r="E37" s="21"/>
      <c r="F37" s="21"/>
      <c r="G37" s="21"/>
      <c r="H37" s="21"/>
      <c r="I37" s="21"/>
      <c r="J37" s="78"/>
      <c r="K37" s="78"/>
      <c r="L37" s="78"/>
    </row>
    <row r="38" spans="2:12" x14ac:dyDescent="0.25">
      <c r="B38" s="21"/>
      <c r="C38" s="21"/>
      <c r="D38" s="21"/>
      <c r="E38" s="21"/>
      <c r="F38" s="21"/>
      <c r="G38" s="21"/>
      <c r="H38" s="21"/>
      <c r="I38" s="21"/>
      <c r="J38" s="78"/>
      <c r="K38" s="78"/>
      <c r="L38" s="78"/>
    </row>
    <row r="39" spans="2:12" x14ac:dyDescent="0.25">
      <c r="B39" s="21"/>
      <c r="C39" s="21"/>
      <c r="D39" s="21"/>
      <c r="E39" s="21"/>
      <c r="F39" s="21"/>
      <c r="G39" s="21"/>
      <c r="H39" s="21"/>
      <c r="I39" s="21"/>
    </row>
    <row r="40" spans="2:12" x14ac:dyDescent="0.25">
      <c r="B40" s="21"/>
      <c r="C40" s="21"/>
      <c r="D40" s="21"/>
      <c r="E40" s="21"/>
      <c r="F40" s="21"/>
      <c r="G40" s="21"/>
      <c r="H40" s="21"/>
      <c r="I40" s="21"/>
    </row>
    <row r="41" spans="2:12" x14ac:dyDescent="0.25">
      <c r="B41" s="21"/>
      <c r="C41" s="21"/>
      <c r="D41" s="21"/>
      <c r="E41" s="21"/>
      <c r="F41" s="21"/>
      <c r="G41" s="21"/>
      <c r="H41" s="21"/>
      <c r="I41" s="21"/>
    </row>
    <row r="42" spans="2:12" x14ac:dyDescent="0.25">
      <c r="B42" s="21"/>
      <c r="C42" s="21"/>
      <c r="D42" s="21"/>
      <c r="E42" s="21"/>
      <c r="F42" s="21"/>
      <c r="G42" s="21"/>
      <c r="H42" s="21"/>
      <c r="I42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1266E86B-39C7-4BE8-A156-8CE2F79C80E4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5A7-57C4-4145-8F81-3699490BA796}">
  <dimension ref="A1:Z42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2.4257812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11" width="8.7109375" customWidth="1"/>
    <col min="12" max="12" width="11.28515625" customWidth="1"/>
    <col min="257" max="257" width="13.85546875" customWidth="1"/>
    <col min="258" max="258" width="11.5703125" bestFit="1" customWidth="1"/>
    <col min="259" max="259" width="12.4257812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7" width="8.7109375" customWidth="1"/>
    <col min="268" max="268" width="11.28515625" customWidth="1"/>
    <col min="513" max="513" width="13.85546875" customWidth="1"/>
    <col min="514" max="514" width="11.5703125" bestFit="1" customWidth="1"/>
    <col min="515" max="515" width="12.4257812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3" width="8.7109375" customWidth="1"/>
    <col min="524" max="524" width="11.28515625" customWidth="1"/>
    <col min="769" max="769" width="13.85546875" customWidth="1"/>
    <col min="770" max="770" width="11.5703125" bestFit="1" customWidth="1"/>
    <col min="771" max="771" width="12.4257812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9" width="8.7109375" customWidth="1"/>
    <col min="780" max="780" width="11.28515625" customWidth="1"/>
    <col min="1025" max="1025" width="13.85546875" customWidth="1"/>
    <col min="1026" max="1026" width="11.5703125" bestFit="1" customWidth="1"/>
    <col min="1027" max="1027" width="12.4257812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5" width="8.7109375" customWidth="1"/>
    <col min="1036" max="1036" width="11.28515625" customWidth="1"/>
    <col min="1281" max="1281" width="13.85546875" customWidth="1"/>
    <col min="1282" max="1282" width="11.5703125" bestFit="1" customWidth="1"/>
    <col min="1283" max="1283" width="12.4257812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91" width="8.7109375" customWidth="1"/>
    <col min="1292" max="1292" width="11.28515625" customWidth="1"/>
    <col min="1537" max="1537" width="13.85546875" customWidth="1"/>
    <col min="1538" max="1538" width="11.5703125" bestFit="1" customWidth="1"/>
    <col min="1539" max="1539" width="12.4257812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7" width="8.7109375" customWidth="1"/>
    <col min="1548" max="1548" width="11.28515625" customWidth="1"/>
    <col min="1793" max="1793" width="13.85546875" customWidth="1"/>
    <col min="1794" max="1794" width="11.5703125" bestFit="1" customWidth="1"/>
    <col min="1795" max="1795" width="12.4257812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3" width="8.7109375" customWidth="1"/>
    <col min="1804" max="1804" width="11.28515625" customWidth="1"/>
    <col min="2049" max="2049" width="13.85546875" customWidth="1"/>
    <col min="2050" max="2050" width="11.5703125" bestFit="1" customWidth="1"/>
    <col min="2051" max="2051" width="12.4257812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9" width="8.7109375" customWidth="1"/>
    <col min="2060" max="2060" width="11.28515625" customWidth="1"/>
    <col min="2305" max="2305" width="13.85546875" customWidth="1"/>
    <col min="2306" max="2306" width="11.5703125" bestFit="1" customWidth="1"/>
    <col min="2307" max="2307" width="12.4257812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5" width="8.7109375" customWidth="1"/>
    <col min="2316" max="2316" width="11.28515625" customWidth="1"/>
    <col min="2561" max="2561" width="13.85546875" customWidth="1"/>
    <col min="2562" max="2562" width="11.5703125" bestFit="1" customWidth="1"/>
    <col min="2563" max="2563" width="12.4257812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71" width="8.7109375" customWidth="1"/>
    <col min="2572" max="2572" width="11.28515625" customWidth="1"/>
    <col min="2817" max="2817" width="13.85546875" customWidth="1"/>
    <col min="2818" max="2818" width="11.5703125" bestFit="1" customWidth="1"/>
    <col min="2819" max="2819" width="12.4257812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7" width="8.7109375" customWidth="1"/>
    <col min="2828" max="2828" width="11.28515625" customWidth="1"/>
    <col min="3073" max="3073" width="13.85546875" customWidth="1"/>
    <col min="3074" max="3074" width="11.5703125" bestFit="1" customWidth="1"/>
    <col min="3075" max="3075" width="12.4257812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3" width="8.7109375" customWidth="1"/>
    <col min="3084" max="3084" width="11.28515625" customWidth="1"/>
    <col min="3329" max="3329" width="13.85546875" customWidth="1"/>
    <col min="3330" max="3330" width="11.5703125" bestFit="1" customWidth="1"/>
    <col min="3331" max="3331" width="12.4257812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9" width="8.7109375" customWidth="1"/>
    <col min="3340" max="3340" width="11.28515625" customWidth="1"/>
    <col min="3585" max="3585" width="13.85546875" customWidth="1"/>
    <col min="3586" max="3586" width="11.5703125" bestFit="1" customWidth="1"/>
    <col min="3587" max="3587" width="12.4257812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5" width="8.7109375" customWidth="1"/>
    <col min="3596" max="3596" width="11.28515625" customWidth="1"/>
    <col min="3841" max="3841" width="13.85546875" customWidth="1"/>
    <col min="3842" max="3842" width="11.5703125" bestFit="1" customWidth="1"/>
    <col min="3843" max="3843" width="12.4257812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51" width="8.7109375" customWidth="1"/>
    <col min="3852" max="3852" width="11.28515625" customWidth="1"/>
    <col min="4097" max="4097" width="13.85546875" customWidth="1"/>
    <col min="4098" max="4098" width="11.5703125" bestFit="1" customWidth="1"/>
    <col min="4099" max="4099" width="12.4257812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7" width="8.7109375" customWidth="1"/>
    <col min="4108" max="4108" width="11.28515625" customWidth="1"/>
    <col min="4353" max="4353" width="13.85546875" customWidth="1"/>
    <col min="4354" max="4354" width="11.5703125" bestFit="1" customWidth="1"/>
    <col min="4355" max="4355" width="12.4257812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3" width="8.7109375" customWidth="1"/>
    <col min="4364" max="4364" width="11.28515625" customWidth="1"/>
    <col min="4609" max="4609" width="13.85546875" customWidth="1"/>
    <col min="4610" max="4610" width="11.5703125" bestFit="1" customWidth="1"/>
    <col min="4611" max="4611" width="12.4257812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9" width="8.7109375" customWidth="1"/>
    <col min="4620" max="4620" width="11.28515625" customWidth="1"/>
    <col min="4865" max="4865" width="13.85546875" customWidth="1"/>
    <col min="4866" max="4866" width="11.5703125" bestFit="1" customWidth="1"/>
    <col min="4867" max="4867" width="12.4257812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5" width="8.7109375" customWidth="1"/>
    <col min="4876" max="4876" width="11.28515625" customWidth="1"/>
    <col min="5121" max="5121" width="13.85546875" customWidth="1"/>
    <col min="5122" max="5122" width="11.5703125" bestFit="1" customWidth="1"/>
    <col min="5123" max="5123" width="12.4257812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31" width="8.7109375" customWidth="1"/>
    <col min="5132" max="5132" width="11.28515625" customWidth="1"/>
    <col min="5377" max="5377" width="13.85546875" customWidth="1"/>
    <col min="5378" max="5378" width="11.5703125" bestFit="1" customWidth="1"/>
    <col min="5379" max="5379" width="12.4257812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7" width="8.7109375" customWidth="1"/>
    <col min="5388" max="5388" width="11.28515625" customWidth="1"/>
    <col min="5633" max="5633" width="13.85546875" customWidth="1"/>
    <col min="5634" max="5634" width="11.5703125" bestFit="1" customWidth="1"/>
    <col min="5635" max="5635" width="12.4257812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3" width="8.7109375" customWidth="1"/>
    <col min="5644" max="5644" width="11.28515625" customWidth="1"/>
    <col min="5889" max="5889" width="13.85546875" customWidth="1"/>
    <col min="5890" max="5890" width="11.5703125" bestFit="1" customWidth="1"/>
    <col min="5891" max="5891" width="12.4257812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9" width="8.7109375" customWidth="1"/>
    <col min="5900" max="5900" width="11.28515625" customWidth="1"/>
    <col min="6145" max="6145" width="13.85546875" customWidth="1"/>
    <col min="6146" max="6146" width="11.5703125" bestFit="1" customWidth="1"/>
    <col min="6147" max="6147" width="12.4257812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5" width="8.7109375" customWidth="1"/>
    <col min="6156" max="6156" width="11.28515625" customWidth="1"/>
    <col min="6401" max="6401" width="13.85546875" customWidth="1"/>
    <col min="6402" max="6402" width="11.5703125" bestFit="1" customWidth="1"/>
    <col min="6403" max="6403" width="12.4257812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11" width="8.7109375" customWidth="1"/>
    <col min="6412" max="6412" width="11.28515625" customWidth="1"/>
    <col min="6657" max="6657" width="13.85546875" customWidth="1"/>
    <col min="6658" max="6658" width="11.5703125" bestFit="1" customWidth="1"/>
    <col min="6659" max="6659" width="12.4257812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7" width="8.7109375" customWidth="1"/>
    <col min="6668" max="6668" width="11.28515625" customWidth="1"/>
    <col min="6913" max="6913" width="13.85546875" customWidth="1"/>
    <col min="6914" max="6914" width="11.5703125" bestFit="1" customWidth="1"/>
    <col min="6915" max="6915" width="12.4257812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3" width="8.7109375" customWidth="1"/>
    <col min="6924" max="6924" width="11.28515625" customWidth="1"/>
    <col min="7169" max="7169" width="13.85546875" customWidth="1"/>
    <col min="7170" max="7170" width="11.5703125" bestFit="1" customWidth="1"/>
    <col min="7171" max="7171" width="12.4257812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9" width="8.7109375" customWidth="1"/>
    <col min="7180" max="7180" width="11.28515625" customWidth="1"/>
    <col min="7425" max="7425" width="13.85546875" customWidth="1"/>
    <col min="7426" max="7426" width="11.5703125" bestFit="1" customWidth="1"/>
    <col min="7427" max="7427" width="12.4257812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5" width="8.7109375" customWidth="1"/>
    <col min="7436" max="7436" width="11.28515625" customWidth="1"/>
    <col min="7681" max="7681" width="13.85546875" customWidth="1"/>
    <col min="7682" max="7682" width="11.5703125" bestFit="1" customWidth="1"/>
    <col min="7683" max="7683" width="12.4257812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91" width="8.7109375" customWidth="1"/>
    <col min="7692" max="7692" width="11.28515625" customWidth="1"/>
    <col min="7937" max="7937" width="13.85546875" customWidth="1"/>
    <col min="7938" max="7938" width="11.5703125" bestFit="1" customWidth="1"/>
    <col min="7939" max="7939" width="12.4257812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7" width="8.7109375" customWidth="1"/>
    <col min="7948" max="7948" width="11.28515625" customWidth="1"/>
    <col min="8193" max="8193" width="13.85546875" customWidth="1"/>
    <col min="8194" max="8194" width="11.5703125" bestFit="1" customWidth="1"/>
    <col min="8195" max="8195" width="12.4257812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3" width="8.7109375" customWidth="1"/>
    <col min="8204" max="8204" width="11.28515625" customWidth="1"/>
    <col min="8449" max="8449" width="13.85546875" customWidth="1"/>
    <col min="8450" max="8450" width="11.5703125" bestFit="1" customWidth="1"/>
    <col min="8451" max="8451" width="12.4257812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9" width="8.7109375" customWidth="1"/>
    <col min="8460" max="8460" width="11.28515625" customWidth="1"/>
    <col min="8705" max="8705" width="13.85546875" customWidth="1"/>
    <col min="8706" max="8706" width="11.5703125" bestFit="1" customWidth="1"/>
    <col min="8707" max="8707" width="12.4257812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5" width="8.7109375" customWidth="1"/>
    <col min="8716" max="8716" width="11.28515625" customWidth="1"/>
    <col min="8961" max="8961" width="13.85546875" customWidth="1"/>
    <col min="8962" max="8962" width="11.5703125" bestFit="1" customWidth="1"/>
    <col min="8963" max="8963" width="12.4257812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71" width="8.7109375" customWidth="1"/>
    <col min="8972" max="8972" width="11.28515625" customWidth="1"/>
    <col min="9217" max="9217" width="13.85546875" customWidth="1"/>
    <col min="9218" max="9218" width="11.5703125" bestFit="1" customWidth="1"/>
    <col min="9219" max="9219" width="12.4257812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7" width="8.7109375" customWidth="1"/>
    <col min="9228" max="9228" width="11.28515625" customWidth="1"/>
    <col min="9473" max="9473" width="13.85546875" customWidth="1"/>
    <col min="9474" max="9474" width="11.5703125" bestFit="1" customWidth="1"/>
    <col min="9475" max="9475" width="12.4257812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3" width="8.7109375" customWidth="1"/>
    <col min="9484" max="9484" width="11.28515625" customWidth="1"/>
    <col min="9729" max="9729" width="13.85546875" customWidth="1"/>
    <col min="9730" max="9730" width="11.5703125" bestFit="1" customWidth="1"/>
    <col min="9731" max="9731" width="12.4257812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9" width="8.7109375" customWidth="1"/>
    <col min="9740" max="9740" width="11.28515625" customWidth="1"/>
    <col min="9985" max="9985" width="13.85546875" customWidth="1"/>
    <col min="9986" max="9986" width="11.5703125" bestFit="1" customWidth="1"/>
    <col min="9987" max="9987" width="12.4257812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5" width="8.710937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2.4257812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51" width="8.710937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2.4257812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7" width="8.710937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2.4257812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3" width="8.710937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2.4257812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9" width="8.710937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2.4257812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5" width="8.710937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2.4257812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31" width="8.710937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2.4257812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7" width="8.710937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2.4257812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3" width="8.710937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2.4257812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9" width="8.710937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2.4257812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5" width="8.710937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2.4257812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11" width="8.710937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2.4257812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7" width="8.710937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2.4257812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3" width="8.710937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2.4257812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9" width="8.710937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2.4257812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5" width="8.710937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2.4257812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91" width="8.710937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2.4257812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7" width="8.710937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2.4257812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3" width="8.710937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2.4257812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9" width="8.710937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2.4257812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5" width="8.710937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2.4257812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71" width="8.710937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2.4257812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7" width="8.710937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2.4257812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3" width="8.710937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2.4257812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9" width="8.7109375" customWidth="1"/>
    <col min="16140" max="16140" width="11.28515625" customWidth="1"/>
  </cols>
  <sheetData>
    <row r="1" spans="1:26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6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6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6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6" x14ac:dyDescent="0.25">
      <c r="A5" s="212" t="s">
        <v>126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6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6" x14ac:dyDescent="0.25">
      <c r="A7" s="246" t="s">
        <v>127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6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6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6" x14ac:dyDescent="0.25">
      <c r="A10" s="257" t="s">
        <v>67</v>
      </c>
      <c r="B10" s="228" t="s">
        <v>68</v>
      </c>
      <c r="C10" s="235" t="s">
        <v>69</v>
      </c>
      <c r="D10" s="248" t="s">
        <v>128</v>
      </c>
      <c r="E10" s="249"/>
      <c r="F10" s="249"/>
      <c r="G10" s="249"/>
      <c r="H10" s="249"/>
      <c r="I10" s="249"/>
      <c r="J10" s="249"/>
      <c r="K10" s="249"/>
      <c r="L10" s="249"/>
    </row>
    <row r="11" spans="1:26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6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6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6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6" x14ac:dyDescent="0.25">
      <c r="A15" s="106" t="s">
        <v>78</v>
      </c>
      <c r="B15" s="43">
        <f>SUM(B17:B38)</f>
        <v>1543</v>
      </c>
      <c r="C15" s="43">
        <f t="shared" ref="C15:L15" si="0">SUM(C17:C38)</f>
        <v>6697416.25</v>
      </c>
      <c r="D15" s="91">
        <f>+E15/B15</f>
        <v>4.9605897602073883</v>
      </c>
      <c r="E15" s="43">
        <f t="shared" si="0"/>
        <v>7654.19</v>
      </c>
      <c r="F15" s="43">
        <f t="shared" si="0"/>
        <v>4519.1099816983897</v>
      </c>
      <c r="G15" s="43">
        <f t="shared" si="0"/>
        <v>4032.5515397755003</v>
      </c>
      <c r="H15" s="43">
        <f t="shared" si="0"/>
        <v>486.55844192288907</v>
      </c>
      <c r="I15" s="43">
        <f t="shared" si="0"/>
        <v>890.93426793557819</v>
      </c>
      <c r="J15" s="43">
        <f t="shared" si="0"/>
        <v>559.40212420693001</v>
      </c>
      <c r="K15" s="43">
        <f t="shared" si="0"/>
        <v>307.25091630063451</v>
      </c>
      <c r="L15" s="43">
        <f t="shared" si="0"/>
        <v>665.91453000000001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>
        <f>SUM(O15)</f>
        <v>0</v>
      </c>
    </row>
    <row r="16" spans="1:26" x14ac:dyDescent="0.25">
      <c r="A16" s="6"/>
      <c r="B16" s="43"/>
      <c r="C16" s="43"/>
      <c r="D16" s="124"/>
      <c r="E16" s="49"/>
      <c r="F16" s="49"/>
      <c r="G16" s="49"/>
      <c r="H16" s="49"/>
      <c r="I16" s="49"/>
      <c r="J16" s="49"/>
      <c r="K16" s="49"/>
      <c r="L16" s="49"/>
    </row>
    <row r="17" spans="1:15" x14ac:dyDescent="0.25">
      <c r="A17" s="6" t="s">
        <v>80</v>
      </c>
      <c r="B17" s="108" t="s">
        <v>82</v>
      </c>
      <c r="C17" s="108" t="s">
        <v>82</v>
      </c>
      <c r="D17" s="108" t="s">
        <v>82</v>
      </c>
      <c r="E17" s="108" t="s">
        <v>82</v>
      </c>
      <c r="F17" s="108" t="s">
        <v>82</v>
      </c>
      <c r="G17" s="108" t="s">
        <v>82</v>
      </c>
      <c r="H17" s="108" t="s">
        <v>82</v>
      </c>
      <c r="I17" s="108" t="s">
        <v>82</v>
      </c>
      <c r="J17" s="108" t="s">
        <v>82</v>
      </c>
      <c r="K17" s="108" t="s">
        <v>82</v>
      </c>
      <c r="L17" s="108" t="s">
        <v>82</v>
      </c>
      <c r="M17" s="122"/>
    </row>
    <row r="18" spans="1:15" x14ac:dyDescent="0.25">
      <c r="A18" s="6" t="s">
        <v>81</v>
      </c>
      <c r="B18" s="108" t="s">
        <v>82</v>
      </c>
      <c r="C18" s="108" t="s">
        <v>82</v>
      </c>
      <c r="D18" s="108" t="s">
        <v>82</v>
      </c>
      <c r="E18" s="108" t="s">
        <v>82</v>
      </c>
      <c r="F18" s="108" t="s">
        <v>82</v>
      </c>
      <c r="G18" s="108" t="s">
        <v>82</v>
      </c>
      <c r="H18" s="108" t="s">
        <v>82</v>
      </c>
      <c r="I18" s="108" t="s">
        <v>82</v>
      </c>
      <c r="J18" s="108" t="s">
        <v>82</v>
      </c>
      <c r="K18" s="108" t="s">
        <v>82</v>
      </c>
      <c r="L18" s="108" t="s">
        <v>82</v>
      </c>
      <c r="M18" s="122"/>
    </row>
    <row r="19" spans="1:15" x14ac:dyDescent="0.25">
      <c r="A19" s="6" t="s">
        <v>83</v>
      </c>
      <c r="B19" s="108" t="s">
        <v>82</v>
      </c>
      <c r="C19" s="108" t="s">
        <v>82</v>
      </c>
      <c r="D19" s="108" t="s">
        <v>82</v>
      </c>
      <c r="E19" s="108" t="s">
        <v>82</v>
      </c>
      <c r="F19" s="108" t="s">
        <v>82</v>
      </c>
      <c r="G19" s="108" t="s">
        <v>82</v>
      </c>
      <c r="H19" s="108" t="s">
        <v>82</v>
      </c>
      <c r="I19" s="108" t="s">
        <v>82</v>
      </c>
      <c r="J19" s="108" t="s">
        <v>82</v>
      </c>
      <c r="K19" s="108" t="s">
        <v>82</v>
      </c>
      <c r="L19" s="108" t="s">
        <v>82</v>
      </c>
      <c r="M19" s="122"/>
    </row>
    <row r="20" spans="1:15" x14ac:dyDescent="0.25">
      <c r="A20" s="6" t="s">
        <v>84</v>
      </c>
      <c r="B20" s="52">
        <v>21</v>
      </c>
      <c r="C20" s="49">
        <v>82687.5</v>
      </c>
      <c r="D20" s="129">
        <v>4.5</v>
      </c>
      <c r="E20" s="108">
        <v>94.5</v>
      </c>
      <c r="F20" s="108">
        <v>55.793740849194734</v>
      </c>
      <c r="G20" s="108">
        <v>49.78660322108346</v>
      </c>
      <c r="H20" s="108">
        <v>6.0071376281112734</v>
      </c>
      <c r="I20" s="108">
        <v>10.999633967789165</v>
      </c>
      <c r="J20" s="108">
        <v>6.9064787701317707</v>
      </c>
      <c r="K20" s="108">
        <v>3.7933748169838948</v>
      </c>
      <c r="L20" s="108">
        <v>8.2214999999999989</v>
      </c>
      <c r="M20" s="122"/>
    </row>
    <row r="21" spans="1:15" x14ac:dyDescent="0.25">
      <c r="A21" s="6" t="s">
        <v>85</v>
      </c>
      <c r="B21" s="52">
        <v>899</v>
      </c>
      <c r="C21" s="49">
        <v>3933125</v>
      </c>
      <c r="D21" s="129">
        <v>5</v>
      </c>
      <c r="E21" s="108">
        <v>4495</v>
      </c>
      <c r="F21" s="108">
        <v>2653.8927525622257</v>
      </c>
      <c r="G21" s="108">
        <v>2368.1564177647633</v>
      </c>
      <c r="H21" s="108">
        <v>285.73633479746218</v>
      </c>
      <c r="I21" s="108">
        <v>523.21010248901905</v>
      </c>
      <c r="J21" s="108">
        <v>328.51451927769637</v>
      </c>
      <c r="K21" s="108">
        <v>180.43618838457783</v>
      </c>
      <c r="L21" s="108">
        <v>391.065</v>
      </c>
      <c r="M21" s="122"/>
    </row>
    <row r="22" spans="1:15" x14ac:dyDescent="0.25">
      <c r="A22" s="6" t="s">
        <v>86</v>
      </c>
      <c r="B22" s="108" t="s">
        <v>82</v>
      </c>
      <c r="C22" s="108" t="s">
        <v>82</v>
      </c>
      <c r="D22" s="108" t="s">
        <v>82</v>
      </c>
      <c r="E22" s="108" t="s">
        <v>82</v>
      </c>
      <c r="F22" s="108" t="s">
        <v>82</v>
      </c>
      <c r="G22" s="108" t="s">
        <v>82</v>
      </c>
      <c r="H22" s="108" t="s">
        <v>82</v>
      </c>
      <c r="I22" s="108" t="s">
        <v>82</v>
      </c>
      <c r="J22" s="108" t="s">
        <v>82</v>
      </c>
      <c r="K22" s="108" t="s">
        <v>82</v>
      </c>
      <c r="L22" s="108" t="s">
        <v>82</v>
      </c>
      <c r="M22" s="122"/>
    </row>
    <row r="23" spans="1:15" x14ac:dyDescent="0.25">
      <c r="A23" s="6" t="s">
        <v>87</v>
      </c>
      <c r="B23" s="108" t="s">
        <v>82</v>
      </c>
      <c r="C23" s="108" t="s">
        <v>82</v>
      </c>
      <c r="D23" s="108" t="s">
        <v>82</v>
      </c>
      <c r="E23" s="108" t="s">
        <v>82</v>
      </c>
      <c r="F23" s="108" t="s">
        <v>82</v>
      </c>
      <c r="G23" s="108" t="s">
        <v>82</v>
      </c>
      <c r="H23" s="108" t="s">
        <v>82</v>
      </c>
      <c r="I23" s="108" t="s">
        <v>82</v>
      </c>
      <c r="J23" s="108" t="s">
        <v>82</v>
      </c>
      <c r="K23" s="108" t="s">
        <v>82</v>
      </c>
      <c r="L23" s="108" t="s">
        <v>82</v>
      </c>
      <c r="M23" s="122"/>
    </row>
    <row r="24" spans="1:15" x14ac:dyDescent="0.25">
      <c r="A24" s="6" t="s">
        <v>88</v>
      </c>
      <c r="B24" s="52">
        <v>139</v>
      </c>
      <c r="C24" s="49">
        <v>468177.49999999994</v>
      </c>
      <c r="D24" s="130">
        <v>3.849352517985611</v>
      </c>
      <c r="E24" s="108">
        <v>535.05999999999995</v>
      </c>
      <c r="F24" s="108">
        <v>315.90475109809665</v>
      </c>
      <c r="G24" s="108">
        <v>281.89227428013669</v>
      </c>
      <c r="H24" s="108">
        <v>34.012476817959978</v>
      </c>
      <c r="I24" s="108">
        <v>62.280043923865307</v>
      </c>
      <c r="J24" s="108">
        <v>39.104555880917516</v>
      </c>
      <c r="K24" s="108">
        <v>21.478128355295265</v>
      </c>
      <c r="L24" s="108">
        <v>46.550219999999996</v>
      </c>
      <c r="M24" s="122"/>
    </row>
    <row r="25" spans="1:15" x14ac:dyDescent="0.25">
      <c r="A25" s="6" t="s">
        <v>89</v>
      </c>
      <c r="B25" s="108" t="s">
        <v>82</v>
      </c>
      <c r="C25" s="108" t="s">
        <v>82</v>
      </c>
      <c r="D25" s="130" t="s">
        <v>82</v>
      </c>
      <c r="E25" s="108" t="s">
        <v>82</v>
      </c>
      <c r="F25" s="108" t="s">
        <v>82</v>
      </c>
      <c r="G25" s="108" t="s">
        <v>82</v>
      </c>
      <c r="H25" s="108" t="s">
        <v>82</v>
      </c>
      <c r="I25" s="108" t="s">
        <v>82</v>
      </c>
      <c r="J25" s="108" t="s">
        <v>82</v>
      </c>
      <c r="K25" s="108" t="s">
        <v>82</v>
      </c>
      <c r="L25" s="108" t="s">
        <v>82</v>
      </c>
      <c r="M25" s="122"/>
    </row>
    <row r="26" spans="1:15" x14ac:dyDescent="0.25">
      <c r="A26" s="6" t="s">
        <v>90</v>
      </c>
      <c r="B26" s="52">
        <v>53</v>
      </c>
      <c r="C26" s="49">
        <v>209125</v>
      </c>
      <c r="D26" s="130">
        <v>4.5094339622641506</v>
      </c>
      <c r="E26" s="108">
        <v>239</v>
      </c>
      <c r="F26" s="108">
        <v>141.1079795021962</v>
      </c>
      <c r="G26" s="108">
        <v>125.91532454856028</v>
      </c>
      <c r="H26" s="108">
        <v>15.19265495363592</v>
      </c>
      <c r="I26" s="108">
        <v>27.81918008784773</v>
      </c>
      <c r="J26" s="108">
        <v>17.467179111761833</v>
      </c>
      <c r="K26" s="108">
        <v>9.5938262567105905</v>
      </c>
      <c r="L26" s="108">
        <v>20.792999999999996</v>
      </c>
      <c r="M26" s="122"/>
    </row>
    <row r="27" spans="1:15" x14ac:dyDescent="0.25">
      <c r="A27" s="6" t="s">
        <v>91</v>
      </c>
      <c r="B27" s="108" t="s">
        <v>82</v>
      </c>
      <c r="C27" s="108" t="s">
        <v>82</v>
      </c>
      <c r="D27" s="131" t="s">
        <v>82</v>
      </c>
      <c r="E27" s="108" t="s">
        <v>82</v>
      </c>
      <c r="F27" s="108" t="s">
        <v>82</v>
      </c>
      <c r="G27" s="108" t="s">
        <v>82</v>
      </c>
      <c r="H27" s="108" t="s">
        <v>82</v>
      </c>
      <c r="I27" s="108" t="s">
        <v>82</v>
      </c>
      <c r="J27" s="108" t="s">
        <v>82</v>
      </c>
      <c r="K27" s="108" t="s">
        <v>82</v>
      </c>
      <c r="L27" s="108" t="s">
        <v>82</v>
      </c>
      <c r="M27" s="122"/>
    </row>
    <row r="28" spans="1:15" x14ac:dyDescent="0.25">
      <c r="A28" s="6" t="s">
        <v>92</v>
      </c>
      <c r="B28" s="52">
        <v>309</v>
      </c>
      <c r="C28" s="49">
        <v>1629250</v>
      </c>
      <c r="D28" s="130">
        <v>6.0258899676375401</v>
      </c>
      <c r="E28" s="108">
        <v>1862</v>
      </c>
      <c r="F28" s="108">
        <v>1099.3433382137628</v>
      </c>
      <c r="G28" s="108">
        <v>980.98047828208882</v>
      </c>
      <c r="H28" s="108">
        <v>118.36285993167398</v>
      </c>
      <c r="I28" s="108">
        <v>216.73352855051246</v>
      </c>
      <c r="J28" s="108">
        <v>136.08321132259638</v>
      </c>
      <c r="K28" s="108">
        <v>74.743533430941923</v>
      </c>
      <c r="L28" s="108">
        <v>161.994</v>
      </c>
      <c r="M28" s="122"/>
      <c r="O28" s="126"/>
    </row>
    <row r="29" spans="1:15" x14ac:dyDescent="0.25">
      <c r="A29" s="6" t="s">
        <v>93</v>
      </c>
      <c r="B29" s="52">
        <v>60</v>
      </c>
      <c r="C29" s="49">
        <v>185473.75</v>
      </c>
      <c r="D29" s="130">
        <v>3.5328333333333335</v>
      </c>
      <c r="E29" s="108">
        <v>211.97</v>
      </c>
      <c r="F29" s="108">
        <v>125.14919838945829</v>
      </c>
      <c r="G29" s="108">
        <v>111.67477550024404</v>
      </c>
      <c r="H29" s="108">
        <v>13.474422889214249</v>
      </c>
      <c r="I29" s="108">
        <v>24.672935578330893</v>
      </c>
      <c r="J29" s="108">
        <v>15.491706930209856</v>
      </c>
      <c r="K29" s="108">
        <v>8.5088006344558327</v>
      </c>
      <c r="L29" s="108">
        <v>18.441389999999998</v>
      </c>
      <c r="M29" s="122"/>
    </row>
    <row r="30" spans="1:15" x14ac:dyDescent="0.25">
      <c r="A30" s="6" t="s">
        <v>94</v>
      </c>
      <c r="B30" s="52">
        <v>34</v>
      </c>
      <c r="C30" s="49">
        <v>89250</v>
      </c>
      <c r="D30" s="130">
        <v>3</v>
      </c>
      <c r="E30" s="108">
        <v>102</v>
      </c>
      <c r="F30" s="108">
        <v>60.221815519765741</v>
      </c>
      <c r="G30" s="108">
        <v>53.73792093704246</v>
      </c>
      <c r="H30" s="108">
        <v>6.4838945827232797</v>
      </c>
      <c r="I30" s="108">
        <v>11.872620790629576</v>
      </c>
      <c r="J30" s="108">
        <v>7.4546120058565144</v>
      </c>
      <c r="K30" s="108">
        <v>4.0944363103953147</v>
      </c>
      <c r="L30" s="108">
        <v>8.8740000000000006</v>
      </c>
      <c r="M30" s="122"/>
    </row>
    <row r="31" spans="1:15" x14ac:dyDescent="0.25">
      <c r="A31" s="6" t="s">
        <v>95</v>
      </c>
      <c r="B31" s="52" t="s">
        <v>82</v>
      </c>
      <c r="C31" s="49" t="s">
        <v>82</v>
      </c>
      <c r="D31" s="130" t="s">
        <v>82</v>
      </c>
      <c r="E31" s="108" t="s">
        <v>82</v>
      </c>
      <c r="F31" s="108" t="s">
        <v>82</v>
      </c>
      <c r="G31" s="108" t="s">
        <v>82</v>
      </c>
      <c r="H31" s="108" t="s">
        <v>82</v>
      </c>
      <c r="I31" s="108" t="s">
        <v>82</v>
      </c>
      <c r="J31" s="108" t="s">
        <v>82</v>
      </c>
      <c r="K31" s="108" t="s">
        <v>82</v>
      </c>
      <c r="L31" s="108" t="s">
        <v>82</v>
      </c>
      <c r="M31" s="122"/>
    </row>
    <row r="32" spans="1:15" x14ac:dyDescent="0.25">
      <c r="A32" s="6" t="s">
        <v>96</v>
      </c>
      <c r="B32" s="108" t="s">
        <v>82</v>
      </c>
      <c r="C32" s="108" t="s">
        <v>82</v>
      </c>
      <c r="D32" s="131" t="s">
        <v>82</v>
      </c>
      <c r="E32" s="108" t="s">
        <v>82</v>
      </c>
      <c r="F32" s="108" t="s">
        <v>82</v>
      </c>
      <c r="G32" s="108" t="s">
        <v>82</v>
      </c>
      <c r="H32" s="108" t="s">
        <v>82</v>
      </c>
      <c r="I32" s="108" t="s">
        <v>82</v>
      </c>
      <c r="J32" s="108" t="s">
        <v>82</v>
      </c>
      <c r="K32" s="108" t="s">
        <v>82</v>
      </c>
      <c r="L32" s="108" t="s">
        <v>82</v>
      </c>
      <c r="M32" s="122"/>
    </row>
    <row r="33" spans="1:13" x14ac:dyDescent="0.25">
      <c r="A33" s="6" t="s">
        <v>97</v>
      </c>
      <c r="B33" s="52">
        <v>5</v>
      </c>
      <c r="C33" s="49">
        <v>26250</v>
      </c>
      <c r="D33" s="130">
        <v>6</v>
      </c>
      <c r="E33" s="108">
        <v>30</v>
      </c>
      <c r="F33" s="108">
        <v>17.712298682284043</v>
      </c>
      <c r="G33" s="108">
        <v>15.80527086383602</v>
      </c>
      <c r="H33" s="108">
        <v>1.9070278184480234</v>
      </c>
      <c r="I33" s="108">
        <v>3.4919472913616398</v>
      </c>
      <c r="J33" s="108">
        <v>2.1925329428989748</v>
      </c>
      <c r="K33" s="108">
        <v>1.2042459736456808</v>
      </c>
      <c r="L33" s="108">
        <v>2.61</v>
      </c>
      <c r="M33" s="122"/>
    </row>
    <row r="34" spans="1:13" x14ac:dyDescent="0.25">
      <c r="A34" s="6" t="s">
        <v>98</v>
      </c>
      <c r="B34" s="52" t="s">
        <v>82</v>
      </c>
      <c r="C34" s="49" t="s">
        <v>82</v>
      </c>
      <c r="D34" s="130" t="s">
        <v>82</v>
      </c>
      <c r="E34" s="108" t="s">
        <v>82</v>
      </c>
      <c r="F34" s="108" t="s">
        <v>82</v>
      </c>
      <c r="G34" s="108" t="s">
        <v>82</v>
      </c>
      <c r="H34" s="108" t="s">
        <v>82</v>
      </c>
      <c r="I34" s="108" t="s">
        <v>82</v>
      </c>
      <c r="J34" s="108" t="s">
        <v>82</v>
      </c>
      <c r="K34" s="108" t="s">
        <v>82</v>
      </c>
      <c r="L34" s="108" t="s">
        <v>82</v>
      </c>
      <c r="M34" s="122"/>
    </row>
    <row r="35" spans="1:13" x14ac:dyDescent="0.25">
      <c r="A35" s="6" t="s">
        <v>99</v>
      </c>
      <c r="B35" s="52" t="s">
        <v>82</v>
      </c>
      <c r="C35" s="49" t="s">
        <v>82</v>
      </c>
      <c r="D35" s="130" t="s">
        <v>82</v>
      </c>
      <c r="E35" s="108" t="s">
        <v>82</v>
      </c>
      <c r="F35" s="108" t="s">
        <v>82</v>
      </c>
      <c r="G35" s="108" t="s">
        <v>82</v>
      </c>
      <c r="H35" s="108" t="s">
        <v>82</v>
      </c>
      <c r="I35" s="108" t="s">
        <v>82</v>
      </c>
      <c r="J35" s="108" t="s">
        <v>82</v>
      </c>
      <c r="K35" s="108" t="s">
        <v>82</v>
      </c>
      <c r="L35" s="108" t="s">
        <v>82</v>
      </c>
      <c r="M35" s="122"/>
    </row>
    <row r="36" spans="1:13" x14ac:dyDescent="0.25">
      <c r="A36" s="6" t="s">
        <v>100</v>
      </c>
      <c r="B36" s="108" t="s">
        <v>82</v>
      </c>
      <c r="C36" s="108" t="s">
        <v>82</v>
      </c>
      <c r="D36" s="131" t="s">
        <v>82</v>
      </c>
      <c r="E36" s="108" t="s">
        <v>82</v>
      </c>
      <c r="F36" s="108" t="s">
        <v>82</v>
      </c>
      <c r="G36" s="108" t="s">
        <v>82</v>
      </c>
      <c r="H36" s="108" t="s">
        <v>82</v>
      </c>
      <c r="I36" s="108" t="s">
        <v>82</v>
      </c>
      <c r="J36" s="108" t="s">
        <v>82</v>
      </c>
      <c r="K36" s="108" t="s">
        <v>82</v>
      </c>
      <c r="L36" s="108" t="s">
        <v>82</v>
      </c>
      <c r="M36" s="122"/>
    </row>
    <row r="37" spans="1:13" x14ac:dyDescent="0.25">
      <c r="A37" s="6" t="s">
        <v>101</v>
      </c>
      <c r="B37" s="52">
        <v>7</v>
      </c>
      <c r="C37" s="49">
        <v>21437.5</v>
      </c>
      <c r="D37" s="130">
        <v>3.5</v>
      </c>
      <c r="E37" s="108">
        <v>24.5</v>
      </c>
      <c r="F37" s="108">
        <v>14.4650439238653</v>
      </c>
      <c r="G37" s="108">
        <v>12.907637872132748</v>
      </c>
      <c r="H37" s="108">
        <v>1.5574060517325523</v>
      </c>
      <c r="I37" s="108">
        <v>2.8517569546120058</v>
      </c>
      <c r="J37" s="108">
        <v>1.7905685700341629</v>
      </c>
      <c r="K37" s="108">
        <v>0.98346754514397272</v>
      </c>
      <c r="L37" s="108">
        <v>2.1315</v>
      </c>
      <c r="M37" s="122"/>
    </row>
    <row r="38" spans="1:13" ht="15" customHeight="1" thickBot="1" x14ac:dyDescent="0.3">
      <c r="A38" s="53" t="s">
        <v>102</v>
      </c>
      <c r="B38" s="89">
        <v>16</v>
      </c>
      <c r="C38" s="74">
        <v>52640</v>
      </c>
      <c r="D38" s="132">
        <v>3.76</v>
      </c>
      <c r="E38" s="133">
        <v>60.16</v>
      </c>
      <c r="F38" s="133">
        <v>35.519062957540264</v>
      </c>
      <c r="G38" s="133">
        <v>31.694836505612496</v>
      </c>
      <c r="H38" s="133">
        <v>3.8242264519277693</v>
      </c>
      <c r="I38" s="133">
        <v>7.0025183016105412</v>
      </c>
      <c r="J38" s="133">
        <v>4.396759394826744</v>
      </c>
      <c r="K38" s="133">
        <v>2.4149145924841386</v>
      </c>
      <c r="L38" s="133">
        <v>5.2339199999999995</v>
      </c>
      <c r="M38" s="122"/>
    </row>
    <row r="39" spans="1:13" x14ac:dyDescent="0.25">
      <c r="A39" s="28" t="s">
        <v>27</v>
      </c>
      <c r="C39" s="39"/>
    </row>
    <row r="42" spans="1:13" x14ac:dyDescent="0.25">
      <c r="D42" s="134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76A17D23-555B-48CA-BF7A-74E0206AC2AD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1605-CD26-4A83-AF05-27CDAE867893}">
  <dimension ref="A2:W34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2.710937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9.7109375" customWidth="1"/>
    <col min="9" max="11" width="8.7109375" customWidth="1"/>
    <col min="12" max="12" width="12.28515625" customWidth="1"/>
    <col min="257" max="257" width="14.7109375" customWidth="1"/>
    <col min="258" max="258" width="11" customWidth="1"/>
    <col min="259" max="259" width="12.7109375" customWidth="1"/>
    <col min="260" max="260" width="9.7109375" customWidth="1"/>
    <col min="261" max="261" width="14" bestFit="1" customWidth="1"/>
    <col min="262" max="262" width="10.85546875" customWidth="1"/>
    <col min="263" max="263" width="12.28515625" customWidth="1"/>
    <col min="264" max="264" width="9.7109375" customWidth="1"/>
    <col min="265" max="267" width="8.7109375" customWidth="1"/>
    <col min="268" max="268" width="12.28515625" customWidth="1"/>
    <col min="513" max="513" width="14.7109375" customWidth="1"/>
    <col min="514" max="514" width="11" customWidth="1"/>
    <col min="515" max="515" width="12.7109375" customWidth="1"/>
    <col min="516" max="516" width="9.7109375" customWidth="1"/>
    <col min="517" max="517" width="14" bestFit="1" customWidth="1"/>
    <col min="518" max="518" width="10.85546875" customWidth="1"/>
    <col min="519" max="519" width="12.28515625" customWidth="1"/>
    <col min="520" max="520" width="9.7109375" customWidth="1"/>
    <col min="521" max="523" width="8.7109375" customWidth="1"/>
    <col min="524" max="524" width="12.28515625" customWidth="1"/>
    <col min="769" max="769" width="14.7109375" customWidth="1"/>
    <col min="770" max="770" width="11" customWidth="1"/>
    <col min="771" max="771" width="12.7109375" customWidth="1"/>
    <col min="772" max="772" width="9.7109375" customWidth="1"/>
    <col min="773" max="773" width="14" bestFit="1" customWidth="1"/>
    <col min="774" max="774" width="10.85546875" customWidth="1"/>
    <col min="775" max="775" width="12.28515625" customWidth="1"/>
    <col min="776" max="776" width="9.7109375" customWidth="1"/>
    <col min="777" max="779" width="8.7109375" customWidth="1"/>
    <col min="780" max="780" width="12.28515625" customWidth="1"/>
    <col min="1025" max="1025" width="14.7109375" customWidth="1"/>
    <col min="1026" max="1026" width="11" customWidth="1"/>
    <col min="1027" max="1027" width="12.7109375" customWidth="1"/>
    <col min="1028" max="1028" width="9.7109375" customWidth="1"/>
    <col min="1029" max="1029" width="14" bestFit="1" customWidth="1"/>
    <col min="1030" max="1030" width="10.85546875" customWidth="1"/>
    <col min="1031" max="1031" width="12.28515625" customWidth="1"/>
    <col min="1032" max="1032" width="9.7109375" customWidth="1"/>
    <col min="1033" max="1035" width="8.7109375" customWidth="1"/>
    <col min="1036" max="1036" width="12.28515625" customWidth="1"/>
    <col min="1281" max="1281" width="14.7109375" customWidth="1"/>
    <col min="1282" max="1282" width="11" customWidth="1"/>
    <col min="1283" max="1283" width="12.7109375" customWidth="1"/>
    <col min="1284" max="1284" width="9.7109375" customWidth="1"/>
    <col min="1285" max="1285" width="14" bestFit="1" customWidth="1"/>
    <col min="1286" max="1286" width="10.85546875" customWidth="1"/>
    <col min="1287" max="1287" width="12.28515625" customWidth="1"/>
    <col min="1288" max="1288" width="9.7109375" customWidth="1"/>
    <col min="1289" max="1291" width="8.7109375" customWidth="1"/>
    <col min="1292" max="1292" width="12.28515625" customWidth="1"/>
    <col min="1537" max="1537" width="14.7109375" customWidth="1"/>
    <col min="1538" max="1538" width="11" customWidth="1"/>
    <col min="1539" max="1539" width="12.7109375" customWidth="1"/>
    <col min="1540" max="1540" width="9.7109375" customWidth="1"/>
    <col min="1541" max="1541" width="14" bestFit="1" customWidth="1"/>
    <col min="1542" max="1542" width="10.85546875" customWidth="1"/>
    <col min="1543" max="1543" width="12.28515625" customWidth="1"/>
    <col min="1544" max="1544" width="9.7109375" customWidth="1"/>
    <col min="1545" max="1547" width="8.7109375" customWidth="1"/>
    <col min="1548" max="1548" width="12.28515625" customWidth="1"/>
    <col min="1793" max="1793" width="14.7109375" customWidth="1"/>
    <col min="1794" max="1794" width="11" customWidth="1"/>
    <col min="1795" max="1795" width="12.7109375" customWidth="1"/>
    <col min="1796" max="1796" width="9.7109375" customWidth="1"/>
    <col min="1797" max="1797" width="14" bestFit="1" customWidth="1"/>
    <col min="1798" max="1798" width="10.85546875" customWidth="1"/>
    <col min="1799" max="1799" width="12.28515625" customWidth="1"/>
    <col min="1800" max="1800" width="9.7109375" customWidth="1"/>
    <col min="1801" max="1803" width="8.7109375" customWidth="1"/>
    <col min="1804" max="1804" width="12.28515625" customWidth="1"/>
    <col min="2049" max="2049" width="14.7109375" customWidth="1"/>
    <col min="2050" max="2050" width="11" customWidth="1"/>
    <col min="2051" max="2051" width="12.7109375" customWidth="1"/>
    <col min="2052" max="2052" width="9.7109375" customWidth="1"/>
    <col min="2053" max="2053" width="14" bestFit="1" customWidth="1"/>
    <col min="2054" max="2054" width="10.85546875" customWidth="1"/>
    <col min="2055" max="2055" width="12.28515625" customWidth="1"/>
    <col min="2056" max="2056" width="9.7109375" customWidth="1"/>
    <col min="2057" max="2059" width="8.7109375" customWidth="1"/>
    <col min="2060" max="2060" width="12.28515625" customWidth="1"/>
    <col min="2305" max="2305" width="14.7109375" customWidth="1"/>
    <col min="2306" max="2306" width="11" customWidth="1"/>
    <col min="2307" max="2307" width="12.7109375" customWidth="1"/>
    <col min="2308" max="2308" width="9.7109375" customWidth="1"/>
    <col min="2309" max="2309" width="14" bestFit="1" customWidth="1"/>
    <col min="2310" max="2310" width="10.85546875" customWidth="1"/>
    <col min="2311" max="2311" width="12.28515625" customWidth="1"/>
    <col min="2312" max="2312" width="9.7109375" customWidth="1"/>
    <col min="2313" max="2315" width="8.7109375" customWidth="1"/>
    <col min="2316" max="2316" width="12.28515625" customWidth="1"/>
    <col min="2561" max="2561" width="14.7109375" customWidth="1"/>
    <col min="2562" max="2562" width="11" customWidth="1"/>
    <col min="2563" max="2563" width="12.7109375" customWidth="1"/>
    <col min="2564" max="2564" width="9.7109375" customWidth="1"/>
    <col min="2565" max="2565" width="14" bestFit="1" customWidth="1"/>
    <col min="2566" max="2566" width="10.85546875" customWidth="1"/>
    <col min="2567" max="2567" width="12.28515625" customWidth="1"/>
    <col min="2568" max="2568" width="9.7109375" customWidth="1"/>
    <col min="2569" max="2571" width="8.7109375" customWidth="1"/>
    <col min="2572" max="2572" width="12.28515625" customWidth="1"/>
    <col min="2817" max="2817" width="14.7109375" customWidth="1"/>
    <col min="2818" max="2818" width="11" customWidth="1"/>
    <col min="2819" max="2819" width="12.7109375" customWidth="1"/>
    <col min="2820" max="2820" width="9.7109375" customWidth="1"/>
    <col min="2821" max="2821" width="14" bestFit="1" customWidth="1"/>
    <col min="2822" max="2822" width="10.85546875" customWidth="1"/>
    <col min="2823" max="2823" width="12.28515625" customWidth="1"/>
    <col min="2824" max="2824" width="9.7109375" customWidth="1"/>
    <col min="2825" max="2827" width="8.7109375" customWidth="1"/>
    <col min="2828" max="2828" width="12.28515625" customWidth="1"/>
    <col min="3073" max="3073" width="14.7109375" customWidth="1"/>
    <col min="3074" max="3074" width="11" customWidth="1"/>
    <col min="3075" max="3075" width="12.7109375" customWidth="1"/>
    <col min="3076" max="3076" width="9.7109375" customWidth="1"/>
    <col min="3077" max="3077" width="14" bestFit="1" customWidth="1"/>
    <col min="3078" max="3078" width="10.85546875" customWidth="1"/>
    <col min="3079" max="3079" width="12.28515625" customWidth="1"/>
    <col min="3080" max="3080" width="9.7109375" customWidth="1"/>
    <col min="3081" max="3083" width="8.7109375" customWidth="1"/>
    <col min="3084" max="3084" width="12.28515625" customWidth="1"/>
    <col min="3329" max="3329" width="14.7109375" customWidth="1"/>
    <col min="3330" max="3330" width="11" customWidth="1"/>
    <col min="3331" max="3331" width="12.7109375" customWidth="1"/>
    <col min="3332" max="3332" width="9.7109375" customWidth="1"/>
    <col min="3333" max="3333" width="14" bestFit="1" customWidth="1"/>
    <col min="3334" max="3334" width="10.85546875" customWidth="1"/>
    <col min="3335" max="3335" width="12.28515625" customWidth="1"/>
    <col min="3336" max="3336" width="9.7109375" customWidth="1"/>
    <col min="3337" max="3339" width="8.7109375" customWidth="1"/>
    <col min="3340" max="3340" width="12.28515625" customWidth="1"/>
    <col min="3585" max="3585" width="14.7109375" customWidth="1"/>
    <col min="3586" max="3586" width="11" customWidth="1"/>
    <col min="3587" max="3587" width="12.7109375" customWidth="1"/>
    <col min="3588" max="3588" width="9.7109375" customWidth="1"/>
    <col min="3589" max="3589" width="14" bestFit="1" customWidth="1"/>
    <col min="3590" max="3590" width="10.85546875" customWidth="1"/>
    <col min="3591" max="3591" width="12.28515625" customWidth="1"/>
    <col min="3592" max="3592" width="9.7109375" customWidth="1"/>
    <col min="3593" max="3595" width="8.7109375" customWidth="1"/>
    <col min="3596" max="3596" width="12.28515625" customWidth="1"/>
    <col min="3841" max="3841" width="14.7109375" customWidth="1"/>
    <col min="3842" max="3842" width="11" customWidth="1"/>
    <col min="3843" max="3843" width="12.7109375" customWidth="1"/>
    <col min="3844" max="3844" width="9.7109375" customWidth="1"/>
    <col min="3845" max="3845" width="14" bestFit="1" customWidth="1"/>
    <col min="3846" max="3846" width="10.85546875" customWidth="1"/>
    <col min="3847" max="3847" width="12.28515625" customWidth="1"/>
    <col min="3848" max="3848" width="9.7109375" customWidth="1"/>
    <col min="3849" max="3851" width="8.7109375" customWidth="1"/>
    <col min="3852" max="3852" width="12.28515625" customWidth="1"/>
    <col min="4097" max="4097" width="14.7109375" customWidth="1"/>
    <col min="4098" max="4098" width="11" customWidth="1"/>
    <col min="4099" max="4099" width="12.7109375" customWidth="1"/>
    <col min="4100" max="4100" width="9.7109375" customWidth="1"/>
    <col min="4101" max="4101" width="14" bestFit="1" customWidth="1"/>
    <col min="4102" max="4102" width="10.85546875" customWidth="1"/>
    <col min="4103" max="4103" width="12.28515625" customWidth="1"/>
    <col min="4104" max="4104" width="9.7109375" customWidth="1"/>
    <col min="4105" max="4107" width="8.7109375" customWidth="1"/>
    <col min="4108" max="4108" width="12.28515625" customWidth="1"/>
    <col min="4353" max="4353" width="14.7109375" customWidth="1"/>
    <col min="4354" max="4354" width="11" customWidth="1"/>
    <col min="4355" max="4355" width="12.7109375" customWidth="1"/>
    <col min="4356" max="4356" width="9.7109375" customWidth="1"/>
    <col min="4357" max="4357" width="14" bestFit="1" customWidth="1"/>
    <col min="4358" max="4358" width="10.85546875" customWidth="1"/>
    <col min="4359" max="4359" width="12.28515625" customWidth="1"/>
    <col min="4360" max="4360" width="9.7109375" customWidth="1"/>
    <col min="4361" max="4363" width="8.7109375" customWidth="1"/>
    <col min="4364" max="4364" width="12.28515625" customWidth="1"/>
    <col min="4609" max="4609" width="14.7109375" customWidth="1"/>
    <col min="4610" max="4610" width="11" customWidth="1"/>
    <col min="4611" max="4611" width="12.7109375" customWidth="1"/>
    <col min="4612" max="4612" width="9.7109375" customWidth="1"/>
    <col min="4613" max="4613" width="14" bestFit="1" customWidth="1"/>
    <col min="4614" max="4614" width="10.85546875" customWidth="1"/>
    <col min="4615" max="4615" width="12.28515625" customWidth="1"/>
    <col min="4616" max="4616" width="9.7109375" customWidth="1"/>
    <col min="4617" max="4619" width="8.7109375" customWidth="1"/>
    <col min="4620" max="4620" width="12.28515625" customWidth="1"/>
    <col min="4865" max="4865" width="14.7109375" customWidth="1"/>
    <col min="4866" max="4866" width="11" customWidth="1"/>
    <col min="4867" max="4867" width="12.7109375" customWidth="1"/>
    <col min="4868" max="4868" width="9.7109375" customWidth="1"/>
    <col min="4869" max="4869" width="14" bestFit="1" customWidth="1"/>
    <col min="4870" max="4870" width="10.85546875" customWidth="1"/>
    <col min="4871" max="4871" width="12.28515625" customWidth="1"/>
    <col min="4872" max="4872" width="9.7109375" customWidth="1"/>
    <col min="4873" max="4875" width="8.7109375" customWidth="1"/>
    <col min="4876" max="4876" width="12.28515625" customWidth="1"/>
    <col min="5121" max="5121" width="14.7109375" customWidth="1"/>
    <col min="5122" max="5122" width="11" customWidth="1"/>
    <col min="5123" max="5123" width="12.7109375" customWidth="1"/>
    <col min="5124" max="5124" width="9.7109375" customWidth="1"/>
    <col min="5125" max="5125" width="14" bestFit="1" customWidth="1"/>
    <col min="5126" max="5126" width="10.85546875" customWidth="1"/>
    <col min="5127" max="5127" width="12.28515625" customWidth="1"/>
    <col min="5128" max="5128" width="9.7109375" customWidth="1"/>
    <col min="5129" max="5131" width="8.7109375" customWidth="1"/>
    <col min="5132" max="5132" width="12.28515625" customWidth="1"/>
    <col min="5377" max="5377" width="14.7109375" customWidth="1"/>
    <col min="5378" max="5378" width="11" customWidth="1"/>
    <col min="5379" max="5379" width="12.7109375" customWidth="1"/>
    <col min="5380" max="5380" width="9.7109375" customWidth="1"/>
    <col min="5381" max="5381" width="14" bestFit="1" customWidth="1"/>
    <col min="5382" max="5382" width="10.85546875" customWidth="1"/>
    <col min="5383" max="5383" width="12.28515625" customWidth="1"/>
    <col min="5384" max="5384" width="9.7109375" customWidth="1"/>
    <col min="5385" max="5387" width="8.7109375" customWidth="1"/>
    <col min="5388" max="5388" width="12.28515625" customWidth="1"/>
    <col min="5633" max="5633" width="14.7109375" customWidth="1"/>
    <col min="5634" max="5634" width="11" customWidth="1"/>
    <col min="5635" max="5635" width="12.7109375" customWidth="1"/>
    <col min="5636" max="5636" width="9.7109375" customWidth="1"/>
    <col min="5637" max="5637" width="14" bestFit="1" customWidth="1"/>
    <col min="5638" max="5638" width="10.85546875" customWidth="1"/>
    <col min="5639" max="5639" width="12.28515625" customWidth="1"/>
    <col min="5640" max="5640" width="9.7109375" customWidth="1"/>
    <col min="5641" max="5643" width="8.7109375" customWidth="1"/>
    <col min="5644" max="5644" width="12.28515625" customWidth="1"/>
    <col min="5889" max="5889" width="14.7109375" customWidth="1"/>
    <col min="5890" max="5890" width="11" customWidth="1"/>
    <col min="5891" max="5891" width="12.7109375" customWidth="1"/>
    <col min="5892" max="5892" width="9.7109375" customWidth="1"/>
    <col min="5893" max="5893" width="14" bestFit="1" customWidth="1"/>
    <col min="5894" max="5894" width="10.85546875" customWidth="1"/>
    <col min="5895" max="5895" width="12.28515625" customWidth="1"/>
    <col min="5896" max="5896" width="9.7109375" customWidth="1"/>
    <col min="5897" max="5899" width="8.7109375" customWidth="1"/>
    <col min="5900" max="5900" width="12.28515625" customWidth="1"/>
    <col min="6145" max="6145" width="14.7109375" customWidth="1"/>
    <col min="6146" max="6146" width="11" customWidth="1"/>
    <col min="6147" max="6147" width="12.7109375" customWidth="1"/>
    <col min="6148" max="6148" width="9.7109375" customWidth="1"/>
    <col min="6149" max="6149" width="14" bestFit="1" customWidth="1"/>
    <col min="6150" max="6150" width="10.85546875" customWidth="1"/>
    <col min="6151" max="6151" width="12.28515625" customWidth="1"/>
    <col min="6152" max="6152" width="9.7109375" customWidth="1"/>
    <col min="6153" max="6155" width="8.7109375" customWidth="1"/>
    <col min="6156" max="6156" width="12.28515625" customWidth="1"/>
    <col min="6401" max="6401" width="14.7109375" customWidth="1"/>
    <col min="6402" max="6402" width="11" customWidth="1"/>
    <col min="6403" max="6403" width="12.7109375" customWidth="1"/>
    <col min="6404" max="6404" width="9.7109375" customWidth="1"/>
    <col min="6405" max="6405" width="14" bestFit="1" customWidth="1"/>
    <col min="6406" max="6406" width="10.85546875" customWidth="1"/>
    <col min="6407" max="6407" width="12.28515625" customWidth="1"/>
    <col min="6408" max="6408" width="9.7109375" customWidth="1"/>
    <col min="6409" max="6411" width="8.7109375" customWidth="1"/>
    <col min="6412" max="6412" width="12.28515625" customWidth="1"/>
    <col min="6657" max="6657" width="14.7109375" customWidth="1"/>
    <col min="6658" max="6658" width="11" customWidth="1"/>
    <col min="6659" max="6659" width="12.7109375" customWidth="1"/>
    <col min="6660" max="6660" width="9.7109375" customWidth="1"/>
    <col min="6661" max="6661" width="14" bestFit="1" customWidth="1"/>
    <col min="6662" max="6662" width="10.85546875" customWidth="1"/>
    <col min="6663" max="6663" width="12.28515625" customWidth="1"/>
    <col min="6664" max="6664" width="9.7109375" customWidth="1"/>
    <col min="6665" max="6667" width="8.7109375" customWidth="1"/>
    <col min="6668" max="6668" width="12.28515625" customWidth="1"/>
    <col min="6913" max="6913" width="14.7109375" customWidth="1"/>
    <col min="6914" max="6914" width="11" customWidth="1"/>
    <col min="6915" max="6915" width="12.7109375" customWidth="1"/>
    <col min="6916" max="6916" width="9.7109375" customWidth="1"/>
    <col min="6917" max="6917" width="14" bestFit="1" customWidth="1"/>
    <col min="6918" max="6918" width="10.85546875" customWidth="1"/>
    <col min="6919" max="6919" width="12.28515625" customWidth="1"/>
    <col min="6920" max="6920" width="9.7109375" customWidth="1"/>
    <col min="6921" max="6923" width="8.7109375" customWidth="1"/>
    <col min="6924" max="6924" width="12.28515625" customWidth="1"/>
    <col min="7169" max="7169" width="14.7109375" customWidth="1"/>
    <col min="7170" max="7170" width="11" customWidth="1"/>
    <col min="7171" max="7171" width="12.7109375" customWidth="1"/>
    <col min="7172" max="7172" width="9.7109375" customWidth="1"/>
    <col min="7173" max="7173" width="14" bestFit="1" customWidth="1"/>
    <col min="7174" max="7174" width="10.85546875" customWidth="1"/>
    <col min="7175" max="7175" width="12.28515625" customWidth="1"/>
    <col min="7176" max="7176" width="9.7109375" customWidth="1"/>
    <col min="7177" max="7179" width="8.7109375" customWidth="1"/>
    <col min="7180" max="7180" width="12.28515625" customWidth="1"/>
    <col min="7425" max="7425" width="14.7109375" customWidth="1"/>
    <col min="7426" max="7426" width="11" customWidth="1"/>
    <col min="7427" max="7427" width="12.7109375" customWidth="1"/>
    <col min="7428" max="7428" width="9.7109375" customWidth="1"/>
    <col min="7429" max="7429" width="14" bestFit="1" customWidth="1"/>
    <col min="7430" max="7430" width="10.85546875" customWidth="1"/>
    <col min="7431" max="7431" width="12.28515625" customWidth="1"/>
    <col min="7432" max="7432" width="9.7109375" customWidth="1"/>
    <col min="7433" max="7435" width="8.7109375" customWidth="1"/>
    <col min="7436" max="7436" width="12.28515625" customWidth="1"/>
    <col min="7681" max="7681" width="14.7109375" customWidth="1"/>
    <col min="7682" max="7682" width="11" customWidth="1"/>
    <col min="7683" max="7683" width="12.7109375" customWidth="1"/>
    <col min="7684" max="7684" width="9.7109375" customWidth="1"/>
    <col min="7685" max="7685" width="14" bestFit="1" customWidth="1"/>
    <col min="7686" max="7686" width="10.85546875" customWidth="1"/>
    <col min="7687" max="7687" width="12.28515625" customWidth="1"/>
    <col min="7688" max="7688" width="9.7109375" customWidth="1"/>
    <col min="7689" max="7691" width="8.7109375" customWidth="1"/>
    <col min="7692" max="7692" width="12.28515625" customWidth="1"/>
    <col min="7937" max="7937" width="14.7109375" customWidth="1"/>
    <col min="7938" max="7938" width="11" customWidth="1"/>
    <col min="7939" max="7939" width="12.7109375" customWidth="1"/>
    <col min="7940" max="7940" width="9.7109375" customWidth="1"/>
    <col min="7941" max="7941" width="14" bestFit="1" customWidth="1"/>
    <col min="7942" max="7942" width="10.85546875" customWidth="1"/>
    <col min="7943" max="7943" width="12.28515625" customWidth="1"/>
    <col min="7944" max="7944" width="9.7109375" customWidth="1"/>
    <col min="7945" max="7947" width="8.7109375" customWidth="1"/>
    <col min="7948" max="7948" width="12.28515625" customWidth="1"/>
    <col min="8193" max="8193" width="14.7109375" customWidth="1"/>
    <col min="8194" max="8194" width="11" customWidth="1"/>
    <col min="8195" max="8195" width="12.7109375" customWidth="1"/>
    <col min="8196" max="8196" width="9.7109375" customWidth="1"/>
    <col min="8197" max="8197" width="14" bestFit="1" customWidth="1"/>
    <col min="8198" max="8198" width="10.85546875" customWidth="1"/>
    <col min="8199" max="8199" width="12.28515625" customWidth="1"/>
    <col min="8200" max="8200" width="9.7109375" customWidth="1"/>
    <col min="8201" max="8203" width="8.7109375" customWidth="1"/>
    <col min="8204" max="8204" width="12.28515625" customWidth="1"/>
    <col min="8449" max="8449" width="14.7109375" customWidth="1"/>
    <col min="8450" max="8450" width="11" customWidth="1"/>
    <col min="8451" max="8451" width="12.7109375" customWidth="1"/>
    <col min="8452" max="8452" width="9.7109375" customWidth="1"/>
    <col min="8453" max="8453" width="14" bestFit="1" customWidth="1"/>
    <col min="8454" max="8454" width="10.85546875" customWidth="1"/>
    <col min="8455" max="8455" width="12.28515625" customWidth="1"/>
    <col min="8456" max="8456" width="9.7109375" customWidth="1"/>
    <col min="8457" max="8459" width="8.7109375" customWidth="1"/>
    <col min="8460" max="8460" width="12.28515625" customWidth="1"/>
    <col min="8705" max="8705" width="14.7109375" customWidth="1"/>
    <col min="8706" max="8706" width="11" customWidth="1"/>
    <col min="8707" max="8707" width="12.7109375" customWidth="1"/>
    <col min="8708" max="8708" width="9.7109375" customWidth="1"/>
    <col min="8709" max="8709" width="14" bestFit="1" customWidth="1"/>
    <col min="8710" max="8710" width="10.85546875" customWidth="1"/>
    <col min="8711" max="8711" width="12.28515625" customWidth="1"/>
    <col min="8712" max="8712" width="9.7109375" customWidth="1"/>
    <col min="8713" max="8715" width="8.7109375" customWidth="1"/>
    <col min="8716" max="8716" width="12.28515625" customWidth="1"/>
    <col min="8961" max="8961" width="14.7109375" customWidth="1"/>
    <col min="8962" max="8962" width="11" customWidth="1"/>
    <col min="8963" max="8963" width="12.7109375" customWidth="1"/>
    <col min="8964" max="8964" width="9.7109375" customWidth="1"/>
    <col min="8965" max="8965" width="14" bestFit="1" customWidth="1"/>
    <col min="8966" max="8966" width="10.85546875" customWidth="1"/>
    <col min="8967" max="8967" width="12.28515625" customWidth="1"/>
    <col min="8968" max="8968" width="9.7109375" customWidth="1"/>
    <col min="8969" max="8971" width="8.7109375" customWidth="1"/>
    <col min="8972" max="8972" width="12.28515625" customWidth="1"/>
    <col min="9217" max="9217" width="14.7109375" customWidth="1"/>
    <col min="9218" max="9218" width="11" customWidth="1"/>
    <col min="9219" max="9219" width="12.7109375" customWidth="1"/>
    <col min="9220" max="9220" width="9.7109375" customWidth="1"/>
    <col min="9221" max="9221" width="14" bestFit="1" customWidth="1"/>
    <col min="9222" max="9222" width="10.85546875" customWidth="1"/>
    <col min="9223" max="9223" width="12.28515625" customWidth="1"/>
    <col min="9224" max="9224" width="9.7109375" customWidth="1"/>
    <col min="9225" max="9227" width="8.7109375" customWidth="1"/>
    <col min="9228" max="9228" width="12.28515625" customWidth="1"/>
    <col min="9473" max="9473" width="14.7109375" customWidth="1"/>
    <col min="9474" max="9474" width="11" customWidth="1"/>
    <col min="9475" max="9475" width="12.7109375" customWidth="1"/>
    <col min="9476" max="9476" width="9.7109375" customWidth="1"/>
    <col min="9477" max="9477" width="14" bestFit="1" customWidth="1"/>
    <col min="9478" max="9478" width="10.85546875" customWidth="1"/>
    <col min="9479" max="9479" width="12.28515625" customWidth="1"/>
    <col min="9480" max="9480" width="9.7109375" customWidth="1"/>
    <col min="9481" max="9483" width="8.7109375" customWidth="1"/>
    <col min="9484" max="9484" width="12.28515625" customWidth="1"/>
    <col min="9729" max="9729" width="14.7109375" customWidth="1"/>
    <col min="9730" max="9730" width="11" customWidth="1"/>
    <col min="9731" max="9731" width="12.7109375" customWidth="1"/>
    <col min="9732" max="9732" width="9.7109375" customWidth="1"/>
    <col min="9733" max="9733" width="14" bestFit="1" customWidth="1"/>
    <col min="9734" max="9734" width="10.85546875" customWidth="1"/>
    <col min="9735" max="9735" width="12.28515625" customWidth="1"/>
    <col min="9736" max="9736" width="9.7109375" customWidth="1"/>
    <col min="9737" max="9739" width="8.7109375" customWidth="1"/>
    <col min="9740" max="9740" width="12.28515625" customWidth="1"/>
    <col min="9985" max="9985" width="14.7109375" customWidth="1"/>
    <col min="9986" max="9986" width="11" customWidth="1"/>
    <col min="9987" max="9987" width="12.7109375" customWidth="1"/>
    <col min="9988" max="9988" width="9.7109375" customWidth="1"/>
    <col min="9989" max="9989" width="14" bestFit="1" customWidth="1"/>
    <col min="9990" max="9990" width="10.85546875" customWidth="1"/>
    <col min="9991" max="9991" width="12.28515625" customWidth="1"/>
    <col min="9992" max="9992" width="9.7109375" customWidth="1"/>
    <col min="9993" max="9995" width="8.7109375" customWidth="1"/>
    <col min="9996" max="9996" width="12.28515625" customWidth="1"/>
    <col min="10241" max="10241" width="14.7109375" customWidth="1"/>
    <col min="10242" max="10242" width="11" customWidth="1"/>
    <col min="10243" max="10243" width="12.7109375" customWidth="1"/>
    <col min="10244" max="10244" width="9.7109375" customWidth="1"/>
    <col min="10245" max="10245" width="14" bestFit="1" customWidth="1"/>
    <col min="10246" max="10246" width="10.85546875" customWidth="1"/>
    <col min="10247" max="10247" width="12.28515625" customWidth="1"/>
    <col min="10248" max="10248" width="9.7109375" customWidth="1"/>
    <col min="10249" max="10251" width="8.7109375" customWidth="1"/>
    <col min="10252" max="10252" width="12.28515625" customWidth="1"/>
    <col min="10497" max="10497" width="14.7109375" customWidth="1"/>
    <col min="10498" max="10498" width="11" customWidth="1"/>
    <col min="10499" max="10499" width="12.7109375" customWidth="1"/>
    <col min="10500" max="10500" width="9.7109375" customWidth="1"/>
    <col min="10501" max="10501" width="14" bestFit="1" customWidth="1"/>
    <col min="10502" max="10502" width="10.85546875" customWidth="1"/>
    <col min="10503" max="10503" width="12.28515625" customWidth="1"/>
    <col min="10504" max="10504" width="9.7109375" customWidth="1"/>
    <col min="10505" max="10507" width="8.7109375" customWidth="1"/>
    <col min="10508" max="10508" width="12.28515625" customWidth="1"/>
    <col min="10753" max="10753" width="14.7109375" customWidth="1"/>
    <col min="10754" max="10754" width="11" customWidth="1"/>
    <col min="10755" max="10755" width="12.7109375" customWidth="1"/>
    <col min="10756" max="10756" width="9.7109375" customWidth="1"/>
    <col min="10757" max="10757" width="14" bestFit="1" customWidth="1"/>
    <col min="10758" max="10758" width="10.85546875" customWidth="1"/>
    <col min="10759" max="10759" width="12.28515625" customWidth="1"/>
    <col min="10760" max="10760" width="9.7109375" customWidth="1"/>
    <col min="10761" max="10763" width="8.7109375" customWidth="1"/>
    <col min="10764" max="10764" width="12.28515625" customWidth="1"/>
    <col min="11009" max="11009" width="14.7109375" customWidth="1"/>
    <col min="11010" max="11010" width="11" customWidth="1"/>
    <col min="11011" max="11011" width="12.7109375" customWidth="1"/>
    <col min="11012" max="11012" width="9.7109375" customWidth="1"/>
    <col min="11013" max="11013" width="14" bestFit="1" customWidth="1"/>
    <col min="11014" max="11014" width="10.85546875" customWidth="1"/>
    <col min="11015" max="11015" width="12.28515625" customWidth="1"/>
    <col min="11016" max="11016" width="9.7109375" customWidth="1"/>
    <col min="11017" max="11019" width="8.7109375" customWidth="1"/>
    <col min="11020" max="11020" width="12.28515625" customWidth="1"/>
    <col min="11265" max="11265" width="14.7109375" customWidth="1"/>
    <col min="11266" max="11266" width="11" customWidth="1"/>
    <col min="11267" max="11267" width="12.7109375" customWidth="1"/>
    <col min="11268" max="11268" width="9.7109375" customWidth="1"/>
    <col min="11269" max="11269" width="14" bestFit="1" customWidth="1"/>
    <col min="11270" max="11270" width="10.85546875" customWidth="1"/>
    <col min="11271" max="11271" width="12.28515625" customWidth="1"/>
    <col min="11272" max="11272" width="9.7109375" customWidth="1"/>
    <col min="11273" max="11275" width="8.7109375" customWidth="1"/>
    <col min="11276" max="11276" width="12.28515625" customWidth="1"/>
    <col min="11521" max="11521" width="14.7109375" customWidth="1"/>
    <col min="11522" max="11522" width="11" customWidth="1"/>
    <col min="11523" max="11523" width="12.7109375" customWidth="1"/>
    <col min="11524" max="11524" width="9.7109375" customWidth="1"/>
    <col min="11525" max="11525" width="14" bestFit="1" customWidth="1"/>
    <col min="11526" max="11526" width="10.85546875" customWidth="1"/>
    <col min="11527" max="11527" width="12.28515625" customWidth="1"/>
    <col min="11528" max="11528" width="9.7109375" customWidth="1"/>
    <col min="11529" max="11531" width="8.7109375" customWidth="1"/>
    <col min="11532" max="11532" width="12.28515625" customWidth="1"/>
    <col min="11777" max="11777" width="14.7109375" customWidth="1"/>
    <col min="11778" max="11778" width="11" customWidth="1"/>
    <col min="11779" max="11779" width="12.7109375" customWidth="1"/>
    <col min="11780" max="11780" width="9.7109375" customWidth="1"/>
    <col min="11781" max="11781" width="14" bestFit="1" customWidth="1"/>
    <col min="11782" max="11782" width="10.85546875" customWidth="1"/>
    <col min="11783" max="11783" width="12.28515625" customWidth="1"/>
    <col min="11784" max="11784" width="9.7109375" customWidth="1"/>
    <col min="11785" max="11787" width="8.7109375" customWidth="1"/>
    <col min="11788" max="11788" width="12.28515625" customWidth="1"/>
    <col min="12033" max="12033" width="14.7109375" customWidth="1"/>
    <col min="12034" max="12034" width="11" customWidth="1"/>
    <col min="12035" max="12035" width="12.7109375" customWidth="1"/>
    <col min="12036" max="12036" width="9.7109375" customWidth="1"/>
    <col min="12037" max="12037" width="14" bestFit="1" customWidth="1"/>
    <col min="12038" max="12038" width="10.85546875" customWidth="1"/>
    <col min="12039" max="12039" width="12.28515625" customWidth="1"/>
    <col min="12040" max="12040" width="9.7109375" customWidth="1"/>
    <col min="12041" max="12043" width="8.7109375" customWidth="1"/>
    <col min="12044" max="12044" width="12.28515625" customWidth="1"/>
    <col min="12289" max="12289" width="14.7109375" customWidth="1"/>
    <col min="12290" max="12290" width="11" customWidth="1"/>
    <col min="12291" max="12291" width="12.7109375" customWidth="1"/>
    <col min="12292" max="12292" width="9.7109375" customWidth="1"/>
    <col min="12293" max="12293" width="14" bestFit="1" customWidth="1"/>
    <col min="12294" max="12294" width="10.85546875" customWidth="1"/>
    <col min="12295" max="12295" width="12.28515625" customWidth="1"/>
    <col min="12296" max="12296" width="9.7109375" customWidth="1"/>
    <col min="12297" max="12299" width="8.7109375" customWidth="1"/>
    <col min="12300" max="12300" width="12.28515625" customWidth="1"/>
    <col min="12545" max="12545" width="14.7109375" customWidth="1"/>
    <col min="12546" max="12546" width="11" customWidth="1"/>
    <col min="12547" max="12547" width="12.7109375" customWidth="1"/>
    <col min="12548" max="12548" width="9.7109375" customWidth="1"/>
    <col min="12549" max="12549" width="14" bestFit="1" customWidth="1"/>
    <col min="12550" max="12550" width="10.85546875" customWidth="1"/>
    <col min="12551" max="12551" width="12.28515625" customWidth="1"/>
    <col min="12552" max="12552" width="9.7109375" customWidth="1"/>
    <col min="12553" max="12555" width="8.7109375" customWidth="1"/>
    <col min="12556" max="12556" width="12.28515625" customWidth="1"/>
    <col min="12801" max="12801" width="14.7109375" customWidth="1"/>
    <col min="12802" max="12802" width="11" customWidth="1"/>
    <col min="12803" max="12803" width="12.7109375" customWidth="1"/>
    <col min="12804" max="12804" width="9.7109375" customWidth="1"/>
    <col min="12805" max="12805" width="14" bestFit="1" customWidth="1"/>
    <col min="12806" max="12806" width="10.85546875" customWidth="1"/>
    <col min="12807" max="12807" width="12.28515625" customWidth="1"/>
    <col min="12808" max="12808" width="9.7109375" customWidth="1"/>
    <col min="12809" max="12811" width="8.7109375" customWidth="1"/>
    <col min="12812" max="12812" width="12.28515625" customWidth="1"/>
    <col min="13057" max="13057" width="14.7109375" customWidth="1"/>
    <col min="13058" max="13058" width="11" customWidth="1"/>
    <col min="13059" max="13059" width="12.7109375" customWidth="1"/>
    <col min="13060" max="13060" width="9.7109375" customWidth="1"/>
    <col min="13061" max="13061" width="14" bestFit="1" customWidth="1"/>
    <col min="13062" max="13062" width="10.85546875" customWidth="1"/>
    <col min="13063" max="13063" width="12.28515625" customWidth="1"/>
    <col min="13064" max="13064" width="9.7109375" customWidth="1"/>
    <col min="13065" max="13067" width="8.7109375" customWidth="1"/>
    <col min="13068" max="13068" width="12.28515625" customWidth="1"/>
    <col min="13313" max="13313" width="14.7109375" customWidth="1"/>
    <col min="13314" max="13314" width="11" customWidth="1"/>
    <col min="13315" max="13315" width="12.7109375" customWidth="1"/>
    <col min="13316" max="13316" width="9.7109375" customWidth="1"/>
    <col min="13317" max="13317" width="14" bestFit="1" customWidth="1"/>
    <col min="13318" max="13318" width="10.85546875" customWidth="1"/>
    <col min="13319" max="13319" width="12.28515625" customWidth="1"/>
    <col min="13320" max="13320" width="9.7109375" customWidth="1"/>
    <col min="13321" max="13323" width="8.7109375" customWidth="1"/>
    <col min="13324" max="13324" width="12.28515625" customWidth="1"/>
    <col min="13569" max="13569" width="14.7109375" customWidth="1"/>
    <col min="13570" max="13570" width="11" customWidth="1"/>
    <col min="13571" max="13571" width="12.7109375" customWidth="1"/>
    <col min="13572" max="13572" width="9.7109375" customWidth="1"/>
    <col min="13573" max="13573" width="14" bestFit="1" customWidth="1"/>
    <col min="13574" max="13574" width="10.85546875" customWidth="1"/>
    <col min="13575" max="13575" width="12.28515625" customWidth="1"/>
    <col min="13576" max="13576" width="9.7109375" customWidth="1"/>
    <col min="13577" max="13579" width="8.7109375" customWidth="1"/>
    <col min="13580" max="13580" width="12.28515625" customWidth="1"/>
    <col min="13825" max="13825" width="14.7109375" customWidth="1"/>
    <col min="13826" max="13826" width="11" customWidth="1"/>
    <col min="13827" max="13827" width="12.7109375" customWidth="1"/>
    <col min="13828" max="13828" width="9.7109375" customWidth="1"/>
    <col min="13829" max="13829" width="14" bestFit="1" customWidth="1"/>
    <col min="13830" max="13830" width="10.85546875" customWidth="1"/>
    <col min="13831" max="13831" width="12.28515625" customWidth="1"/>
    <col min="13832" max="13832" width="9.7109375" customWidth="1"/>
    <col min="13833" max="13835" width="8.7109375" customWidth="1"/>
    <col min="13836" max="13836" width="12.28515625" customWidth="1"/>
    <col min="14081" max="14081" width="14.7109375" customWidth="1"/>
    <col min="14082" max="14082" width="11" customWidth="1"/>
    <col min="14083" max="14083" width="12.7109375" customWidth="1"/>
    <col min="14084" max="14084" width="9.7109375" customWidth="1"/>
    <col min="14085" max="14085" width="14" bestFit="1" customWidth="1"/>
    <col min="14086" max="14086" width="10.85546875" customWidth="1"/>
    <col min="14087" max="14087" width="12.28515625" customWidth="1"/>
    <col min="14088" max="14088" width="9.7109375" customWidth="1"/>
    <col min="14089" max="14091" width="8.7109375" customWidth="1"/>
    <col min="14092" max="14092" width="12.28515625" customWidth="1"/>
    <col min="14337" max="14337" width="14.7109375" customWidth="1"/>
    <col min="14338" max="14338" width="11" customWidth="1"/>
    <col min="14339" max="14339" width="12.7109375" customWidth="1"/>
    <col min="14340" max="14340" width="9.7109375" customWidth="1"/>
    <col min="14341" max="14341" width="14" bestFit="1" customWidth="1"/>
    <col min="14342" max="14342" width="10.85546875" customWidth="1"/>
    <col min="14343" max="14343" width="12.28515625" customWidth="1"/>
    <col min="14344" max="14344" width="9.7109375" customWidth="1"/>
    <col min="14345" max="14347" width="8.7109375" customWidth="1"/>
    <col min="14348" max="14348" width="12.28515625" customWidth="1"/>
    <col min="14593" max="14593" width="14.7109375" customWidth="1"/>
    <col min="14594" max="14594" width="11" customWidth="1"/>
    <col min="14595" max="14595" width="12.7109375" customWidth="1"/>
    <col min="14596" max="14596" width="9.7109375" customWidth="1"/>
    <col min="14597" max="14597" width="14" bestFit="1" customWidth="1"/>
    <col min="14598" max="14598" width="10.85546875" customWidth="1"/>
    <col min="14599" max="14599" width="12.28515625" customWidth="1"/>
    <col min="14600" max="14600" width="9.7109375" customWidth="1"/>
    <col min="14601" max="14603" width="8.7109375" customWidth="1"/>
    <col min="14604" max="14604" width="12.28515625" customWidth="1"/>
    <col min="14849" max="14849" width="14.7109375" customWidth="1"/>
    <col min="14850" max="14850" width="11" customWidth="1"/>
    <col min="14851" max="14851" width="12.7109375" customWidth="1"/>
    <col min="14852" max="14852" width="9.7109375" customWidth="1"/>
    <col min="14853" max="14853" width="14" bestFit="1" customWidth="1"/>
    <col min="14854" max="14854" width="10.85546875" customWidth="1"/>
    <col min="14855" max="14855" width="12.28515625" customWidth="1"/>
    <col min="14856" max="14856" width="9.7109375" customWidth="1"/>
    <col min="14857" max="14859" width="8.7109375" customWidth="1"/>
    <col min="14860" max="14860" width="12.28515625" customWidth="1"/>
    <col min="15105" max="15105" width="14.7109375" customWidth="1"/>
    <col min="15106" max="15106" width="11" customWidth="1"/>
    <col min="15107" max="15107" width="12.7109375" customWidth="1"/>
    <col min="15108" max="15108" width="9.7109375" customWidth="1"/>
    <col min="15109" max="15109" width="14" bestFit="1" customWidth="1"/>
    <col min="15110" max="15110" width="10.85546875" customWidth="1"/>
    <col min="15111" max="15111" width="12.28515625" customWidth="1"/>
    <col min="15112" max="15112" width="9.7109375" customWidth="1"/>
    <col min="15113" max="15115" width="8.7109375" customWidth="1"/>
    <col min="15116" max="15116" width="12.28515625" customWidth="1"/>
    <col min="15361" max="15361" width="14.7109375" customWidth="1"/>
    <col min="15362" max="15362" width="11" customWidth="1"/>
    <col min="15363" max="15363" width="12.7109375" customWidth="1"/>
    <col min="15364" max="15364" width="9.7109375" customWidth="1"/>
    <col min="15365" max="15365" width="14" bestFit="1" customWidth="1"/>
    <col min="15366" max="15366" width="10.85546875" customWidth="1"/>
    <col min="15367" max="15367" width="12.28515625" customWidth="1"/>
    <col min="15368" max="15368" width="9.7109375" customWidth="1"/>
    <col min="15369" max="15371" width="8.7109375" customWidth="1"/>
    <col min="15372" max="15372" width="12.28515625" customWidth="1"/>
    <col min="15617" max="15617" width="14.7109375" customWidth="1"/>
    <col min="15618" max="15618" width="11" customWidth="1"/>
    <col min="15619" max="15619" width="12.7109375" customWidth="1"/>
    <col min="15620" max="15620" width="9.7109375" customWidth="1"/>
    <col min="15621" max="15621" width="14" bestFit="1" customWidth="1"/>
    <col min="15622" max="15622" width="10.85546875" customWidth="1"/>
    <col min="15623" max="15623" width="12.28515625" customWidth="1"/>
    <col min="15624" max="15624" width="9.7109375" customWidth="1"/>
    <col min="15625" max="15627" width="8.7109375" customWidth="1"/>
    <col min="15628" max="15628" width="12.28515625" customWidth="1"/>
    <col min="15873" max="15873" width="14.7109375" customWidth="1"/>
    <col min="15874" max="15874" width="11" customWidth="1"/>
    <col min="15875" max="15875" width="12.7109375" customWidth="1"/>
    <col min="15876" max="15876" width="9.7109375" customWidth="1"/>
    <col min="15877" max="15877" width="14" bestFit="1" customWidth="1"/>
    <col min="15878" max="15878" width="10.85546875" customWidth="1"/>
    <col min="15879" max="15879" width="12.28515625" customWidth="1"/>
    <col min="15880" max="15880" width="9.7109375" customWidth="1"/>
    <col min="15881" max="15883" width="8.7109375" customWidth="1"/>
    <col min="15884" max="15884" width="12.28515625" customWidth="1"/>
    <col min="16129" max="16129" width="14.7109375" customWidth="1"/>
    <col min="16130" max="16130" width="11" customWidth="1"/>
    <col min="16131" max="16131" width="12.7109375" customWidth="1"/>
    <col min="16132" max="16132" width="9.7109375" customWidth="1"/>
    <col min="16133" max="16133" width="14" bestFit="1" customWidth="1"/>
    <col min="16134" max="16134" width="10.85546875" customWidth="1"/>
    <col min="16135" max="16135" width="12.28515625" customWidth="1"/>
    <col min="16136" max="16136" width="9.7109375" customWidth="1"/>
    <col min="16137" max="16139" width="8.7109375" customWidth="1"/>
    <col min="16140" max="16140" width="12.2851562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130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131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128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31">
        <f>SUM(B17:B28)</f>
        <v>1543</v>
      </c>
      <c r="C15" s="31">
        <f t="shared" ref="C15:L15" si="0">SUM(C17:C28)</f>
        <v>6697416.25</v>
      </c>
      <c r="D15" s="116">
        <f>+E15/B15</f>
        <v>4.9605897602073883</v>
      </c>
      <c r="E15" s="31">
        <f t="shared" si="0"/>
        <v>7654.1900000000005</v>
      </c>
      <c r="F15" s="31">
        <f t="shared" si="0"/>
        <v>4519.1099816983888</v>
      </c>
      <c r="G15" s="31">
        <f t="shared" si="0"/>
        <v>4032.5515397755007</v>
      </c>
      <c r="H15" s="31">
        <f t="shared" si="0"/>
        <v>486.55844192288924</v>
      </c>
      <c r="I15" s="31">
        <f t="shared" si="0"/>
        <v>890.93426793557842</v>
      </c>
      <c r="J15" s="31">
        <f t="shared" si="0"/>
        <v>559.40212420693024</v>
      </c>
      <c r="K15" s="31">
        <f t="shared" si="0"/>
        <v>307.25091630063446</v>
      </c>
      <c r="L15" s="31">
        <f t="shared" si="0"/>
        <v>665.91453000000001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137</v>
      </c>
      <c r="C17" s="70">
        <v>573615</v>
      </c>
      <c r="D17" s="78">
        <v>4.7851094890510941</v>
      </c>
      <c r="E17" s="64">
        <v>655.56</v>
      </c>
      <c r="F17" s="64">
        <v>387.04915080527087</v>
      </c>
      <c r="G17" s="64">
        <v>345.37677891654465</v>
      </c>
      <c r="H17" s="64">
        <v>41.672371888726204</v>
      </c>
      <c r="I17" s="64">
        <v>76.306032210834559</v>
      </c>
      <c r="J17" s="64">
        <v>47.911229868228403</v>
      </c>
      <c r="K17" s="64">
        <v>26.315183016105415</v>
      </c>
      <c r="L17" s="64">
        <v>57.033719999999995</v>
      </c>
      <c r="M17" s="135"/>
    </row>
    <row r="18" spans="1:13" x14ac:dyDescent="0.25">
      <c r="A18" s="6" t="s">
        <v>15</v>
      </c>
      <c r="B18" s="21">
        <v>135</v>
      </c>
      <c r="C18" s="70">
        <v>588560</v>
      </c>
      <c r="D18" s="78">
        <v>4.9825185185185186</v>
      </c>
      <c r="E18" s="64">
        <v>672.64</v>
      </c>
      <c r="F18" s="64">
        <v>397.13335285505127</v>
      </c>
      <c r="G18" s="64">
        <v>354.37524646168868</v>
      </c>
      <c r="H18" s="64">
        <v>42.758106393362617</v>
      </c>
      <c r="I18" s="64">
        <v>78.294114202049784</v>
      </c>
      <c r="J18" s="64">
        <v>49.159511957052217</v>
      </c>
      <c r="K18" s="64">
        <v>27.00080039043436</v>
      </c>
      <c r="L18" s="64">
        <v>58.519680000000001</v>
      </c>
      <c r="M18" s="135"/>
    </row>
    <row r="19" spans="1:13" x14ac:dyDescent="0.25">
      <c r="A19" s="6" t="s">
        <v>16</v>
      </c>
      <c r="B19" s="21">
        <v>104</v>
      </c>
      <c r="C19" s="70">
        <v>464590.00000000006</v>
      </c>
      <c r="D19" s="78">
        <v>5.1053846153846161</v>
      </c>
      <c r="E19" s="64">
        <v>530.96</v>
      </c>
      <c r="F19" s="64">
        <v>313.4840702781845</v>
      </c>
      <c r="G19" s="64">
        <v>279.7322205954124</v>
      </c>
      <c r="H19" s="64">
        <v>33.751849682772082</v>
      </c>
      <c r="I19" s="64">
        <v>61.802811127379208</v>
      </c>
      <c r="J19" s="64">
        <v>38.804909712054659</v>
      </c>
      <c r="K19" s="64">
        <v>21.313548072230354</v>
      </c>
      <c r="L19" s="64">
        <v>46.193519999999999</v>
      </c>
      <c r="M19" s="135"/>
    </row>
    <row r="20" spans="1:13" x14ac:dyDescent="0.25">
      <c r="A20" s="6" t="s">
        <v>17</v>
      </c>
      <c r="B20" s="21">
        <v>112</v>
      </c>
      <c r="C20" s="70">
        <v>486193.75</v>
      </c>
      <c r="D20" s="78">
        <v>4.9611607142857137</v>
      </c>
      <c r="E20" s="64">
        <v>555.65</v>
      </c>
      <c r="F20" s="64">
        <v>328.06129209370431</v>
      </c>
      <c r="G20" s="64">
        <v>292.73995851634947</v>
      </c>
      <c r="H20" s="64">
        <v>35.321333577354807</v>
      </c>
      <c r="I20" s="64">
        <v>64.67668374816985</v>
      </c>
      <c r="J20" s="64">
        <v>40.609364324060515</v>
      </c>
      <c r="K20" s="64">
        <v>22.304642508540752</v>
      </c>
      <c r="L20" s="64">
        <v>48.341549999999998</v>
      </c>
      <c r="M20" s="135"/>
    </row>
    <row r="21" spans="1:13" x14ac:dyDescent="0.25">
      <c r="A21" s="6" t="s">
        <v>18</v>
      </c>
      <c r="B21" s="21">
        <v>108</v>
      </c>
      <c r="C21" s="70">
        <v>475054.99999999994</v>
      </c>
      <c r="D21" s="78">
        <v>5.0270370370370365</v>
      </c>
      <c r="E21" s="64">
        <v>542.91999999999996</v>
      </c>
      <c r="F21" s="64">
        <v>320.54537335285505</v>
      </c>
      <c r="G21" s="64">
        <v>286.03325524646169</v>
      </c>
      <c r="H21" s="64">
        <v>34.512118106393359</v>
      </c>
      <c r="I21" s="64">
        <v>63.194934114202049</v>
      </c>
      <c r="J21" s="64">
        <v>39.678999511957052</v>
      </c>
      <c r="K21" s="64">
        <v>21.793640800390435</v>
      </c>
      <c r="L21" s="64">
        <v>47.234039999999993</v>
      </c>
      <c r="M21" s="135"/>
    </row>
    <row r="22" spans="1:13" x14ac:dyDescent="0.25">
      <c r="A22" s="6" t="s">
        <v>19</v>
      </c>
      <c r="B22" s="21">
        <v>201</v>
      </c>
      <c r="C22" s="70">
        <v>853650</v>
      </c>
      <c r="D22" s="78">
        <v>4.8537313432835818</v>
      </c>
      <c r="E22" s="64">
        <v>975.6</v>
      </c>
      <c r="F22" s="64">
        <v>576.00395314787704</v>
      </c>
      <c r="G22" s="64">
        <v>513.98740849194735</v>
      </c>
      <c r="H22" s="64">
        <v>62.016544655929721</v>
      </c>
      <c r="I22" s="64">
        <v>113.55812591508052</v>
      </c>
      <c r="J22" s="64">
        <v>71.301171303074668</v>
      </c>
      <c r="K22" s="64">
        <v>39.162079062957538</v>
      </c>
      <c r="L22" s="64">
        <v>84.877199999999988</v>
      </c>
      <c r="M22" s="135"/>
    </row>
    <row r="23" spans="1:13" x14ac:dyDescent="0.25">
      <c r="A23" s="6" t="s">
        <v>20</v>
      </c>
      <c r="B23" s="21">
        <v>126</v>
      </c>
      <c r="C23" s="70">
        <v>556727.5</v>
      </c>
      <c r="D23" s="78">
        <v>5.0496825396825393</v>
      </c>
      <c r="E23" s="64">
        <v>636.26</v>
      </c>
      <c r="F23" s="64">
        <v>375.65423865300147</v>
      </c>
      <c r="G23" s="64">
        <v>335.20872132747684</v>
      </c>
      <c r="H23" s="64">
        <v>40.445517325524641</v>
      </c>
      <c r="I23" s="64">
        <v>74.05954612005857</v>
      </c>
      <c r="J23" s="64">
        <v>46.500700341630065</v>
      </c>
      <c r="K23" s="64">
        <v>25.540451439726699</v>
      </c>
      <c r="L23" s="64">
        <v>55.354619999999997</v>
      </c>
      <c r="M23" s="135"/>
    </row>
    <row r="24" spans="1:13" x14ac:dyDescent="0.25">
      <c r="A24" s="6" t="s">
        <v>21</v>
      </c>
      <c r="B24" s="21">
        <v>119</v>
      </c>
      <c r="C24" s="70">
        <v>528141.25</v>
      </c>
      <c r="D24" s="78">
        <v>5.0721848739495803</v>
      </c>
      <c r="E24" s="64">
        <v>603.59</v>
      </c>
      <c r="F24" s="64">
        <v>356.36554538799419</v>
      </c>
      <c r="G24" s="64">
        <v>317.99678135675941</v>
      </c>
      <c r="H24" s="64">
        <v>38.368764031234747</v>
      </c>
      <c r="I24" s="64">
        <v>70.256815519765738</v>
      </c>
      <c r="J24" s="64">
        <v>44.113031966813075</v>
      </c>
      <c r="K24" s="64">
        <v>24.229027574426549</v>
      </c>
      <c r="L24" s="64">
        <v>52.512329999999992</v>
      </c>
      <c r="M24" s="135"/>
    </row>
    <row r="25" spans="1:13" x14ac:dyDescent="0.25">
      <c r="A25" s="6" t="s">
        <v>23</v>
      </c>
      <c r="B25" s="21">
        <v>125</v>
      </c>
      <c r="C25" s="70">
        <v>531431.25</v>
      </c>
      <c r="D25" s="78">
        <v>4.8588000000000005</v>
      </c>
      <c r="E25" s="64">
        <v>607.35</v>
      </c>
      <c r="F25" s="64">
        <v>358.58548682284044</v>
      </c>
      <c r="G25" s="64">
        <v>319.97770863836018</v>
      </c>
      <c r="H25" s="64">
        <v>38.607778184480232</v>
      </c>
      <c r="I25" s="64">
        <v>70.694472913616394</v>
      </c>
      <c r="J25" s="64">
        <v>44.387829428989747</v>
      </c>
      <c r="K25" s="64">
        <v>24.379959736456808</v>
      </c>
      <c r="L25" s="64">
        <v>52.839449999999999</v>
      </c>
      <c r="M25" s="135"/>
    </row>
    <row r="26" spans="1:13" x14ac:dyDescent="0.25">
      <c r="A26" s="6" t="s">
        <v>24</v>
      </c>
      <c r="B26" s="21">
        <v>138</v>
      </c>
      <c r="C26" s="70">
        <v>590502.5</v>
      </c>
      <c r="D26" s="78">
        <v>4.8902898550724636</v>
      </c>
      <c r="E26" s="64">
        <v>674.86</v>
      </c>
      <c r="F26" s="64">
        <v>398.44406295754027</v>
      </c>
      <c r="G26" s="64">
        <v>355.54483650561252</v>
      </c>
      <c r="H26" s="64">
        <v>42.899226451927774</v>
      </c>
      <c r="I26" s="64">
        <v>78.552518301610547</v>
      </c>
      <c r="J26" s="64">
        <v>49.321759394826742</v>
      </c>
      <c r="K26" s="64">
        <v>27.089914592484138</v>
      </c>
      <c r="L26" s="64">
        <v>58.712819999999994</v>
      </c>
      <c r="M26" s="135"/>
    </row>
    <row r="27" spans="1:13" x14ac:dyDescent="0.25">
      <c r="A27" s="6" t="s">
        <v>25</v>
      </c>
      <c r="B27" s="21">
        <v>114</v>
      </c>
      <c r="C27" s="70">
        <v>510125</v>
      </c>
      <c r="D27" s="78">
        <v>5.1140350877192979</v>
      </c>
      <c r="E27" s="64">
        <v>583</v>
      </c>
      <c r="F27" s="64">
        <v>344.20900439238653</v>
      </c>
      <c r="G27" s="64">
        <v>307.14909712054663</v>
      </c>
      <c r="H27" s="64">
        <v>37.059907271839919</v>
      </c>
      <c r="I27" s="64">
        <v>67.860175695461209</v>
      </c>
      <c r="J27" s="64">
        <v>42.608223523670077</v>
      </c>
      <c r="K27" s="64">
        <v>23.402513421181066</v>
      </c>
      <c r="L27" s="64">
        <v>50.720999999999997</v>
      </c>
      <c r="M27" s="135"/>
    </row>
    <row r="28" spans="1:13" ht="24" customHeight="1" thickBot="1" x14ac:dyDescent="0.3">
      <c r="A28" s="53" t="s">
        <v>107</v>
      </c>
      <c r="B28" s="111">
        <v>124</v>
      </c>
      <c r="C28" s="118">
        <v>538825</v>
      </c>
      <c r="D28" s="119">
        <v>4.9661290322580642</v>
      </c>
      <c r="E28" s="120">
        <v>615.79999999999995</v>
      </c>
      <c r="F28" s="120">
        <v>363.57445095168373</v>
      </c>
      <c r="G28" s="120">
        <v>324.42952659834066</v>
      </c>
      <c r="H28" s="120">
        <v>39.144924353343093</v>
      </c>
      <c r="I28" s="120">
        <v>71.678038067349931</v>
      </c>
      <c r="J28" s="120">
        <v>45.005392874572962</v>
      </c>
      <c r="K28" s="120">
        <v>24.719155685700343</v>
      </c>
      <c r="L28" s="120">
        <v>53.574600000000004</v>
      </c>
      <c r="M28" s="135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136"/>
      <c r="M29" s="135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  <c r="J30" s="78"/>
      <c r="K30" s="78"/>
      <c r="L30" s="78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  <row r="34" spans="2:9" x14ac:dyDescent="0.25">
      <c r="B34" s="21"/>
      <c r="C34" s="21"/>
      <c r="D34" s="21"/>
      <c r="E34" s="21"/>
      <c r="F34" s="21"/>
      <c r="G34" s="21"/>
      <c r="H34" s="21"/>
      <c r="I34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579D2BBD-E1DE-4C5C-ABCD-45D57B35A85A}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65E6A-B6FC-4241-BA4B-5F0D519A54B3}">
  <dimension ref="A1:W41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1.5703125" bestFit="1" customWidth="1"/>
    <col min="259" max="259" width="13.8554687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1.5703125" bestFit="1" customWidth="1"/>
    <col min="515" max="515" width="13.8554687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1.5703125" bestFit="1" customWidth="1"/>
    <col min="771" max="771" width="13.8554687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3.8554687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3.8554687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3.8554687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3.8554687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3.8554687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3.8554687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3.8554687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3.8554687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3.8554687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3.8554687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3.8554687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3.8554687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3.8554687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3.8554687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3.8554687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3.8554687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3.8554687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3.8554687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3.8554687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3.8554687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3.8554687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3.8554687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3.8554687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3.8554687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3.8554687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3.8554687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3.8554687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3.8554687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3.8554687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3.8554687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3.8554687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3.8554687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3.8554687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3.8554687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3.8554687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3.8554687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3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3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3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3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3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3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3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3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3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3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3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3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3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3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3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3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3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3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3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3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3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3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3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3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133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134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67</v>
      </c>
      <c r="B10" s="228" t="s">
        <v>68</v>
      </c>
      <c r="C10" s="235" t="s">
        <v>69</v>
      </c>
      <c r="D10" s="248" t="s">
        <v>135</v>
      </c>
      <c r="E10" s="249"/>
      <c r="F10" s="249"/>
      <c r="G10" s="249"/>
      <c r="H10" s="249"/>
      <c r="I10" s="249"/>
      <c r="J10" s="249"/>
      <c r="K10" s="249"/>
      <c r="L10" s="249"/>
      <c r="M10" s="57"/>
      <c r="N10" s="57"/>
    </row>
    <row r="11" spans="1:23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x14ac:dyDescent="0.25">
      <c r="A15" s="106" t="s">
        <v>78</v>
      </c>
      <c r="B15" s="43">
        <f>SUM(B17:B38)</f>
        <v>64015</v>
      </c>
      <c r="C15" s="43">
        <f t="shared" ref="C15:L15" si="0">SUM(C17:C38)</f>
        <v>422652796.73275554</v>
      </c>
      <c r="D15" s="91">
        <f>+E15/B15</f>
        <v>7.5456028695552266</v>
      </c>
      <c r="E15" s="43">
        <f t="shared" si="0"/>
        <v>483031.76769457781</v>
      </c>
      <c r="F15" s="43">
        <f t="shared" si="0"/>
        <v>262537.78028376546</v>
      </c>
      <c r="G15" s="43">
        <f t="shared" si="0"/>
        <v>241006.73308042585</v>
      </c>
      <c r="H15" s="43">
        <f t="shared" si="0"/>
        <v>21531.047203339585</v>
      </c>
      <c r="I15" s="43">
        <f t="shared" si="0"/>
        <v>60241.425653924241</v>
      </c>
      <c r="J15" s="43">
        <f t="shared" si="0"/>
        <v>38334.887530944499</v>
      </c>
      <c r="K15" s="43">
        <f t="shared" si="0"/>
        <v>24150.780208908469</v>
      </c>
      <c r="L15" s="43">
        <f t="shared" si="0"/>
        <v>4830.3176769457777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49"/>
      <c r="H16" s="49"/>
      <c r="I16" s="49"/>
      <c r="J16" s="49"/>
      <c r="K16" s="49"/>
      <c r="L16" s="49"/>
    </row>
    <row r="17" spans="1:14" x14ac:dyDescent="0.25">
      <c r="A17" s="6" t="s">
        <v>80</v>
      </c>
      <c r="B17" s="21">
        <v>8</v>
      </c>
      <c r="C17" s="49">
        <v>53200</v>
      </c>
      <c r="D17" s="109">
        <v>7.6</v>
      </c>
      <c r="E17" s="49">
        <v>60.8</v>
      </c>
      <c r="F17" s="49">
        <v>33.046060546779479</v>
      </c>
      <c r="G17" s="49">
        <v>30.33591235878124</v>
      </c>
      <c r="H17" s="49">
        <v>2.7101481879982394</v>
      </c>
      <c r="I17" s="49">
        <v>7.5826869467403535</v>
      </c>
      <c r="J17" s="49">
        <v>4.8252751014818802</v>
      </c>
      <c r="K17" s="49">
        <v>3.0398982735853668</v>
      </c>
      <c r="L17" s="49">
        <v>0.6080000000000001</v>
      </c>
      <c r="M17" s="122"/>
    </row>
    <row r="18" spans="1:14" x14ac:dyDescent="0.25">
      <c r="A18" s="6" t="s">
        <v>81</v>
      </c>
      <c r="B18" s="21">
        <v>447</v>
      </c>
      <c r="C18" s="49">
        <v>3036073.75</v>
      </c>
      <c r="D18" s="109">
        <v>7.762412911473314</v>
      </c>
      <c r="E18" s="49">
        <v>3469.7985714285714</v>
      </c>
      <c r="F18" s="49">
        <v>1885.9074617854856</v>
      </c>
      <c r="G18" s="49">
        <v>1731.2418645638404</v>
      </c>
      <c r="H18" s="49">
        <v>154.66559722164513</v>
      </c>
      <c r="I18" s="49">
        <v>432.73678183206829</v>
      </c>
      <c r="J18" s="49">
        <v>275.37389233341588</v>
      </c>
      <c r="K18" s="49">
        <v>173.48412314103106</v>
      </c>
      <c r="L18" s="49">
        <v>34.697985714285714</v>
      </c>
      <c r="M18" s="122"/>
    </row>
    <row r="19" spans="1:14" x14ac:dyDescent="0.25">
      <c r="A19" s="6" t="s">
        <v>83</v>
      </c>
      <c r="B19" s="21">
        <v>18</v>
      </c>
      <c r="C19" s="49">
        <v>124390</v>
      </c>
      <c r="D19" s="109">
        <v>7.8977777777777778</v>
      </c>
      <c r="E19" s="49">
        <v>142.16</v>
      </c>
      <c r="F19" s="49">
        <v>77.266907357404136</v>
      </c>
      <c r="G19" s="49">
        <v>70.9301529757293</v>
      </c>
      <c r="H19" s="49">
        <v>6.3367543816748313</v>
      </c>
      <c r="I19" s="49">
        <v>17.729519347838956</v>
      </c>
      <c r="J19" s="49">
        <v>11.282255072806974</v>
      </c>
      <c r="K19" s="49">
        <v>7.1077621475805222</v>
      </c>
      <c r="L19" s="49">
        <v>1.4216</v>
      </c>
      <c r="M19" s="122"/>
    </row>
    <row r="20" spans="1:14" x14ac:dyDescent="0.25">
      <c r="A20" s="6" t="s">
        <v>84</v>
      </c>
      <c r="B20" s="21">
        <v>2509</v>
      </c>
      <c r="C20" s="49">
        <v>14097933.124999998</v>
      </c>
      <c r="D20" s="109">
        <v>6.421651483231793</v>
      </c>
      <c r="E20" s="49">
        <v>16111.92357142857</v>
      </c>
      <c r="F20" s="49">
        <v>8757.1645043834214</v>
      </c>
      <c r="G20" s="49">
        <v>8038.9786413526108</v>
      </c>
      <c r="H20" s="49">
        <v>718.18586303081031</v>
      </c>
      <c r="I20" s="49">
        <v>2009.4025090781188</v>
      </c>
      <c r="J20" s="49">
        <v>1278.691836286074</v>
      </c>
      <c r="K20" s="49">
        <v>805.56922119942578</v>
      </c>
      <c r="L20" s="49">
        <v>161.11923571428571</v>
      </c>
      <c r="M20" s="122"/>
    </row>
    <row r="21" spans="1:14" x14ac:dyDescent="0.25">
      <c r="A21" s="6" t="s">
        <v>85</v>
      </c>
      <c r="B21" s="21">
        <v>4837</v>
      </c>
      <c r="C21" s="49">
        <v>36227114.583333328</v>
      </c>
      <c r="D21" s="109">
        <v>8.5595238095238084</v>
      </c>
      <c r="E21" s="49">
        <v>41402.416666666664</v>
      </c>
      <c r="F21" s="49">
        <v>22503.07184127728</v>
      </c>
      <c r="G21" s="49">
        <v>20657.567161870786</v>
      </c>
      <c r="H21" s="49">
        <v>1845.5046794064931</v>
      </c>
      <c r="I21" s="49">
        <v>5163.5125727276081</v>
      </c>
      <c r="J21" s="49">
        <v>3285.823195441531</v>
      </c>
      <c r="K21" s="49">
        <v>2070.0515616325993</v>
      </c>
      <c r="L21" s="49">
        <v>414.02416666666664</v>
      </c>
      <c r="M21" s="122"/>
    </row>
    <row r="22" spans="1:14" x14ac:dyDescent="0.25">
      <c r="A22" s="6" t="s">
        <v>86</v>
      </c>
      <c r="B22" s="21">
        <v>1817</v>
      </c>
      <c r="C22" s="49">
        <v>15830036.250000002</v>
      </c>
      <c r="D22" s="109">
        <v>9.9567804072647235</v>
      </c>
      <c r="E22" s="49">
        <v>18091.47</v>
      </c>
      <c r="F22" s="49">
        <v>9833.0890296092839</v>
      </c>
      <c r="G22" s="49">
        <v>9026.6652691039471</v>
      </c>
      <c r="H22" s="49">
        <v>806.42376050533744</v>
      </c>
      <c r="I22" s="49">
        <v>2256.2821285583009</v>
      </c>
      <c r="J22" s="49">
        <v>1435.7947325691839</v>
      </c>
      <c r="K22" s="49">
        <v>904.5432305858792</v>
      </c>
      <c r="L22" s="49">
        <v>180.91470000000001</v>
      </c>
      <c r="M22" s="122"/>
    </row>
    <row r="23" spans="1:14" x14ac:dyDescent="0.25">
      <c r="A23" s="6" t="s">
        <v>87</v>
      </c>
      <c r="B23" s="21">
        <v>720</v>
      </c>
      <c r="C23" s="49">
        <v>4102516.25</v>
      </c>
      <c r="D23" s="109">
        <v>6.5119305555555558</v>
      </c>
      <c r="E23" s="49">
        <v>4688.59</v>
      </c>
      <c r="F23" s="49">
        <v>2548.3458720234344</v>
      </c>
      <c r="G23" s="49">
        <v>2339.3528836555615</v>
      </c>
      <c r="H23" s="49">
        <v>208.99298836787278</v>
      </c>
      <c r="I23" s="49">
        <v>584.73865446739069</v>
      </c>
      <c r="J23" s="49">
        <v>372.10093072462058</v>
      </c>
      <c r="K23" s="49">
        <v>234.42165537088187</v>
      </c>
      <c r="L23" s="49">
        <v>46.885899999999999</v>
      </c>
      <c r="M23" s="122"/>
    </row>
    <row r="24" spans="1:14" x14ac:dyDescent="0.25">
      <c r="A24" s="6" t="s">
        <v>88</v>
      </c>
      <c r="B24" s="21">
        <v>247</v>
      </c>
      <c r="C24" s="49">
        <v>1102018.75</v>
      </c>
      <c r="D24" s="109">
        <v>5.0989878542510123</v>
      </c>
      <c r="E24" s="49">
        <v>1259.45</v>
      </c>
      <c r="F24" s="49">
        <v>684.53718677041797</v>
      </c>
      <c r="G24" s="49">
        <v>628.39744770176037</v>
      </c>
      <c r="H24" s="49">
        <v>56.139739068657612</v>
      </c>
      <c r="I24" s="49">
        <v>157.07261636631804</v>
      </c>
      <c r="J24" s="49">
        <v>99.953827739495949</v>
      </c>
      <c r="K24" s="49">
        <v>62.970392774129778</v>
      </c>
      <c r="L24" s="49">
        <v>12.5945</v>
      </c>
      <c r="M24" s="122"/>
    </row>
    <row r="25" spans="1:14" x14ac:dyDescent="0.25">
      <c r="A25" s="6" t="s">
        <v>89</v>
      </c>
      <c r="B25" s="21">
        <v>4397</v>
      </c>
      <c r="C25" s="49">
        <v>27021684.448529411</v>
      </c>
      <c r="D25" s="109">
        <v>7.0234080245698465</v>
      </c>
      <c r="E25" s="49">
        <v>30881.925084033614</v>
      </c>
      <c r="F25" s="49">
        <v>16784.966548159256</v>
      </c>
      <c r="G25" s="49">
        <v>15408.410737165981</v>
      </c>
      <c r="H25" s="49">
        <v>1376.5558109932742</v>
      </c>
      <c r="I25" s="49">
        <v>3851.4468786992629</v>
      </c>
      <c r="J25" s="49">
        <v>2450.8846084509228</v>
      </c>
      <c r="K25" s="49">
        <v>1544.0445846701714</v>
      </c>
      <c r="L25" s="49">
        <v>308.81925084033611</v>
      </c>
      <c r="M25" s="122"/>
    </row>
    <row r="26" spans="1:14" x14ac:dyDescent="0.25">
      <c r="A26" s="6" t="s">
        <v>90</v>
      </c>
      <c r="B26" s="21">
        <v>2138</v>
      </c>
      <c r="C26" s="49">
        <v>16297872.5</v>
      </c>
      <c r="D26" s="109">
        <v>8.7119457436856873</v>
      </c>
      <c r="E26" s="49">
        <v>18626.14</v>
      </c>
      <c r="F26" s="49">
        <v>10123.693259749854</v>
      </c>
      <c r="G26" s="49">
        <v>9293.4366878682504</v>
      </c>
      <c r="H26" s="49">
        <v>830.25657188160415</v>
      </c>
      <c r="I26" s="49">
        <v>2322.9636290486574</v>
      </c>
      <c r="J26" s="49">
        <v>1478.2277891236135</v>
      </c>
      <c r="K26" s="49">
        <v>931.27583601248932</v>
      </c>
      <c r="L26" s="49">
        <v>186.26139999999998</v>
      </c>
      <c r="M26" s="122"/>
      <c r="N26" s="126"/>
    </row>
    <row r="27" spans="1:14" x14ac:dyDescent="0.25">
      <c r="A27" s="6" t="s">
        <v>91</v>
      </c>
      <c r="B27" s="21">
        <v>808</v>
      </c>
      <c r="C27" s="49">
        <v>5338392.5</v>
      </c>
      <c r="D27" s="109">
        <v>7.5507673267326734</v>
      </c>
      <c r="E27" s="49">
        <v>6101.02</v>
      </c>
      <c r="F27" s="49">
        <v>3316.0308604788247</v>
      </c>
      <c r="G27" s="49">
        <v>3044.0790792626894</v>
      </c>
      <c r="H27" s="49">
        <v>271.9517812161352</v>
      </c>
      <c r="I27" s="49">
        <v>760.89020914147738</v>
      </c>
      <c r="J27" s="49">
        <v>484.19572203360161</v>
      </c>
      <c r="K27" s="49">
        <v>305.04079218930582</v>
      </c>
      <c r="L27" s="49">
        <v>61.010200000000005</v>
      </c>
      <c r="M27" s="122"/>
    </row>
    <row r="28" spans="1:14" x14ac:dyDescent="0.25">
      <c r="A28" s="6" t="s">
        <v>92</v>
      </c>
      <c r="B28" s="21">
        <v>6706</v>
      </c>
      <c r="C28" s="49">
        <v>53551163.75</v>
      </c>
      <c r="D28" s="109">
        <v>9.1263540113331345</v>
      </c>
      <c r="E28" s="49">
        <v>61201.33</v>
      </c>
      <c r="F28" s="49">
        <v>33264.191722424861</v>
      </c>
      <c r="G28" s="49">
        <v>30536.154327645545</v>
      </c>
      <c r="H28" s="49">
        <v>2728.0373947793141</v>
      </c>
      <c r="I28" s="49">
        <v>7632.7389163511316</v>
      </c>
      <c r="J28" s="49">
        <v>4857.1258853055269</v>
      </c>
      <c r="K28" s="49">
        <v>3059.9641021073739</v>
      </c>
      <c r="L28" s="49">
        <v>612.01330000000007</v>
      </c>
      <c r="M28" s="122"/>
    </row>
    <row r="29" spans="1:14" x14ac:dyDescent="0.25">
      <c r="A29" s="6" t="s">
        <v>93</v>
      </c>
      <c r="B29" s="21">
        <v>5860</v>
      </c>
      <c r="C29" s="49">
        <v>31935837.5</v>
      </c>
      <c r="D29" s="109">
        <v>6.2283447098976108</v>
      </c>
      <c r="E29" s="49">
        <v>36498.1</v>
      </c>
      <c r="F29" s="49">
        <v>19837.474053329148</v>
      </c>
      <c r="G29" s="49">
        <v>18210.578336546605</v>
      </c>
      <c r="H29" s="49">
        <v>1626.895716782542</v>
      </c>
      <c r="I29" s="49">
        <v>4551.8695139938172</v>
      </c>
      <c r="J29" s="49">
        <v>2896.6015325887465</v>
      </c>
      <c r="K29" s="49">
        <v>1824.8439338675341</v>
      </c>
      <c r="L29" s="49">
        <v>364.98099999999999</v>
      </c>
      <c r="M29" s="122"/>
    </row>
    <row r="30" spans="1:14" x14ac:dyDescent="0.25">
      <c r="A30" s="6" t="s">
        <v>94</v>
      </c>
      <c r="B30" s="21">
        <v>3233</v>
      </c>
      <c r="C30" s="49">
        <v>17200321.25</v>
      </c>
      <c r="D30" s="109">
        <v>6.0802690999072064</v>
      </c>
      <c r="E30" s="49">
        <v>19657.509999999998</v>
      </c>
      <c r="F30" s="49">
        <v>10684.264237811236</v>
      </c>
      <c r="G30" s="49">
        <v>9808.0345485504258</v>
      </c>
      <c r="H30" s="49">
        <v>876.22968926081046</v>
      </c>
      <c r="I30" s="49">
        <v>2451.591192145032</v>
      </c>
      <c r="J30" s="49">
        <v>1560.0804861863664</v>
      </c>
      <c r="K30" s="49">
        <v>982.8426103945244</v>
      </c>
      <c r="L30" s="49">
        <v>196.57510000000002</v>
      </c>
      <c r="M30" s="122"/>
    </row>
    <row r="31" spans="1:14" x14ac:dyDescent="0.25">
      <c r="A31" s="6" t="s">
        <v>95</v>
      </c>
      <c r="B31" s="21">
        <v>2119</v>
      </c>
      <c r="C31" s="49">
        <v>13925645.78125</v>
      </c>
      <c r="D31" s="109">
        <v>7.5106294242567246</v>
      </c>
      <c r="E31" s="49">
        <v>15915.02375</v>
      </c>
      <c r="F31" s="49">
        <v>8650.1453691765364</v>
      </c>
      <c r="G31" s="49">
        <v>7940.7362774329267</v>
      </c>
      <c r="H31" s="49">
        <v>709.40909174360934</v>
      </c>
      <c r="I31" s="49">
        <v>1984.8460994438769</v>
      </c>
      <c r="J31" s="49">
        <v>1263.0652605323648</v>
      </c>
      <c r="K31" s="49">
        <v>795.72455956735382</v>
      </c>
      <c r="L31" s="49">
        <v>159.1502375</v>
      </c>
      <c r="M31" s="122"/>
    </row>
    <row r="32" spans="1:14" x14ac:dyDescent="0.25">
      <c r="A32" s="6" t="s">
        <v>96</v>
      </c>
      <c r="B32" s="21">
        <v>2626</v>
      </c>
      <c r="C32" s="49">
        <v>15736745.9375</v>
      </c>
      <c r="D32" s="109">
        <v>6.8487633282559033</v>
      </c>
      <c r="E32" s="49">
        <v>17984.852500000001</v>
      </c>
      <c r="F32" s="49">
        <v>9775.1402078930623</v>
      </c>
      <c r="G32" s="49">
        <v>8973.4689017369674</v>
      </c>
      <c r="H32" s="49">
        <v>801.67130615609551</v>
      </c>
      <c r="I32" s="49">
        <v>2242.9853008355362</v>
      </c>
      <c r="J32" s="49">
        <v>1427.3332396722722</v>
      </c>
      <c r="K32" s="49">
        <v>899.212533971011</v>
      </c>
      <c r="L32" s="49">
        <v>179.848525</v>
      </c>
      <c r="M32" s="122"/>
    </row>
    <row r="33" spans="1:13" x14ac:dyDescent="0.25">
      <c r="A33" s="6" t="s">
        <v>97</v>
      </c>
      <c r="B33" s="21">
        <v>2706</v>
      </c>
      <c r="C33" s="49">
        <v>15346306.428571429</v>
      </c>
      <c r="D33" s="109">
        <v>6.4813879964402616</v>
      </c>
      <c r="E33" s="49">
        <v>17538.635918367348</v>
      </c>
      <c r="F33" s="49">
        <v>9532.6122445113269</v>
      </c>
      <c r="G33" s="49">
        <v>8750.8309557921802</v>
      </c>
      <c r="H33" s="49">
        <v>781.78128871914635</v>
      </c>
      <c r="I33" s="49">
        <v>2187.3352901617695</v>
      </c>
      <c r="J33" s="49">
        <v>1391.920118599568</v>
      </c>
      <c r="K33" s="49">
        <v>876.90245146853954</v>
      </c>
      <c r="L33" s="49">
        <v>175.38635918367348</v>
      </c>
      <c r="M33" s="122"/>
    </row>
    <row r="34" spans="1:13" x14ac:dyDescent="0.25">
      <c r="A34" s="6" t="s">
        <v>98</v>
      </c>
      <c r="B34" s="21">
        <v>4518</v>
      </c>
      <c r="C34" s="49">
        <v>27827818.928571433</v>
      </c>
      <c r="D34" s="109">
        <v>7.039225682304795</v>
      </c>
      <c r="E34" s="49">
        <v>31803.221632653065</v>
      </c>
      <c r="F34" s="49">
        <v>17285.710323277963</v>
      </c>
      <c r="G34" s="49">
        <v>15868.0878976161</v>
      </c>
      <c r="H34" s="49">
        <v>1417.6224256618607</v>
      </c>
      <c r="I34" s="49">
        <v>3966.3466042468558</v>
      </c>
      <c r="J34" s="49">
        <v>2524.0015376801111</v>
      </c>
      <c r="K34" s="49">
        <v>1590.1078706505732</v>
      </c>
      <c r="L34" s="49">
        <v>318.03221632653066</v>
      </c>
      <c r="M34" s="122"/>
    </row>
    <row r="35" spans="1:13" x14ac:dyDescent="0.25">
      <c r="A35" s="6" t="s">
        <v>99</v>
      </c>
      <c r="B35" s="21">
        <v>5440</v>
      </c>
      <c r="C35" s="49">
        <v>33089420.000000004</v>
      </c>
      <c r="D35" s="109">
        <v>6.9515588235294121</v>
      </c>
      <c r="E35" s="49">
        <v>37816.480000000003</v>
      </c>
      <c r="F35" s="49">
        <v>20554.040916876238</v>
      </c>
      <c r="G35" s="49">
        <v>18868.378667723744</v>
      </c>
      <c r="H35" s="49">
        <v>1685.6622491524945</v>
      </c>
      <c r="I35" s="49">
        <v>4716.291599797165</v>
      </c>
      <c r="J35" s="49">
        <v>3001.2322264751233</v>
      </c>
      <c r="K35" s="49">
        <v>1890.7607280440059</v>
      </c>
      <c r="L35" s="49">
        <v>378.16480000000001</v>
      </c>
      <c r="M35" s="122"/>
    </row>
    <row r="36" spans="1:13" x14ac:dyDescent="0.25">
      <c r="A36" s="6" t="s">
        <v>100</v>
      </c>
      <c r="B36" s="21">
        <v>5589</v>
      </c>
      <c r="C36" s="49">
        <v>32667704.999999996</v>
      </c>
      <c r="D36" s="109">
        <v>6.68</v>
      </c>
      <c r="E36" s="49">
        <v>37334.519999999997</v>
      </c>
      <c r="F36" s="49">
        <v>20292.085664555092</v>
      </c>
      <c r="G36" s="49">
        <v>18627.90668876917</v>
      </c>
      <c r="H36" s="49">
        <v>1664.1789757859215</v>
      </c>
      <c r="I36" s="49">
        <v>4656.1838399147473</v>
      </c>
      <c r="J36" s="49">
        <v>2962.9823977266001</v>
      </c>
      <c r="K36" s="49">
        <v>1866.6635344266176</v>
      </c>
      <c r="L36" s="49">
        <v>373.34520000000003</v>
      </c>
      <c r="M36" s="122"/>
    </row>
    <row r="37" spans="1:13" x14ac:dyDescent="0.25">
      <c r="A37" s="6" t="s">
        <v>101</v>
      </c>
      <c r="B37" s="21">
        <v>4797</v>
      </c>
      <c r="C37" s="49">
        <v>37454576.25</v>
      </c>
      <c r="D37" s="109">
        <v>8.9233333333333338</v>
      </c>
      <c r="E37" s="49">
        <v>42805.23</v>
      </c>
      <c r="F37" s="49">
        <v>23265.529972020089</v>
      </c>
      <c r="G37" s="49">
        <v>21357.495160813709</v>
      </c>
      <c r="H37" s="49">
        <v>1908.0348112063796</v>
      </c>
      <c r="I37" s="49">
        <v>5338.4647824542526</v>
      </c>
      <c r="J37" s="49">
        <v>3397.1547784902173</v>
      </c>
      <c r="K37" s="49">
        <v>2140.1898812076411</v>
      </c>
      <c r="L37" s="49">
        <v>428.05230000000006</v>
      </c>
      <c r="M37" s="122"/>
    </row>
    <row r="38" spans="1:13" ht="15" customHeight="1" thickBot="1" x14ac:dyDescent="0.3">
      <c r="A38" s="53" t="s">
        <v>102</v>
      </c>
      <c r="B38" s="111">
        <v>2475</v>
      </c>
      <c r="C38" s="74">
        <v>20686023.75</v>
      </c>
      <c r="D38" s="112">
        <v>9.5519878787878785</v>
      </c>
      <c r="E38" s="74">
        <v>23641.17</v>
      </c>
      <c r="F38" s="74">
        <v>12849.466039748466</v>
      </c>
      <c r="G38" s="74">
        <v>11795.665479918558</v>
      </c>
      <c r="H38" s="74">
        <v>1053.8005598299069</v>
      </c>
      <c r="I38" s="74">
        <v>2948.414328366277</v>
      </c>
      <c r="J38" s="74">
        <v>1876.2360028108615</v>
      </c>
      <c r="K38" s="74">
        <v>1182.01894520622</v>
      </c>
      <c r="L38" s="74">
        <v>236.41170000000002</v>
      </c>
      <c r="M38" s="122"/>
    </row>
    <row r="39" spans="1:13" x14ac:dyDescent="0.25">
      <c r="A39" s="28" t="s">
        <v>27</v>
      </c>
      <c r="L39" s="39"/>
    </row>
    <row r="40" spans="1:13" x14ac:dyDescent="0.25">
      <c r="B40" s="21"/>
      <c r="C40" s="21"/>
      <c r="D40" s="21"/>
      <c r="E40" s="21"/>
      <c r="F40" s="21"/>
      <c r="G40" s="21"/>
      <c r="H40" s="21"/>
      <c r="I40" s="21"/>
    </row>
    <row r="41" spans="1:13" x14ac:dyDescent="0.25">
      <c r="B41" s="21"/>
      <c r="C41" s="21"/>
      <c r="D41" s="21"/>
      <c r="E41" s="21"/>
      <c r="F41" s="21"/>
      <c r="G41" s="21"/>
      <c r="H41" s="21"/>
      <c r="I41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D35BCB68-0964-4D09-848A-419C8A62C5EC}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FE8C-7E7B-45B8-BCBE-7DFF03E3BE7C}">
  <dimension ref="A2:W36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2.42578125" customWidth="1"/>
    <col min="4" max="4" width="9.7109375" customWidth="1"/>
    <col min="5" max="5" width="14" bestFit="1" customWidth="1"/>
    <col min="6" max="7" width="12.140625" customWidth="1"/>
    <col min="8" max="8" width="11.28515625" customWidth="1"/>
    <col min="9" max="11" width="8.7109375" customWidth="1"/>
    <col min="12" max="12" width="12.28515625" customWidth="1"/>
    <col min="14" max="14" width="15.7109375" customWidth="1"/>
    <col min="257" max="257" width="14.7109375" customWidth="1"/>
    <col min="258" max="258" width="11" customWidth="1"/>
    <col min="259" max="259" width="12.42578125" customWidth="1"/>
    <col min="260" max="260" width="9.7109375" customWidth="1"/>
    <col min="261" max="261" width="14" bestFit="1" customWidth="1"/>
    <col min="262" max="263" width="12.140625" customWidth="1"/>
    <col min="264" max="264" width="11.28515625" customWidth="1"/>
    <col min="265" max="267" width="8.7109375" customWidth="1"/>
    <col min="268" max="268" width="12.28515625" customWidth="1"/>
    <col min="270" max="270" width="15.7109375" customWidth="1"/>
    <col min="513" max="513" width="14.7109375" customWidth="1"/>
    <col min="514" max="514" width="11" customWidth="1"/>
    <col min="515" max="515" width="12.42578125" customWidth="1"/>
    <col min="516" max="516" width="9.7109375" customWidth="1"/>
    <col min="517" max="517" width="14" bestFit="1" customWidth="1"/>
    <col min="518" max="519" width="12.140625" customWidth="1"/>
    <col min="520" max="520" width="11.28515625" customWidth="1"/>
    <col min="521" max="523" width="8.7109375" customWidth="1"/>
    <col min="524" max="524" width="12.28515625" customWidth="1"/>
    <col min="526" max="526" width="15.7109375" customWidth="1"/>
    <col min="769" max="769" width="14.7109375" customWidth="1"/>
    <col min="770" max="770" width="11" customWidth="1"/>
    <col min="771" max="771" width="12.42578125" customWidth="1"/>
    <col min="772" max="772" width="9.7109375" customWidth="1"/>
    <col min="773" max="773" width="14" bestFit="1" customWidth="1"/>
    <col min="774" max="775" width="12.140625" customWidth="1"/>
    <col min="776" max="776" width="11.28515625" customWidth="1"/>
    <col min="777" max="779" width="8.7109375" customWidth="1"/>
    <col min="780" max="780" width="12.28515625" customWidth="1"/>
    <col min="782" max="782" width="15.7109375" customWidth="1"/>
    <col min="1025" max="1025" width="14.7109375" customWidth="1"/>
    <col min="1026" max="1026" width="11" customWidth="1"/>
    <col min="1027" max="1027" width="12.42578125" customWidth="1"/>
    <col min="1028" max="1028" width="9.7109375" customWidth="1"/>
    <col min="1029" max="1029" width="14" bestFit="1" customWidth="1"/>
    <col min="1030" max="1031" width="12.140625" customWidth="1"/>
    <col min="1032" max="1032" width="11.28515625" customWidth="1"/>
    <col min="1033" max="1035" width="8.7109375" customWidth="1"/>
    <col min="1036" max="1036" width="12.28515625" customWidth="1"/>
    <col min="1038" max="1038" width="15.7109375" customWidth="1"/>
    <col min="1281" max="1281" width="14.7109375" customWidth="1"/>
    <col min="1282" max="1282" width="11" customWidth="1"/>
    <col min="1283" max="1283" width="12.42578125" customWidth="1"/>
    <col min="1284" max="1284" width="9.7109375" customWidth="1"/>
    <col min="1285" max="1285" width="14" bestFit="1" customWidth="1"/>
    <col min="1286" max="1287" width="12.140625" customWidth="1"/>
    <col min="1288" max="1288" width="11.28515625" customWidth="1"/>
    <col min="1289" max="1291" width="8.7109375" customWidth="1"/>
    <col min="1292" max="1292" width="12.28515625" customWidth="1"/>
    <col min="1294" max="1294" width="15.7109375" customWidth="1"/>
    <col min="1537" max="1537" width="14.7109375" customWidth="1"/>
    <col min="1538" max="1538" width="11" customWidth="1"/>
    <col min="1539" max="1539" width="12.42578125" customWidth="1"/>
    <col min="1540" max="1540" width="9.7109375" customWidth="1"/>
    <col min="1541" max="1541" width="14" bestFit="1" customWidth="1"/>
    <col min="1542" max="1543" width="12.140625" customWidth="1"/>
    <col min="1544" max="1544" width="11.28515625" customWidth="1"/>
    <col min="1545" max="1547" width="8.7109375" customWidth="1"/>
    <col min="1548" max="1548" width="12.28515625" customWidth="1"/>
    <col min="1550" max="1550" width="15.7109375" customWidth="1"/>
    <col min="1793" max="1793" width="14.7109375" customWidth="1"/>
    <col min="1794" max="1794" width="11" customWidth="1"/>
    <col min="1795" max="1795" width="12.42578125" customWidth="1"/>
    <col min="1796" max="1796" width="9.7109375" customWidth="1"/>
    <col min="1797" max="1797" width="14" bestFit="1" customWidth="1"/>
    <col min="1798" max="1799" width="12.140625" customWidth="1"/>
    <col min="1800" max="1800" width="11.28515625" customWidth="1"/>
    <col min="1801" max="1803" width="8.7109375" customWidth="1"/>
    <col min="1804" max="1804" width="12.28515625" customWidth="1"/>
    <col min="1806" max="1806" width="15.7109375" customWidth="1"/>
    <col min="2049" max="2049" width="14.7109375" customWidth="1"/>
    <col min="2050" max="2050" width="11" customWidth="1"/>
    <col min="2051" max="2051" width="12.42578125" customWidth="1"/>
    <col min="2052" max="2052" width="9.7109375" customWidth="1"/>
    <col min="2053" max="2053" width="14" bestFit="1" customWidth="1"/>
    <col min="2054" max="2055" width="12.140625" customWidth="1"/>
    <col min="2056" max="2056" width="11.28515625" customWidth="1"/>
    <col min="2057" max="2059" width="8.7109375" customWidth="1"/>
    <col min="2060" max="2060" width="12.28515625" customWidth="1"/>
    <col min="2062" max="2062" width="15.7109375" customWidth="1"/>
    <col min="2305" max="2305" width="14.7109375" customWidth="1"/>
    <col min="2306" max="2306" width="11" customWidth="1"/>
    <col min="2307" max="2307" width="12.42578125" customWidth="1"/>
    <col min="2308" max="2308" width="9.7109375" customWidth="1"/>
    <col min="2309" max="2309" width="14" bestFit="1" customWidth="1"/>
    <col min="2310" max="2311" width="12.140625" customWidth="1"/>
    <col min="2312" max="2312" width="11.28515625" customWidth="1"/>
    <col min="2313" max="2315" width="8.7109375" customWidth="1"/>
    <col min="2316" max="2316" width="12.28515625" customWidth="1"/>
    <col min="2318" max="2318" width="15.7109375" customWidth="1"/>
    <col min="2561" max="2561" width="14.7109375" customWidth="1"/>
    <col min="2562" max="2562" width="11" customWidth="1"/>
    <col min="2563" max="2563" width="12.42578125" customWidth="1"/>
    <col min="2564" max="2564" width="9.7109375" customWidth="1"/>
    <col min="2565" max="2565" width="14" bestFit="1" customWidth="1"/>
    <col min="2566" max="2567" width="12.140625" customWidth="1"/>
    <col min="2568" max="2568" width="11.28515625" customWidth="1"/>
    <col min="2569" max="2571" width="8.7109375" customWidth="1"/>
    <col min="2572" max="2572" width="12.28515625" customWidth="1"/>
    <col min="2574" max="2574" width="15.7109375" customWidth="1"/>
    <col min="2817" max="2817" width="14.7109375" customWidth="1"/>
    <col min="2818" max="2818" width="11" customWidth="1"/>
    <col min="2819" max="2819" width="12.42578125" customWidth="1"/>
    <col min="2820" max="2820" width="9.7109375" customWidth="1"/>
    <col min="2821" max="2821" width="14" bestFit="1" customWidth="1"/>
    <col min="2822" max="2823" width="12.140625" customWidth="1"/>
    <col min="2824" max="2824" width="11.28515625" customWidth="1"/>
    <col min="2825" max="2827" width="8.7109375" customWidth="1"/>
    <col min="2828" max="2828" width="12.28515625" customWidth="1"/>
    <col min="2830" max="2830" width="15.7109375" customWidth="1"/>
    <col min="3073" max="3073" width="14.7109375" customWidth="1"/>
    <col min="3074" max="3074" width="11" customWidth="1"/>
    <col min="3075" max="3075" width="12.42578125" customWidth="1"/>
    <col min="3076" max="3076" width="9.7109375" customWidth="1"/>
    <col min="3077" max="3077" width="14" bestFit="1" customWidth="1"/>
    <col min="3078" max="3079" width="12.140625" customWidth="1"/>
    <col min="3080" max="3080" width="11.28515625" customWidth="1"/>
    <col min="3081" max="3083" width="8.7109375" customWidth="1"/>
    <col min="3084" max="3084" width="12.28515625" customWidth="1"/>
    <col min="3086" max="3086" width="15.7109375" customWidth="1"/>
    <col min="3329" max="3329" width="14.7109375" customWidth="1"/>
    <col min="3330" max="3330" width="11" customWidth="1"/>
    <col min="3331" max="3331" width="12.42578125" customWidth="1"/>
    <col min="3332" max="3332" width="9.7109375" customWidth="1"/>
    <col min="3333" max="3333" width="14" bestFit="1" customWidth="1"/>
    <col min="3334" max="3335" width="12.140625" customWidth="1"/>
    <col min="3336" max="3336" width="11.28515625" customWidth="1"/>
    <col min="3337" max="3339" width="8.7109375" customWidth="1"/>
    <col min="3340" max="3340" width="12.28515625" customWidth="1"/>
    <col min="3342" max="3342" width="15.7109375" customWidth="1"/>
    <col min="3585" max="3585" width="14.7109375" customWidth="1"/>
    <col min="3586" max="3586" width="11" customWidth="1"/>
    <col min="3587" max="3587" width="12.42578125" customWidth="1"/>
    <col min="3588" max="3588" width="9.7109375" customWidth="1"/>
    <col min="3589" max="3589" width="14" bestFit="1" customWidth="1"/>
    <col min="3590" max="3591" width="12.140625" customWidth="1"/>
    <col min="3592" max="3592" width="11.28515625" customWidth="1"/>
    <col min="3593" max="3595" width="8.7109375" customWidth="1"/>
    <col min="3596" max="3596" width="12.28515625" customWidth="1"/>
    <col min="3598" max="3598" width="15.7109375" customWidth="1"/>
    <col min="3841" max="3841" width="14.7109375" customWidth="1"/>
    <col min="3842" max="3842" width="11" customWidth="1"/>
    <col min="3843" max="3843" width="12.42578125" customWidth="1"/>
    <col min="3844" max="3844" width="9.7109375" customWidth="1"/>
    <col min="3845" max="3845" width="14" bestFit="1" customWidth="1"/>
    <col min="3846" max="3847" width="12.140625" customWidth="1"/>
    <col min="3848" max="3848" width="11.28515625" customWidth="1"/>
    <col min="3849" max="3851" width="8.7109375" customWidth="1"/>
    <col min="3852" max="3852" width="12.28515625" customWidth="1"/>
    <col min="3854" max="3854" width="15.7109375" customWidth="1"/>
    <col min="4097" max="4097" width="14.7109375" customWidth="1"/>
    <col min="4098" max="4098" width="11" customWidth="1"/>
    <col min="4099" max="4099" width="12.42578125" customWidth="1"/>
    <col min="4100" max="4100" width="9.7109375" customWidth="1"/>
    <col min="4101" max="4101" width="14" bestFit="1" customWidth="1"/>
    <col min="4102" max="4103" width="12.140625" customWidth="1"/>
    <col min="4104" max="4104" width="11.28515625" customWidth="1"/>
    <col min="4105" max="4107" width="8.7109375" customWidth="1"/>
    <col min="4108" max="4108" width="12.28515625" customWidth="1"/>
    <col min="4110" max="4110" width="15.7109375" customWidth="1"/>
    <col min="4353" max="4353" width="14.7109375" customWidth="1"/>
    <col min="4354" max="4354" width="11" customWidth="1"/>
    <col min="4355" max="4355" width="12.42578125" customWidth="1"/>
    <col min="4356" max="4356" width="9.7109375" customWidth="1"/>
    <col min="4357" max="4357" width="14" bestFit="1" customWidth="1"/>
    <col min="4358" max="4359" width="12.140625" customWidth="1"/>
    <col min="4360" max="4360" width="11.28515625" customWidth="1"/>
    <col min="4361" max="4363" width="8.7109375" customWidth="1"/>
    <col min="4364" max="4364" width="12.28515625" customWidth="1"/>
    <col min="4366" max="4366" width="15.7109375" customWidth="1"/>
    <col min="4609" max="4609" width="14.7109375" customWidth="1"/>
    <col min="4610" max="4610" width="11" customWidth="1"/>
    <col min="4611" max="4611" width="12.42578125" customWidth="1"/>
    <col min="4612" max="4612" width="9.7109375" customWidth="1"/>
    <col min="4613" max="4613" width="14" bestFit="1" customWidth="1"/>
    <col min="4614" max="4615" width="12.140625" customWidth="1"/>
    <col min="4616" max="4616" width="11.28515625" customWidth="1"/>
    <col min="4617" max="4619" width="8.7109375" customWidth="1"/>
    <col min="4620" max="4620" width="12.28515625" customWidth="1"/>
    <col min="4622" max="4622" width="15.7109375" customWidth="1"/>
    <col min="4865" max="4865" width="14.7109375" customWidth="1"/>
    <col min="4866" max="4866" width="11" customWidth="1"/>
    <col min="4867" max="4867" width="12.42578125" customWidth="1"/>
    <col min="4868" max="4868" width="9.7109375" customWidth="1"/>
    <col min="4869" max="4869" width="14" bestFit="1" customWidth="1"/>
    <col min="4870" max="4871" width="12.140625" customWidth="1"/>
    <col min="4872" max="4872" width="11.28515625" customWidth="1"/>
    <col min="4873" max="4875" width="8.7109375" customWidth="1"/>
    <col min="4876" max="4876" width="12.28515625" customWidth="1"/>
    <col min="4878" max="4878" width="15.7109375" customWidth="1"/>
    <col min="5121" max="5121" width="14.7109375" customWidth="1"/>
    <col min="5122" max="5122" width="11" customWidth="1"/>
    <col min="5123" max="5123" width="12.42578125" customWidth="1"/>
    <col min="5124" max="5124" width="9.7109375" customWidth="1"/>
    <col min="5125" max="5125" width="14" bestFit="1" customWidth="1"/>
    <col min="5126" max="5127" width="12.140625" customWidth="1"/>
    <col min="5128" max="5128" width="11.28515625" customWidth="1"/>
    <col min="5129" max="5131" width="8.7109375" customWidth="1"/>
    <col min="5132" max="5132" width="12.28515625" customWidth="1"/>
    <col min="5134" max="5134" width="15.7109375" customWidth="1"/>
    <col min="5377" max="5377" width="14.7109375" customWidth="1"/>
    <col min="5378" max="5378" width="11" customWidth="1"/>
    <col min="5379" max="5379" width="12.42578125" customWidth="1"/>
    <col min="5380" max="5380" width="9.7109375" customWidth="1"/>
    <col min="5381" max="5381" width="14" bestFit="1" customWidth="1"/>
    <col min="5382" max="5383" width="12.140625" customWidth="1"/>
    <col min="5384" max="5384" width="11.28515625" customWidth="1"/>
    <col min="5385" max="5387" width="8.7109375" customWidth="1"/>
    <col min="5388" max="5388" width="12.28515625" customWidth="1"/>
    <col min="5390" max="5390" width="15.7109375" customWidth="1"/>
    <col min="5633" max="5633" width="14.7109375" customWidth="1"/>
    <col min="5634" max="5634" width="11" customWidth="1"/>
    <col min="5635" max="5635" width="12.42578125" customWidth="1"/>
    <col min="5636" max="5636" width="9.7109375" customWidth="1"/>
    <col min="5637" max="5637" width="14" bestFit="1" customWidth="1"/>
    <col min="5638" max="5639" width="12.140625" customWidth="1"/>
    <col min="5640" max="5640" width="11.28515625" customWidth="1"/>
    <col min="5641" max="5643" width="8.7109375" customWidth="1"/>
    <col min="5644" max="5644" width="12.28515625" customWidth="1"/>
    <col min="5646" max="5646" width="15.7109375" customWidth="1"/>
    <col min="5889" max="5889" width="14.7109375" customWidth="1"/>
    <col min="5890" max="5890" width="11" customWidth="1"/>
    <col min="5891" max="5891" width="12.42578125" customWidth="1"/>
    <col min="5892" max="5892" width="9.7109375" customWidth="1"/>
    <col min="5893" max="5893" width="14" bestFit="1" customWidth="1"/>
    <col min="5894" max="5895" width="12.140625" customWidth="1"/>
    <col min="5896" max="5896" width="11.28515625" customWidth="1"/>
    <col min="5897" max="5899" width="8.7109375" customWidth="1"/>
    <col min="5900" max="5900" width="12.28515625" customWidth="1"/>
    <col min="5902" max="5902" width="15.7109375" customWidth="1"/>
    <col min="6145" max="6145" width="14.7109375" customWidth="1"/>
    <col min="6146" max="6146" width="11" customWidth="1"/>
    <col min="6147" max="6147" width="12.42578125" customWidth="1"/>
    <col min="6148" max="6148" width="9.7109375" customWidth="1"/>
    <col min="6149" max="6149" width="14" bestFit="1" customWidth="1"/>
    <col min="6150" max="6151" width="12.140625" customWidth="1"/>
    <col min="6152" max="6152" width="11.28515625" customWidth="1"/>
    <col min="6153" max="6155" width="8.7109375" customWidth="1"/>
    <col min="6156" max="6156" width="12.28515625" customWidth="1"/>
    <col min="6158" max="6158" width="15.7109375" customWidth="1"/>
    <col min="6401" max="6401" width="14.7109375" customWidth="1"/>
    <col min="6402" max="6402" width="11" customWidth="1"/>
    <col min="6403" max="6403" width="12.42578125" customWidth="1"/>
    <col min="6404" max="6404" width="9.7109375" customWidth="1"/>
    <col min="6405" max="6405" width="14" bestFit="1" customWidth="1"/>
    <col min="6406" max="6407" width="12.140625" customWidth="1"/>
    <col min="6408" max="6408" width="11.28515625" customWidth="1"/>
    <col min="6409" max="6411" width="8.7109375" customWidth="1"/>
    <col min="6412" max="6412" width="12.28515625" customWidth="1"/>
    <col min="6414" max="6414" width="15.7109375" customWidth="1"/>
    <col min="6657" max="6657" width="14.7109375" customWidth="1"/>
    <col min="6658" max="6658" width="11" customWidth="1"/>
    <col min="6659" max="6659" width="12.42578125" customWidth="1"/>
    <col min="6660" max="6660" width="9.7109375" customWidth="1"/>
    <col min="6661" max="6661" width="14" bestFit="1" customWidth="1"/>
    <col min="6662" max="6663" width="12.140625" customWidth="1"/>
    <col min="6664" max="6664" width="11.28515625" customWidth="1"/>
    <col min="6665" max="6667" width="8.7109375" customWidth="1"/>
    <col min="6668" max="6668" width="12.28515625" customWidth="1"/>
    <col min="6670" max="6670" width="15.7109375" customWidth="1"/>
    <col min="6913" max="6913" width="14.7109375" customWidth="1"/>
    <col min="6914" max="6914" width="11" customWidth="1"/>
    <col min="6915" max="6915" width="12.42578125" customWidth="1"/>
    <col min="6916" max="6916" width="9.7109375" customWidth="1"/>
    <col min="6917" max="6917" width="14" bestFit="1" customWidth="1"/>
    <col min="6918" max="6919" width="12.140625" customWidth="1"/>
    <col min="6920" max="6920" width="11.28515625" customWidth="1"/>
    <col min="6921" max="6923" width="8.7109375" customWidth="1"/>
    <col min="6924" max="6924" width="12.28515625" customWidth="1"/>
    <col min="6926" max="6926" width="15.7109375" customWidth="1"/>
    <col min="7169" max="7169" width="14.7109375" customWidth="1"/>
    <col min="7170" max="7170" width="11" customWidth="1"/>
    <col min="7171" max="7171" width="12.42578125" customWidth="1"/>
    <col min="7172" max="7172" width="9.7109375" customWidth="1"/>
    <col min="7173" max="7173" width="14" bestFit="1" customWidth="1"/>
    <col min="7174" max="7175" width="12.140625" customWidth="1"/>
    <col min="7176" max="7176" width="11.28515625" customWidth="1"/>
    <col min="7177" max="7179" width="8.7109375" customWidth="1"/>
    <col min="7180" max="7180" width="12.28515625" customWidth="1"/>
    <col min="7182" max="7182" width="15.7109375" customWidth="1"/>
    <col min="7425" max="7425" width="14.7109375" customWidth="1"/>
    <col min="7426" max="7426" width="11" customWidth="1"/>
    <col min="7427" max="7427" width="12.42578125" customWidth="1"/>
    <col min="7428" max="7428" width="9.7109375" customWidth="1"/>
    <col min="7429" max="7429" width="14" bestFit="1" customWidth="1"/>
    <col min="7430" max="7431" width="12.140625" customWidth="1"/>
    <col min="7432" max="7432" width="11.28515625" customWidth="1"/>
    <col min="7433" max="7435" width="8.7109375" customWidth="1"/>
    <col min="7436" max="7436" width="12.28515625" customWidth="1"/>
    <col min="7438" max="7438" width="15.7109375" customWidth="1"/>
    <col min="7681" max="7681" width="14.7109375" customWidth="1"/>
    <col min="7682" max="7682" width="11" customWidth="1"/>
    <col min="7683" max="7683" width="12.42578125" customWidth="1"/>
    <col min="7684" max="7684" width="9.7109375" customWidth="1"/>
    <col min="7685" max="7685" width="14" bestFit="1" customWidth="1"/>
    <col min="7686" max="7687" width="12.140625" customWidth="1"/>
    <col min="7688" max="7688" width="11.28515625" customWidth="1"/>
    <col min="7689" max="7691" width="8.7109375" customWidth="1"/>
    <col min="7692" max="7692" width="12.28515625" customWidth="1"/>
    <col min="7694" max="7694" width="15.7109375" customWidth="1"/>
    <col min="7937" max="7937" width="14.7109375" customWidth="1"/>
    <col min="7938" max="7938" width="11" customWidth="1"/>
    <col min="7939" max="7939" width="12.42578125" customWidth="1"/>
    <col min="7940" max="7940" width="9.7109375" customWidth="1"/>
    <col min="7941" max="7941" width="14" bestFit="1" customWidth="1"/>
    <col min="7942" max="7943" width="12.140625" customWidth="1"/>
    <col min="7944" max="7944" width="11.28515625" customWidth="1"/>
    <col min="7945" max="7947" width="8.7109375" customWidth="1"/>
    <col min="7948" max="7948" width="12.28515625" customWidth="1"/>
    <col min="7950" max="7950" width="15.7109375" customWidth="1"/>
    <col min="8193" max="8193" width="14.7109375" customWidth="1"/>
    <col min="8194" max="8194" width="11" customWidth="1"/>
    <col min="8195" max="8195" width="12.42578125" customWidth="1"/>
    <col min="8196" max="8196" width="9.7109375" customWidth="1"/>
    <col min="8197" max="8197" width="14" bestFit="1" customWidth="1"/>
    <col min="8198" max="8199" width="12.140625" customWidth="1"/>
    <col min="8200" max="8200" width="11.28515625" customWidth="1"/>
    <col min="8201" max="8203" width="8.7109375" customWidth="1"/>
    <col min="8204" max="8204" width="12.28515625" customWidth="1"/>
    <col min="8206" max="8206" width="15.7109375" customWidth="1"/>
    <col min="8449" max="8449" width="14.7109375" customWidth="1"/>
    <col min="8450" max="8450" width="11" customWidth="1"/>
    <col min="8451" max="8451" width="12.42578125" customWidth="1"/>
    <col min="8452" max="8452" width="9.7109375" customWidth="1"/>
    <col min="8453" max="8453" width="14" bestFit="1" customWidth="1"/>
    <col min="8454" max="8455" width="12.140625" customWidth="1"/>
    <col min="8456" max="8456" width="11.28515625" customWidth="1"/>
    <col min="8457" max="8459" width="8.7109375" customWidth="1"/>
    <col min="8460" max="8460" width="12.28515625" customWidth="1"/>
    <col min="8462" max="8462" width="15.7109375" customWidth="1"/>
    <col min="8705" max="8705" width="14.7109375" customWidth="1"/>
    <col min="8706" max="8706" width="11" customWidth="1"/>
    <col min="8707" max="8707" width="12.42578125" customWidth="1"/>
    <col min="8708" max="8708" width="9.7109375" customWidth="1"/>
    <col min="8709" max="8709" width="14" bestFit="1" customWidth="1"/>
    <col min="8710" max="8711" width="12.140625" customWidth="1"/>
    <col min="8712" max="8712" width="11.28515625" customWidth="1"/>
    <col min="8713" max="8715" width="8.7109375" customWidth="1"/>
    <col min="8716" max="8716" width="12.28515625" customWidth="1"/>
    <col min="8718" max="8718" width="15.7109375" customWidth="1"/>
    <col min="8961" max="8961" width="14.7109375" customWidth="1"/>
    <col min="8962" max="8962" width="11" customWidth="1"/>
    <col min="8963" max="8963" width="12.42578125" customWidth="1"/>
    <col min="8964" max="8964" width="9.7109375" customWidth="1"/>
    <col min="8965" max="8965" width="14" bestFit="1" customWidth="1"/>
    <col min="8966" max="8967" width="12.140625" customWidth="1"/>
    <col min="8968" max="8968" width="11.28515625" customWidth="1"/>
    <col min="8969" max="8971" width="8.7109375" customWidth="1"/>
    <col min="8972" max="8972" width="12.28515625" customWidth="1"/>
    <col min="8974" max="8974" width="15.7109375" customWidth="1"/>
    <col min="9217" max="9217" width="14.7109375" customWidth="1"/>
    <col min="9218" max="9218" width="11" customWidth="1"/>
    <col min="9219" max="9219" width="12.42578125" customWidth="1"/>
    <col min="9220" max="9220" width="9.7109375" customWidth="1"/>
    <col min="9221" max="9221" width="14" bestFit="1" customWidth="1"/>
    <col min="9222" max="9223" width="12.140625" customWidth="1"/>
    <col min="9224" max="9224" width="11.28515625" customWidth="1"/>
    <col min="9225" max="9227" width="8.7109375" customWidth="1"/>
    <col min="9228" max="9228" width="12.28515625" customWidth="1"/>
    <col min="9230" max="9230" width="15.7109375" customWidth="1"/>
    <col min="9473" max="9473" width="14.7109375" customWidth="1"/>
    <col min="9474" max="9474" width="11" customWidth="1"/>
    <col min="9475" max="9475" width="12.42578125" customWidth="1"/>
    <col min="9476" max="9476" width="9.7109375" customWidth="1"/>
    <col min="9477" max="9477" width="14" bestFit="1" customWidth="1"/>
    <col min="9478" max="9479" width="12.140625" customWidth="1"/>
    <col min="9480" max="9480" width="11.28515625" customWidth="1"/>
    <col min="9481" max="9483" width="8.7109375" customWidth="1"/>
    <col min="9484" max="9484" width="12.28515625" customWidth="1"/>
    <col min="9486" max="9486" width="15.7109375" customWidth="1"/>
    <col min="9729" max="9729" width="14.7109375" customWidth="1"/>
    <col min="9730" max="9730" width="11" customWidth="1"/>
    <col min="9731" max="9731" width="12.42578125" customWidth="1"/>
    <col min="9732" max="9732" width="9.7109375" customWidth="1"/>
    <col min="9733" max="9733" width="14" bestFit="1" customWidth="1"/>
    <col min="9734" max="9735" width="12.140625" customWidth="1"/>
    <col min="9736" max="9736" width="11.28515625" customWidth="1"/>
    <col min="9737" max="9739" width="8.7109375" customWidth="1"/>
    <col min="9740" max="9740" width="12.28515625" customWidth="1"/>
    <col min="9742" max="9742" width="15.7109375" customWidth="1"/>
    <col min="9985" max="9985" width="14.7109375" customWidth="1"/>
    <col min="9986" max="9986" width="11" customWidth="1"/>
    <col min="9987" max="9987" width="12.42578125" customWidth="1"/>
    <col min="9988" max="9988" width="9.7109375" customWidth="1"/>
    <col min="9989" max="9989" width="14" bestFit="1" customWidth="1"/>
    <col min="9990" max="9991" width="12.140625" customWidth="1"/>
    <col min="9992" max="9992" width="11.28515625" customWidth="1"/>
    <col min="9993" max="9995" width="8.7109375" customWidth="1"/>
    <col min="9996" max="9996" width="12.28515625" customWidth="1"/>
    <col min="9998" max="9998" width="15.7109375" customWidth="1"/>
    <col min="10241" max="10241" width="14.7109375" customWidth="1"/>
    <col min="10242" max="10242" width="11" customWidth="1"/>
    <col min="10243" max="10243" width="12.42578125" customWidth="1"/>
    <col min="10244" max="10244" width="9.7109375" customWidth="1"/>
    <col min="10245" max="10245" width="14" bestFit="1" customWidth="1"/>
    <col min="10246" max="10247" width="12.140625" customWidth="1"/>
    <col min="10248" max="10248" width="11.28515625" customWidth="1"/>
    <col min="10249" max="10251" width="8.7109375" customWidth="1"/>
    <col min="10252" max="10252" width="12.28515625" customWidth="1"/>
    <col min="10254" max="10254" width="15.7109375" customWidth="1"/>
    <col min="10497" max="10497" width="14.7109375" customWidth="1"/>
    <col min="10498" max="10498" width="11" customWidth="1"/>
    <col min="10499" max="10499" width="12.42578125" customWidth="1"/>
    <col min="10500" max="10500" width="9.7109375" customWidth="1"/>
    <col min="10501" max="10501" width="14" bestFit="1" customWidth="1"/>
    <col min="10502" max="10503" width="12.140625" customWidth="1"/>
    <col min="10504" max="10504" width="11.28515625" customWidth="1"/>
    <col min="10505" max="10507" width="8.7109375" customWidth="1"/>
    <col min="10508" max="10508" width="12.28515625" customWidth="1"/>
    <col min="10510" max="10510" width="15.7109375" customWidth="1"/>
    <col min="10753" max="10753" width="14.7109375" customWidth="1"/>
    <col min="10754" max="10754" width="11" customWidth="1"/>
    <col min="10755" max="10755" width="12.42578125" customWidth="1"/>
    <col min="10756" max="10756" width="9.7109375" customWidth="1"/>
    <col min="10757" max="10757" width="14" bestFit="1" customWidth="1"/>
    <col min="10758" max="10759" width="12.140625" customWidth="1"/>
    <col min="10760" max="10760" width="11.28515625" customWidth="1"/>
    <col min="10761" max="10763" width="8.7109375" customWidth="1"/>
    <col min="10764" max="10764" width="12.28515625" customWidth="1"/>
    <col min="10766" max="10766" width="15.7109375" customWidth="1"/>
    <col min="11009" max="11009" width="14.7109375" customWidth="1"/>
    <col min="11010" max="11010" width="11" customWidth="1"/>
    <col min="11011" max="11011" width="12.42578125" customWidth="1"/>
    <col min="11012" max="11012" width="9.7109375" customWidth="1"/>
    <col min="11013" max="11013" width="14" bestFit="1" customWidth="1"/>
    <col min="11014" max="11015" width="12.140625" customWidth="1"/>
    <col min="11016" max="11016" width="11.28515625" customWidth="1"/>
    <col min="11017" max="11019" width="8.7109375" customWidth="1"/>
    <col min="11020" max="11020" width="12.28515625" customWidth="1"/>
    <col min="11022" max="11022" width="15.7109375" customWidth="1"/>
    <col min="11265" max="11265" width="14.7109375" customWidth="1"/>
    <col min="11266" max="11266" width="11" customWidth="1"/>
    <col min="11267" max="11267" width="12.42578125" customWidth="1"/>
    <col min="11268" max="11268" width="9.7109375" customWidth="1"/>
    <col min="11269" max="11269" width="14" bestFit="1" customWidth="1"/>
    <col min="11270" max="11271" width="12.140625" customWidth="1"/>
    <col min="11272" max="11272" width="11.28515625" customWidth="1"/>
    <col min="11273" max="11275" width="8.7109375" customWidth="1"/>
    <col min="11276" max="11276" width="12.28515625" customWidth="1"/>
    <col min="11278" max="11278" width="15.7109375" customWidth="1"/>
    <col min="11521" max="11521" width="14.7109375" customWidth="1"/>
    <col min="11522" max="11522" width="11" customWidth="1"/>
    <col min="11523" max="11523" width="12.42578125" customWidth="1"/>
    <col min="11524" max="11524" width="9.7109375" customWidth="1"/>
    <col min="11525" max="11525" width="14" bestFit="1" customWidth="1"/>
    <col min="11526" max="11527" width="12.140625" customWidth="1"/>
    <col min="11528" max="11528" width="11.28515625" customWidth="1"/>
    <col min="11529" max="11531" width="8.7109375" customWidth="1"/>
    <col min="11532" max="11532" width="12.28515625" customWidth="1"/>
    <col min="11534" max="11534" width="15.7109375" customWidth="1"/>
    <col min="11777" max="11777" width="14.7109375" customWidth="1"/>
    <col min="11778" max="11778" width="11" customWidth="1"/>
    <col min="11779" max="11779" width="12.42578125" customWidth="1"/>
    <col min="11780" max="11780" width="9.7109375" customWidth="1"/>
    <col min="11781" max="11781" width="14" bestFit="1" customWidth="1"/>
    <col min="11782" max="11783" width="12.140625" customWidth="1"/>
    <col min="11784" max="11784" width="11.28515625" customWidth="1"/>
    <col min="11785" max="11787" width="8.7109375" customWidth="1"/>
    <col min="11788" max="11788" width="12.28515625" customWidth="1"/>
    <col min="11790" max="11790" width="15.7109375" customWidth="1"/>
    <col min="12033" max="12033" width="14.7109375" customWidth="1"/>
    <col min="12034" max="12034" width="11" customWidth="1"/>
    <col min="12035" max="12035" width="12.42578125" customWidth="1"/>
    <col min="12036" max="12036" width="9.7109375" customWidth="1"/>
    <col min="12037" max="12037" width="14" bestFit="1" customWidth="1"/>
    <col min="12038" max="12039" width="12.140625" customWidth="1"/>
    <col min="12040" max="12040" width="11.28515625" customWidth="1"/>
    <col min="12041" max="12043" width="8.7109375" customWidth="1"/>
    <col min="12044" max="12044" width="12.28515625" customWidth="1"/>
    <col min="12046" max="12046" width="15.7109375" customWidth="1"/>
    <col min="12289" max="12289" width="14.7109375" customWidth="1"/>
    <col min="12290" max="12290" width="11" customWidth="1"/>
    <col min="12291" max="12291" width="12.42578125" customWidth="1"/>
    <col min="12292" max="12292" width="9.7109375" customWidth="1"/>
    <col min="12293" max="12293" width="14" bestFit="1" customWidth="1"/>
    <col min="12294" max="12295" width="12.140625" customWidth="1"/>
    <col min="12296" max="12296" width="11.28515625" customWidth="1"/>
    <col min="12297" max="12299" width="8.7109375" customWidth="1"/>
    <col min="12300" max="12300" width="12.28515625" customWidth="1"/>
    <col min="12302" max="12302" width="15.7109375" customWidth="1"/>
    <col min="12545" max="12545" width="14.7109375" customWidth="1"/>
    <col min="12546" max="12546" width="11" customWidth="1"/>
    <col min="12547" max="12547" width="12.42578125" customWidth="1"/>
    <col min="12548" max="12548" width="9.7109375" customWidth="1"/>
    <col min="12549" max="12549" width="14" bestFit="1" customWidth="1"/>
    <col min="12550" max="12551" width="12.140625" customWidth="1"/>
    <col min="12552" max="12552" width="11.28515625" customWidth="1"/>
    <col min="12553" max="12555" width="8.7109375" customWidth="1"/>
    <col min="12556" max="12556" width="12.28515625" customWidth="1"/>
    <col min="12558" max="12558" width="15.7109375" customWidth="1"/>
    <col min="12801" max="12801" width="14.7109375" customWidth="1"/>
    <col min="12802" max="12802" width="11" customWidth="1"/>
    <col min="12803" max="12803" width="12.42578125" customWidth="1"/>
    <col min="12804" max="12804" width="9.7109375" customWidth="1"/>
    <col min="12805" max="12805" width="14" bestFit="1" customWidth="1"/>
    <col min="12806" max="12807" width="12.140625" customWidth="1"/>
    <col min="12808" max="12808" width="11.28515625" customWidth="1"/>
    <col min="12809" max="12811" width="8.7109375" customWidth="1"/>
    <col min="12812" max="12812" width="12.28515625" customWidth="1"/>
    <col min="12814" max="12814" width="15.7109375" customWidth="1"/>
    <col min="13057" max="13057" width="14.7109375" customWidth="1"/>
    <col min="13058" max="13058" width="11" customWidth="1"/>
    <col min="13059" max="13059" width="12.42578125" customWidth="1"/>
    <col min="13060" max="13060" width="9.7109375" customWidth="1"/>
    <col min="13061" max="13061" width="14" bestFit="1" customWidth="1"/>
    <col min="13062" max="13063" width="12.140625" customWidth="1"/>
    <col min="13064" max="13064" width="11.28515625" customWidth="1"/>
    <col min="13065" max="13067" width="8.7109375" customWidth="1"/>
    <col min="13068" max="13068" width="12.28515625" customWidth="1"/>
    <col min="13070" max="13070" width="15.7109375" customWidth="1"/>
    <col min="13313" max="13313" width="14.7109375" customWidth="1"/>
    <col min="13314" max="13314" width="11" customWidth="1"/>
    <col min="13315" max="13315" width="12.42578125" customWidth="1"/>
    <col min="13316" max="13316" width="9.7109375" customWidth="1"/>
    <col min="13317" max="13317" width="14" bestFit="1" customWidth="1"/>
    <col min="13318" max="13319" width="12.140625" customWidth="1"/>
    <col min="13320" max="13320" width="11.28515625" customWidth="1"/>
    <col min="13321" max="13323" width="8.7109375" customWidth="1"/>
    <col min="13324" max="13324" width="12.28515625" customWidth="1"/>
    <col min="13326" max="13326" width="15.7109375" customWidth="1"/>
    <col min="13569" max="13569" width="14.7109375" customWidth="1"/>
    <col min="13570" max="13570" width="11" customWidth="1"/>
    <col min="13571" max="13571" width="12.42578125" customWidth="1"/>
    <col min="13572" max="13572" width="9.7109375" customWidth="1"/>
    <col min="13573" max="13573" width="14" bestFit="1" customWidth="1"/>
    <col min="13574" max="13575" width="12.140625" customWidth="1"/>
    <col min="13576" max="13576" width="11.28515625" customWidth="1"/>
    <col min="13577" max="13579" width="8.7109375" customWidth="1"/>
    <col min="13580" max="13580" width="12.28515625" customWidth="1"/>
    <col min="13582" max="13582" width="15.7109375" customWidth="1"/>
    <col min="13825" max="13825" width="14.7109375" customWidth="1"/>
    <col min="13826" max="13826" width="11" customWidth="1"/>
    <col min="13827" max="13827" width="12.42578125" customWidth="1"/>
    <col min="13828" max="13828" width="9.7109375" customWidth="1"/>
    <col min="13829" max="13829" width="14" bestFit="1" customWidth="1"/>
    <col min="13830" max="13831" width="12.140625" customWidth="1"/>
    <col min="13832" max="13832" width="11.28515625" customWidth="1"/>
    <col min="13833" max="13835" width="8.7109375" customWidth="1"/>
    <col min="13836" max="13836" width="12.28515625" customWidth="1"/>
    <col min="13838" max="13838" width="15.7109375" customWidth="1"/>
    <col min="14081" max="14081" width="14.7109375" customWidth="1"/>
    <col min="14082" max="14082" width="11" customWidth="1"/>
    <col min="14083" max="14083" width="12.42578125" customWidth="1"/>
    <col min="14084" max="14084" width="9.7109375" customWidth="1"/>
    <col min="14085" max="14085" width="14" bestFit="1" customWidth="1"/>
    <col min="14086" max="14087" width="12.140625" customWidth="1"/>
    <col min="14088" max="14088" width="11.28515625" customWidth="1"/>
    <col min="14089" max="14091" width="8.7109375" customWidth="1"/>
    <col min="14092" max="14092" width="12.28515625" customWidth="1"/>
    <col min="14094" max="14094" width="15.7109375" customWidth="1"/>
    <col min="14337" max="14337" width="14.7109375" customWidth="1"/>
    <col min="14338" max="14338" width="11" customWidth="1"/>
    <col min="14339" max="14339" width="12.42578125" customWidth="1"/>
    <col min="14340" max="14340" width="9.7109375" customWidth="1"/>
    <col min="14341" max="14341" width="14" bestFit="1" customWidth="1"/>
    <col min="14342" max="14343" width="12.140625" customWidth="1"/>
    <col min="14344" max="14344" width="11.28515625" customWidth="1"/>
    <col min="14345" max="14347" width="8.7109375" customWidth="1"/>
    <col min="14348" max="14348" width="12.28515625" customWidth="1"/>
    <col min="14350" max="14350" width="15.7109375" customWidth="1"/>
    <col min="14593" max="14593" width="14.7109375" customWidth="1"/>
    <col min="14594" max="14594" width="11" customWidth="1"/>
    <col min="14595" max="14595" width="12.42578125" customWidth="1"/>
    <col min="14596" max="14596" width="9.7109375" customWidth="1"/>
    <col min="14597" max="14597" width="14" bestFit="1" customWidth="1"/>
    <col min="14598" max="14599" width="12.140625" customWidth="1"/>
    <col min="14600" max="14600" width="11.28515625" customWidth="1"/>
    <col min="14601" max="14603" width="8.7109375" customWidth="1"/>
    <col min="14604" max="14604" width="12.28515625" customWidth="1"/>
    <col min="14606" max="14606" width="15.7109375" customWidth="1"/>
    <col min="14849" max="14849" width="14.7109375" customWidth="1"/>
    <col min="14850" max="14850" width="11" customWidth="1"/>
    <col min="14851" max="14851" width="12.42578125" customWidth="1"/>
    <col min="14852" max="14852" width="9.7109375" customWidth="1"/>
    <col min="14853" max="14853" width="14" bestFit="1" customWidth="1"/>
    <col min="14854" max="14855" width="12.140625" customWidth="1"/>
    <col min="14856" max="14856" width="11.28515625" customWidth="1"/>
    <col min="14857" max="14859" width="8.7109375" customWidth="1"/>
    <col min="14860" max="14860" width="12.28515625" customWidth="1"/>
    <col min="14862" max="14862" width="15.7109375" customWidth="1"/>
    <col min="15105" max="15105" width="14.7109375" customWidth="1"/>
    <col min="15106" max="15106" width="11" customWidth="1"/>
    <col min="15107" max="15107" width="12.42578125" customWidth="1"/>
    <col min="15108" max="15108" width="9.7109375" customWidth="1"/>
    <col min="15109" max="15109" width="14" bestFit="1" customWidth="1"/>
    <col min="15110" max="15111" width="12.140625" customWidth="1"/>
    <col min="15112" max="15112" width="11.28515625" customWidth="1"/>
    <col min="15113" max="15115" width="8.7109375" customWidth="1"/>
    <col min="15116" max="15116" width="12.28515625" customWidth="1"/>
    <col min="15118" max="15118" width="15.7109375" customWidth="1"/>
    <col min="15361" max="15361" width="14.7109375" customWidth="1"/>
    <col min="15362" max="15362" width="11" customWidth="1"/>
    <col min="15363" max="15363" width="12.42578125" customWidth="1"/>
    <col min="15364" max="15364" width="9.7109375" customWidth="1"/>
    <col min="15365" max="15365" width="14" bestFit="1" customWidth="1"/>
    <col min="15366" max="15367" width="12.140625" customWidth="1"/>
    <col min="15368" max="15368" width="11.28515625" customWidth="1"/>
    <col min="15369" max="15371" width="8.7109375" customWidth="1"/>
    <col min="15372" max="15372" width="12.28515625" customWidth="1"/>
    <col min="15374" max="15374" width="15.7109375" customWidth="1"/>
    <col min="15617" max="15617" width="14.7109375" customWidth="1"/>
    <col min="15618" max="15618" width="11" customWidth="1"/>
    <col min="15619" max="15619" width="12.42578125" customWidth="1"/>
    <col min="15620" max="15620" width="9.7109375" customWidth="1"/>
    <col min="15621" max="15621" width="14" bestFit="1" customWidth="1"/>
    <col min="15622" max="15623" width="12.140625" customWidth="1"/>
    <col min="15624" max="15624" width="11.28515625" customWidth="1"/>
    <col min="15625" max="15627" width="8.7109375" customWidth="1"/>
    <col min="15628" max="15628" width="12.28515625" customWidth="1"/>
    <col min="15630" max="15630" width="15.7109375" customWidth="1"/>
    <col min="15873" max="15873" width="14.7109375" customWidth="1"/>
    <col min="15874" max="15874" width="11" customWidth="1"/>
    <col min="15875" max="15875" width="12.42578125" customWidth="1"/>
    <col min="15876" max="15876" width="9.7109375" customWidth="1"/>
    <col min="15877" max="15877" width="14" bestFit="1" customWidth="1"/>
    <col min="15878" max="15879" width="12.140625" customWidth="1"/>
    <col min="15880" max="15880" width="11.28515625" customWidth="1"/>
    <col min="15881" max="15883" width="8.7109375" customWidth="1"/>
    <col min="15884" max="15884" width="12.28515625" customWidth="1"/>
    <col min="15886" max="15886" width="15.7109375" customWidth="1"/>
    <col min="16129" max="16129" width="14.7109375" customWidth="1"/>
    <col min="16130" max="16130" width="11" customWidth="1"/>
    <col min="16131" max="16131" width="12.42578125" customWidth="1"/>
    <col min="16132" max="16132" width="9.7109375" customWidth="1"/>
    <col min="16133" max="16133" width="14" bestFit="1" customWidth="1"/>
    <col min="16134" max="16135" width="12.140625" customWidth="1"/>
    <col min="16136" max="16136" width="11.28515625" customWidth="1"/>
    <col min="16137" max="16139" width="8.7109375" customWidth="1"/>
    <col min="16140" max="16140" width="12.28515625" customWidth="1"/>
    <col min="16142" max="16142" width="15.710937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138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136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135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31">
        <f>SUM(B17:B28)</f>
        <v>64015</v>
      </c>
      <c r="C15" s="31">
        <f t="shared" ref="C15:L15" si="0">SUM(C17:C28)</f>
        <v>422652796.7327556</v>
      </c>
      <c r="D15" s="116">
        <f>+E15/B15</f>
        <v>7.5456028695552266</v>
      </c>
      <c r="E15" s="31">
        <f t="shared" si="0"/>
        <v>483031.76769457781</v>
      </c>
      <c r="F15" s="31">
        <f t="shared" si="0"/>
        <v>262537.78028376546</v>
      </c>
      <c r="G15" s="31">
        <f t="shared" si="0"/>
        <v>241006.73308042588</v>
      </c>
      <c r="H15" s="31">
        <f t="shared" si="0"/>
        <v>21531.047203339582</v>
      </c>
      <c r="I15" s="31">
        <f t="shared" si="0"/>
        <v>60241.425653924227</v>
      </c>
      <c r="J15" s="31">
        <f t="shared" si="0"/>
        <v>38334.887530944507</v>
      </c>
      <c r="K15" s="31">
        <f t="shared" si="0"/>
        <v>24150.780208908469</v>
      </c>
      <c r="L15" s="31">
        <f t="shared" si="0"/>
        <v>4830.3176769457768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x14ac:dyDescent="0.25">
      <c r="A16" s="65"/>
      <c r="B16" s="32"/>
      <c r="C16" s="32"/>
      <c r="D16" s="78"/>
      <c r="E16" s="32"/>
      <c r="F16" s="32"/>
      <c r="G16" s="32"/>
      <c r="H16" s="32"/>
      <c r="I16" s="32"/>
      <c r="J16" s="32"/>
      <c r="K16" s="32"/>
      <c r="L16" s="32"/>
    </row>
    <row r="17" spans="1:13" x14ac:dyDescent="0.25">
      <c r="A17" s="6" t="s">
        <v>14</v>
      </c>
      <c r="B17" s="21">
        <v>5688</v>
      </c>
      <c r="C17" s="70">
        <v>38890622.135416664</v>
      </c>
      <c r="D17" s="78">
        <v>7.814069145151028</v>
      </c>
      <c r="E17" s="64">
        <v>44446.425297619047</v>
      </c>
      <c r="F17" s="64">
        <v>24157.553642648523</v>
      </c>
      <c r="G17" s="64">
        <v>22176.362869896198</v>
      </c>
      <c r="H17" s="64">
        <v>1981.1907727523253</v>
      </c>
      <c r="I17" s="64">
        <v>5543.1468574593127</v>
      </c>
      <c r="J17" s="64">
        <v>3527.4050878038747</v>
      </c>
      <c r="K17" s="64">
        <v>2222.2469001525187</v>
      </c>
      <c r="L17" s="64">
        <v>444.46425297619049</v>
      </c>
      <c r="M17" s="64"/>
    </row>
    <row r="18" spans="1:13" x14ac:dyDescent="0.25">
      <c r="A18" s="6" t="s">
        <v>15</v>
      </c>
      <c r="B18" s="21">
        <v>5430</v>
      </c>
      <c r="C18" s="70">
        <v>34415918.697916664</v>
      </c>
      <c r="D18" s="78">
        <v>7.2435503705165303</v>
      </c>
      <c r="E18" s="64">
        <v>39332.478511904759</v>
      </c>
      <c r="F18" s="64">
        <v>21378.017538804401</v>
      </c>
      <c r="G18" s="64">
        <v>19624.779950506399</v>
      </c>
      <c r="H18" s="64">
        <v>1753.2375882979998</v>
      </c>
      <c r="I18" s="64">
        <v>4905.3597268941721</v>
      </c>
      <c r="J18" s="64">
        <v>3121.5465336030447</v>
      </c>
      <c r="K18" s="64">
        <v>1966.5581171738952</v>
      </c>
      <c r="L18" s="64">
        <v>393.32478511904765</v>
      </c>
      <c r="M18" s="64"/>
    </row>
    <row r="19" spans="1:13" x14ac:dyDescent="0.25">
      <c r="A19" s="6" t="s">
        <v>16</v>
      </c>
      <c r="B19" s="21">
        <v>5219</v>
      </c>
      <c r="C19" s="70">
        <v>33582993.005952381</v>
      </c>
      <c r="D19" s="78">
        <v>7.354007172901734</v>
      </c>
      <c r="E19" s="64">
        <v>38380.563435374148</v>
      </c>
      <c r="F19" s="64">
        <v>20860.63195896192</v>
      </c>
      <c r="G19" s="64">
        <v>19149.825800265691</v>
      </c>
      <c r="H19" s="64">
        <v>1710.8061586962294</v>
      </c>
      <c r="I19" s="64">
        <v>4786.6414041110465</v>
      </c>
      <c r="J19" s="64">
        <v>3045.9996237756045</v>
      </c>
      <c r="K19" s="64">
        <v>1918.9639560267688</v>
      </c>
      <c r="L19" s="64">
        <v>383.80563435374148</v>
      </c>
      <c r="M19" s="64"/>
    </row>
    <row r="20" spans="1:13" x14ac:dyDescent="0.25">
      <c r="A20" s="6" t="s">
        <v>17</v>
      </c>
      <c r="B20" s="21">
        <v>4368</v>
      </c>
      <c r="C20" s="70">
        <v>28776652.239583332</v>
      </c>
      <c r="D20" s="78">
        <v>7.5292130401840227</v>
      </c>
      <c r="E20" s="64">
        <v>32887.60255952381</v>
      </c>
      <c r="F20" s="64">
        <v>17875.093839152032</v>
      </c>
      <c r="G20" s="64">
        <v>16409.135344344471</v>
      </c>
      <c r="H20" s="64">
        <v>1465.9584948075612</v>
      </c>
      <c r="I20" s="64">
        <v>4101.5854381198324</v>
      </c>
      <c r="J20" s="64">
        <v>2610.0613450312831</v>
      </c>
      <c r="K20" s="64">
        <v>1644.3251026818771</v>
      </c>
      <c r="L20" s="64">
        <v>328.8760255952381</v>
      </c>
      <c r="M20" s="64"/>
    </row>
    <row r="21" spans="1:13" x14ac:dyDescent="0.25">
      <c r="A21" s="6" t="s">
        <v>18</v>
      </c>
      <c r="B21" s="21">
        <v>4588</v>
      </c>
      <c r="C21" s="70">
        <v>30881474.821428571</v>
      </c>
      <c r="D21" s="78">
        <v>7.6924834528405954</v>
      </c>
      <c r="E21" s="64">
        <v>35293.114081632652</v>
      </c>
      <c r="F21" s="64">
        <v>19182.539224112305</v>
      </c>
      <c r="G21" s="64">
        <v>17609.355520540728</v>
      </c>
      <c r="H21" s="64">
        <v>1573.1837035715771</v>
      </c>
      <c r="I21" s="64">
        <v>4401.5893989574679</v>
      </c>
      <c r="J21" s="64">
        <v>2800.9701419714074</v>
      </c>
      <c r="K21" s="64">
        <v>1764.5966540494492</v>
      </c>
      <c r="L21" s="64">
        <v>352.93114081632649</v>
      </c>
      <c r="M21" s="64"/>
    </row>
    <row r="22" spans="1:13" x14ac:dyDescent="0.25">
      <c r="A22" s="6" t="s">
        <v>19</v>
      </c>
      <c r="B22" s="21">
        <v>5160</v>
      </c>
      <c r="C22" s="70">
        <v>33680082.8125</v>
      </c>
      <c r="D22" s="78">
        <v>7.4595975221483943</v>
      </c>
      <c r="E22" s="64">
        <v>38491.523214285713</v>
      </c>
      <c r="F22" s="64">
        <v>20920.940899293644</v>
      </c>
      <c r="G22" s="64">
        <v>19205.188730009293</v>
      </c>
      <c r="H22" s="64">
        <v>1715.752169284352</v>
      </c>
      <c r="I22" s="64">
        <v>4800.47978021575</v>
      </c>
      <c r="J22" s="64">
        <v>3054.8057332895496</v>
      </c>
      <c r="K22" s="64">
        <v>1924.51175932201</v>
      </c>
      <c r="L22" s="64">
        <v>384.91523214285712</v>
      </c>
      <c r="M22" s="64"/>
    </row>
    <row r="23" spans="1:13" x14ac:dyDescent="0.25">
      <c r="A23" s="6" t="s">
        <v>20</v>
      </c>
      <c r="B23" s="21">
        <v>4885</v>
      </c>
      <c r="C23" s="70">
        <v>33566176.636029407</v>
      </c>
      <c r="D23" s="78">
        <v>7.8528853074494895</v>
      </c>
      <c r="E23" s="64">
        <v>38361.344726890755</v>
      </c>
      <c r="F23" s="64">
        <v>20850.186192445915</v>
      </c>
      <c r="G23" s="64">
        <v>19140.236703946593</v>
      </c>
      <c r="H23" s="64">
        <v>1709.9494884993223</v>
      </c>
      <c r="I23" s="64">
        <v>4784.2445381579173</v>
      </c>
      <c r="J23" s="64">
        <v>3044.4743679281114</v>
      </c>
      <c r="K23" s="64">
        <v>1918.0030527580318</v>
      </c>
      <c r="L23" s="64">
        <v>383.61344726890752</v>
      </c>
      <c r="M23" s="64"/>
    </row>
    <row r="24" spans="1:13" x14ac:dyDescent="0.25">
      <c r="A24" s="6" t="s">
        <v>21</v>
      </c>
      <c r="B24" s="21">
        <v>5238</v>
      </c>
      <c r="C24" s="70">
        <v>34121304.382440478</v>
      </c>
      <c r="D24" s="78">
        <v>7.4447835885977156</v>
      </c>
      <c r="E24" s="64">
        <v>38995.776437074834</v>
      </c>
      <c r="F24" s="64">
        <v>21195.012980398871</v>
      </c>
      <c r="G24" s="64">
        <v>19456.783821673169</v>
      </c>
      <c r="H24" s="64">
        <v>1738.2291587257039</v>
      </c>
      <c r="I24" s="64">
        <v>4863.3678448587561</v>
      </c>
      <c r="J24" s="64">
        <v>3094.8248208021541</v>
      </c>
      <c r="K24" s="64">
        <v>1949.7235767793538</v>
      </c>
      <c r="L24" s="64">
        <v>389.95776437074835</v>
      </c>
      <c r="M24" s="64"/>
    </row>
    <row r="25" spans="1:13" x14ac:dyDescent="0.25">
      <c r="A25" s="6" t="s">
        <v>23</v>
      </c>
      <c r="B25" s="21">
        <v>5681</v>
      </c>
      <c r="C25" s="70">
        <v>36658484.970238097</v>
      </c>
      <c r="D25" s="78">
        <v>7.3746543556693931</v>
      </c>
      <c r="E25" s="64">
        <v>41895.411394557821</v>
      </c>
      <c r="F25" s="64">
        <v>22771.024696986722</v>
      </c>
      <c r="G25" s="64">
        <v>20903.544873361694</v>
      </c>
      <c r="H25" s="64">
        <v>1867.4798236250278</v>
      </c>
      <c r="I25" s="64">
        <v>5224.996531411688</v>
      </c>
      <c r="J25" s="64">
        <v>3324.948774152962</v>
      </c>
      <c r="K25" s="64">
        <v>2094.7004731819907</v>
      </c>
      <c r="L25" s="64">
        <v>418.95411394557823</v>
      </c>
      <c r="M25" s="64"/>
    </row>
    <row r="26" spans="1:13" x14ac:dyDescent="0.25">
      <c r="A26" s="6" t="s">
        <v>24</v>
      </c>
      <c r="B26" s="21">
        <v>5828</v>
      </c>
      <c r="C26" s="70">
        <v>39342473.645833321</v>
      </c>
      <c r="D26" s="78">
        <v>7.7149668880936026</v>
      </c>
      <c r="E26" s="64">
        <v>44962.827023809514</v>
      </c>
      <c r="F26" s="64">
        <v>24438.228687223385</v>
      </c>
      <c r="G26" s="64">
        <v>22434.019407850759</v>
      </c>
      <c r="H26" s="64">
        <v>2004.2092793726254</v>
      </c>
      <c r="I26" s="64">
        <v>5607.5500256905398</v>
      </c>
      <c r="J26" s="64">
        <v>3568.388317931327</v>
      </c>
      <c r="K26" s="64">
        <v>2248.0661224538821</v>
      </c>
      <c r="L26" s="64">
        <v>449.62827023809513</v>
      </c>
      <c r="M26" s="64"/>
    </row>
    <row r="27" spans="1:13" x14ac:dyDescent="0.25">
      <c r="A27" s="6" t="s">
        <v>25</v>
      </c>
      <c r="B27" s="21">
        <v>5610</v>
      </c>
      <c r="C27" s="70">
        <v>37348470.46875</v>
      </c>
      <c r="D27" s="78">
        <v>7.6085501336898389</v>
      </c>
      <c r="E27" s="64">
        <v>42683.966249999998</v>
      </c>
      <c r="F27" s="64">
        <v>23199.620609772894</v>
      </c>
      <c r="G27" s="64">
        <v>21296.991106664085</v>
      </c>
      <c r="H27" s="64">
        <v>1902.6295031088077</v>
      </c>
      <c r="I27" s="64">
        <v>5323.3413440621844</v>
      </c>
      <c r="J27" s="64">
        <v>3387.5309141220046</v>
      </c>
      <c r="K27" s="64">
        <v>2134.1268965978797</v>
      </c>
      <c r="L27" s="64">
        <v>426.83966249999997</v>
      </c>
      <c r="M27" s="64"/>
    </row>
    <row r="28" spans="1:13" ht="24" customHeight="1" thickBot="1" x14ac:dyDescent="0.3">
      <c r="A28" s="53" t="s">
        <v>107</v>
      </c>
      <c r="B28" s="111">
        <v>6320</v>
      </c>
      <c r="C28" s="118">
        <v>41388142.916666664</v>
      </c>
      <c r="D28" s="119">
        <v>7.4842934749849297</v>
      </c>
      <c r="E28" s="120">
        <v>47300.734761904758</v>
      </c>
      <c r="F28" s="120">
        <v>25708.930013964829</v>
      </c>
      <c r="G28" s="120">
        <v>23600.508951366777</v>
      </c>
      <c r="H28" s="120">
        <v>2108.4210625980513</v>
      </c>
      <c r="I28" s="120">
        <v>5899.1227639855733</v>
      </c>
      <c r="J28" s="120">
        <v>3753.9318705331821</v>
      </c>
      <c r="K28" s="120">
        <v>2364.9575977308164</v>
      </c>
      <c r="L28" s="120">
        <v>473.00734761904755</v>
      </c>
      <c r="M28" s="64"/>
    </row>
    <row r="29" spans="1:13" x14ac:dyDescent="0.25">
      <c r="A29" s="28" t="s">
        <v>27</v>
      </c>
      <c r="D29" s="78"/>
      <c r="E29" s="78"/>
      <c r="F29" s="78"/>
      <c r="G29" s="136"/>
      <c r="H29" s="78"/>
      <c r="I29" s="78"/>
      <c r="J29" s="78"/>
      <c r="K29" s="78"/>
      <c r="L29" s="78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  <c r="J30" s="78"/>
      <c r="K30" s="78"/>
      <c r="L30" s="78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  <c r="J31" s="78"/>
      <c r="K31" s="78"/>
      <c r="L31" s="78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  <c r="J32" s="78"/>
      <c r="K32" s="78"/>
      <c r="L32" s="78"/>
    </row>
    <row r="33" spans="2:12" x14ac:dyDescent="0.25">
      <c r="B33" s="21"/>
      <c r="C33" s="21"/>
      <c r="D33" s="21"/>
      <c r="E33" s="21"/>
      <c r="F33" s="21"/>
      <c r="G33" s="21"/>
      <c r="H33" s="21"/>
      <c r="I33" s="21"/>
      <c r="J33" s="78"/>
      <c r="K33" s="78"/>
      <c r="L33" s="78"/>
    </row>
    <row r="34" spans="2:12" x14ac:dyDescent="0.25">
      <c r="B34" s="21"/>
      <c r="C34" s="21"/>
      <c r="D34" s="21"/>
      <c r="E34" s="21"/>
      <c r="F34" s="21"/>
      <c r="G34" s="21"/>
      <c r="H34" s="21"/>
      <c r="I34" s="21"/>
    </row>
    <row r="35" spans="2:12" x14ac:dyDescent="0.25">
      <c r="B35" s="21"/>
      <c r="C35" s="21"/>
      <c r="D35" s="21"/>
      <c r="E35" s="21"/>
      <c r="F35" s="21"/>
      <c r="G35" s="21"/>
      <c r="H35" s="21"/>
      <c r="I35" s="21"/>
    </row>
    <row r="36" spans="2:12" x14ac:dyDescent="0.25">
      <c r="B36" s="21"/>
      <c r="C36" s="21"/>
      <c r="D36" s="21"/>
      <c r="E36" s="21"/>
      <c r="F36" s="21"/>
      <c r="G36" s="21"/>
      <c r="H36" s="21"/>
      <c r="I36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D20F4003-DC03-499F-AEDE-CFA9257D4580}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B53B-FEA6-4972-BE34-A3C99C37BA51}">
  <dimension ref="A1:W63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2.570312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11" width="8.7109375" customWidth="1"/>
    <col min="12" max="12" width="11.28515625" customWidth="1"/>
    <col min="257" max="257" width="13.85546875" customWidth="1"/>
    <col min="258" max="258" width="11.5703125" bestFit="1" customWidth="1"/>
    <col min="259" max="259" width="12.570312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7" width="8.7109375" customWidth="1"/>
    <col min="268" max="268" width="11.28515625" customWidth="1"/>
    <col min="513" max="513" width="13.85546875" customWidth="1"/>
    <col min="514" max="514" width="11.5703125" bestFit="1" customWidth="1"/>
    <col min="515" max="515" width="12.570312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3" width="8.7109375" customWidth="1"/>
    <col min="524" max="524" width="11.28515625" customWidth="1"/>
    <col min="769" max="769" width="13.85546875" customWidth="1"/>
    <col min="770" max="770" width="11.5703125" bestFit="1" customWidth="1"/>
    <col min="771" max="771" width="12.570312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9" width="8.7109375" customWidth="1"/>
    <col min="780" max="780" width="11.28515625" customWidth="1"/>
    <col min="1025" max="1025" width="13.85546875" customWidth="1"/>
    <col min="1026" max="1026" width="11.5703125" bestFit="1" customWidth="1"/>
    <col min="1027" max="1027" width="12.570312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5" width="8.7109375" customWidth="1"/>
    <col min="1036" max="1036" width="11.28515625" customWidth="1"/>
    <col min="1281" max="1281" width="13.85546875" customWidth="1"/>
    <col min="1282" max="1282" width="11.5703125" bestFit="1" customWidth="1"/>
    <col min="1283" max="1283" width="12.570312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91" width="8.7109375" customWidth="1"/>
    <col min="1292" max="1292" width="11.28515625" customWidth="1"/>
    <col min="1537" max="1537" width="13.85546875" customWidth="1"/>
    <col min="1538" max="1538" width="11.5703125" bestFit="1" customWidth="1"/>
    <col min="1539" max="1539" width="12.570312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7" width="8.7109375" customWidth="1"/>
    <col min="1548" max="1548" width="11.28515625" customWidth="1"/>
    <col min="1793" max="1793" width="13.85546875" customWidth="1"/>
    <col min="1794" max="1794" width="11.5703125" bestFit="1" customWidth="1"/>
    <col min="1795" max="1795" width="12.570312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3" width="8.7109375" customWidth="1"/>
    <col min="1804" max="1804" width="11.28515625" customWidth="1"/>
    <col min="2049" max="2049" width="13.85546875" customWidth="1"/>
    <col min="2050" max="2050" width="11.5703125" bestFit="1" customWidth="1"/>
    <col min="2051" max="2051" width="12.570312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9" width="8.7109375" customWidth="1"/>
    <col min="2060" max="2060" width="11.28515625" customWidth="1"/>
    <col min="2305" max="2305" width="13.85546875" customWidth="1"/>
    <col min="2306" max="2306" width="11.5703125" bestFit="1" customWidth="1"/>
    <col min="2307" max="2307" width="12.570312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5" width="8.7109375" customWidth="1"/>
    <col min="2316" max="2316" width="11.28515625" customWidth="1"/>
    <col min="2561" max="2561" width="13.85546875" customWidth="1"/>
    <col min="2562" max="2562" width="11.5703125" bestFit="1" customWidth="1"/>
    <col min="2563" max="2563" width="12.570312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71" width="8.7109375" customWidth="1"/>
    <col min="2572" max="2572" width="11.28515625" customWidth="1"/>
    <col min="2817" max="2817" width="13.85546875" customWidth="1"/>
    <col min="2818" max="2818" width="11.5703125" bestFit="1" customWidth="1"/>
    <col min="2819" max="2819" width="12.570312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7" width="8.7109375" customWidth="1"/>
    <col min="2828" max="2828" width="11.28515625" customWidth="1"/>
    <col min="3073" max="3073" width="13.85546875" customWidth="1"/>
    <col min="3074" max="3074" width="11.5703125" bestFit="1" customWidth="1"/>
    <col min="3075" max="3075" width="12.570312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3" width="8.7109375" customWidth="1"/>
    <col min="3084" max="3084" width="11.28515625" customWidth="1"/>
    <col min="3329" max="3329" width="13.85546875" customWidth="1"/>
    <col min="3330" max="3330" width="11.5703125" bestFit="1" customWidth="1"/>
    <col min="3331" max="3331" width="12.570312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9" width="8.7109375" customWidth="1"/>
    <col min="3340" max="3340" width="11.28515625" customWidth="1"/>
    <col min="3585" max="3585" width="13.85546875" customWidth="1"/>
    <col min="3586" max="3586" width="11.5703125" bestFit="1" customWidth="1"/>
    <col min="3587" max="3587" width="12.570312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5" width="8.7109375" customWidth="1"/>
    <col min="3596" max="3596" width="11.28515625" customWidth="1"/>
    <col min="3841" max="3841" width="13.85546875" customWidth="1"/>
    <col min="3842" max="3842" width="11.5703125" bestFit="1" customWidth="1"/>
    <col min="3843" max="3843" width="12.570312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51" width="8.7109375" customWidth="1"/>
    <col min="3852" max="3852" width="11.28515625" customWidth="1"/>
    <col min="4097" max="4097" width="13.85546875" customWidth="1"/>
    <col min="4098" max="4098" width="11.5703125" bestFit="1" customWidth="1"/>
    <col min="4099" max="4099" width="12.570312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7" width="8.7109375" customWidth="1"/>
    <col min="4108" max="4108" width="11.28515625" customWidth="1"/>
    <col min="4353" max="4353" width="13.85546875" customWidth="1"/>
    <col min="4354" max="4354" width="11.5703125" bestFit="1" customWidth="1"/>
    <col min="4355" max="4355" width="12.570312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3" width="8.7109375" customWidth="1"/>
    <col min="4364" max="4364" width="11.28515625" customWidth="1"/>
    <col min="4609" max="4609" width="13.85546875" customWidth="1"/>
    <col min="4610" max="4610" width="11.5703125" bestFit="1" customWidth="1"/>
    <col min="4611" max="4611" width="12.570312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9" width="8.7109375" customWidth="1"/>
    <col min="4620" max="4620" width="11.28515625" customWidth="1"/>
    <col min="4865" max="4865" width="13.85546875" customWidth="1"/>
    <col min="4866" max="4866" width="11.5703125" bestFit="1" customWidth="1"/>
    <col min="4867" max="4867" width="12.570312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5" width="8.7109375" customWidth="1"/>
    <col min="4876" max="4876" width="11.28515625" customWidth="1"/>
    <col min="5121" max="5121" width="13.85546875" customWidth="1"/>
    <col min="5122" max="5122" width="11.5703125" bestFit="1" customWidth="1"/>
    <col min="5123" max="5123" width="12.570312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31" width="8.7109375" customWidth="1"/>
    <col min="5132" max="5132" width="11.28515625" customWidth="1"/>
    <col min="5377" max="5377" width="13.85546875" customWidth="1"/>
    <col min="5378" max="5378" width="11.5703125" bestFit="1" customWidth="1"/>
    <col min="5379" max="5379" width="12.570312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7" width="8.7109375" customWidth="1"/>
    <col min="5388" max="5388" width="11.28515625" customWidth="1"/>
    <col min="5633" max="5633" width="13.85546875" customWidth="1"/>
    <col min="5634" max="5634" width="11.5703125" bestFit="1" customWidth="1"/>
    <col min="5635" max="5635" width="12.570312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3" width="8.7109375" customWidth="1"/>
    <col min="5644" max="5644" width="11.28515625" customWidth="1"/>
    <col min="5889" max="5889" width="13.85546875" customWidth="1"/>
    <col min="5890" max="5890" width="11.5703125" bestFit="1" customWidth="1"/>
    <col min="5891" max="5891" width="12.570312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9" width="8.7109375" customWidth="1"/>
    <col min="5900" max="5900" width="11.28515625" customWidth="1"/>
    <col min="6145" max="6145" width="13.85546875" customWidth="1"/>
    <col min="6146" max="6146" width="11.5703125" bestFit="1" customWidth="1"/>
    <col min="6147" max="6147" width="12.570312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5" width="8.7109375" customWidth="1"/>
    <col min="6156" max="6156" width="11.28515625" customWidth="1"/>
    <col min="6401" max="6401" width="13.85546875" customWidth="1"/>
    <col min="6402" max="6402" width="11.5703125" bestFit="1" customWidth="1"/>
    <col min="6403" max="6403" width="12.570312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11" width="8.7109375" customWidth="1"/>
    <col min="6412" max="6412" width="11.28515625" customWidth="1"/>
    <col min="6657" max="6657" width="13.85546875" customWidth="1"/>
    <col min="6658" max="6658" width="11.5703125" bestFit="1" customWidth="1"/>
    <col min="6659" max="6659" width="12.570312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7" width="8.7109375" customWidth="1"/>
    <col min="6668" max="6668" width="11.28515625" customWidth="1"/>
    <col min="6913" max="6913" width="13.85546875" customWidth="1"/>
    <col min="6914" max="6914" width="11.5703125" bestFit="1" customWidth="1"/>
    <col min="6915" max="6915" width="12.570312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3" width="8.7109375" customWidth="1"/>
    <col min="6924" max="6924" width="11.28515625" customWidth="1"/>
    <col min="7169" max="7169" width="13.85546875" customWidth="1"/>
    <col min="7170" max="7170" width="11.5703125" bestFit="1" customWidth="1"/>
    <col min="7171" max="7171" width="12.570312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9" width="8.7109375" customWidth="1"/>
    <col min="7180" max="7180" width="11.28515625" customWidth="1"/>
    <col min="7425" max="7425" width="13.85546875" customWidth="1"/>
    <col min="7426" max="7426" width="11.5703125" bestFit="1" customWidth="1"/>
    <col min="7427" max="7427" width="12.570312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5" width="8.7109375" customWidth="1"/>
    <col min="7436" max="7436" width="11.28515625" customWidth="1"/>
    <col min="7681" max="7681" width="13.85546875" customWidth="1"/>
    <col min="7682" max="7682" width="11.5703125" bestFit="1" customWidth="1"/>
    <col min="7683" max="7683" width="12.570312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91" width="8.7109375" customWidth="1"/>
    <col min="7692" max="7692" width="11.28515625" customWidth="1"/>
    <col min="7937" max="7937" width="13.85546875" customWidth="1"/>
    <col min="7938" max="7938" width="11.5703125" bestFit="1" customWidth="1"/>
    <col min="7939" max="7939" width="12.570312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7" width="8.7109375" customWidth="1"/>
    <col min="7948" max="7948" width="11.28515625" customWidth="1"/>
    <col min="8193" max="8193" width="13.85546875" customWidth="1"/>
    <col min="8194" max="8194" width="11.5703125" bestFit="1" customWidth="1"/>
    <col min="8195" max="8195" width="12.570312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3" width="8.7109375" customWidth="1"/>
    <col min="8204" max="8204" width="11.28515625" customWidth="1"/>
    <col min="8449" max="8449" width="13.85546875" customWidth="1"/>
    <col min="8450" max="8450" width="11.5703125" bestFit="1" customWidth="1"/>
    <col min="8451" max="8451" width="12.570312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9" width="8.7109375" customWidth="1"/>
    <col min="8460" max="8460" width="11.28515625" customWidth="1"/>
    <col min="8705" max="8705" width="13.85546875" customWidth="1"/>
    <col min="8706" max="8706" width="11.5703125" bestFit="1" customWidth="1"/>
    <col min="8707" max="8707" width="12.570312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5" width="8.7109375" customWidth="1"/>
    <col min="8716" max="8716" width="11.28515625" customWidth="1"/>
    <col min="8961" max="8961" width="13.85546875" customWidth="1"/>
    <col min="8962" max="8962" width="11.5703125" bestFit="1" customWidth="1"/>
    <col min="8963" max="8963" width="12.570312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71" width="8.7109375" customWidth="1"/>
    <col min="8972" max="8972" width="11.28515625" customWidth="1"/>
    <col min="9217" max="9217" width="13.85546875" customWidth="1"/>
    <col min="9218" max="9218" width="11.5703125" bestFit="1" customWidth="1"/>
    <col min="9219" max="9219" width="12.570312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7" width="8.7109375" customWidth="1"/>
    <col min="9228" max="9228" width="11.28515625" customWidth="1"/>
    <col min="9473" max="9473" width="13.85546875" customWidth="1"/>
    <col min="9474" max="9474" width="11.5703125" bestFit="1" customWidth="1"/>
    <col min="9475" max="9475" width="12.570312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3" width="8.7109375" customWidth="1"/>
    <col min="9484" max="9484" width="11.28515625" customWidth="1"/>
    <col min="9729" max="9729" width="13.85546875" customWidth="1"/>
    <col min="9730" max="9730" width="11.5703125" bestFit="1" customWidth="1"/>
    <col min="9731" max="9731" width="12.570312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9" width="8.7109375" customWidth="1"/>
    <col min="9740" max="9740" width="11.28515625" customWidth="1"/>
    <col min="9985" max="9985" width="13.85546875" customWidth="1"/>
    <col min="9986" max="9986" width="11.5703125" bestFit="1" customWidth="1"/>
    <col min="9987" max="9987" width="12.570312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5" width="8.710937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2.570312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51" width="8.710937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2.570312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7" width="8.710937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2.570312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3" width="8.710937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2.570312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9" width="8.710937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2.570312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5" width="8.710937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2.570312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31" width="8.710937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2.570312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7" width="8.710937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2.570312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3" width="8.710937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2.570312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9" width="8.710937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2.570312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5" width="8.710937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2.570312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11" width="8.710937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2.570312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7" width="8.710937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2.570312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3" width="8.710937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2.570312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9" width="8.710937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2.570312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5" width="8.710937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2.570312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91" width="8.710937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2.570312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7" width="8.710937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2.570312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3" width="8.710937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2.570312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9" width="8.710937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2.570312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5" width="8.710937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2.570312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71" width="8.710937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2.570312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7" width="8.710937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2.570312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3" width="8.710937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2.570312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9" width="8.710937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140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ht="6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141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ht="23.25" customHeight="1" x14ac:dyDescent="0.25">
      <c r="A10" s="257" t="s">
        <v>67</v>
      </c>
      <c r="B10" s="228" t="s">
        <v>68</v>
      </c>
      <c r="C10" s="235" t="s">
        <v>69</v>
      </c>
      <c r="D10" s="248" t="s">
        <v>142</v>
      </c>
      <c r="E10" s="249"/>
      <c r="F10" s="249"/>
      <c r="G10" s="249"/>
      <c r="H10" s="249"/>
      <c r="I10" s="249"/>
      <c r="J10" s="249"/>
      <c r="K10" s="249"/>
      <c r="L10" s="249"/>
    </row>
    <row r="11" spans="1:23" ht="17.25" customHeight="1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ht="15" customHeight="1" x14ac:dyDescent="0.25">
      <c r="A15" s="106" t="s">
        <v>78</v>
      </c>
      <c r="B15" s="43">
        <f>SUM(B17:B38)</f>
        <v>16579</v>
      </c>
      <c r="C15" s="43">
        <f t="shared" ref="C15:L15" si="0">SUM(C17:C38)</f>
        <v>97027167.210040361</v>
      </c>
      <c r="D15" s="91">
        <f>+E15/B15</f>
        <v>6.6884728329325638</v>
      </c>
      <c r="E15" s="43">
        <f t="shared" si="0"/>
        <v>110888.19109718897</v>
      </c>
      <c r="F15" s="43">
        <f t="shared" si="0"/>
        <v>60270.030870403949</v>
      </c>
      <c r="G15" s="43">
        <f t="shared" si="0"/>
        <v>55327.211295199188</v>
      </c>
      <c r="H15" s="43">
        <f t="shared" si="0"/>
        <v>4942.8195752047568</v>
      </c>
      <c r="I15" s="43">
        <f t="shared" si="0"/>
        <v>13829.448012833956</v>
      </c>
      <c r="J15" s="43">
        <f t="shared" si="0"/>
        <v>8800.4280846978709</v>
      </c>
      <c r="K15" s="43">
        <f t="shared" si="0"/>
        <v>5544.2240242985044</v>
      </c>
      <c r="L15" s="43">
        <f t="shared" si="0"/>
        <v>1108.8819109718897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49"/>
      <c r="H16" s="49"/>
      <c r="I16" s="49"/>
      <c r="J16" s="49"/>
      <c r="K16" s="49"/>
      <c r="L16" s="49"/>
    </row>
    <row r="17" spans="1:15" ht="15" customHeight="1" x14ac:dyDescent="0.25">
      <c r="A17" s="6" t="s">
        <v>80</v>
      </c>
      <c r="B17" s="49" t="s">
        <v>82</v>
      </c>
      <c r="C17" s="49" t="s">
        <v>82</v>
      </c>
      <c r="D17" s="49" t="s">
        <v>82</v>
      </c>
      <c r="E17" s="49" t="s">
        <v>82</v>
      </c>
      <c r="F17" s="49" t="s">
        <v>82</v>
      </c>
      <c r="G17" s="49" t="s">
        <v>82</v>
      </c>
      <c r="H17" s="49" t="s">
        <v>82</v>
      </c>
      <c r="I17" s="49" t="s">
        <v>82</v>
      </c>
      <c r="J17" s="49" t="s">
        <v>82</v>
      </c>
      <c r="K17" s="49" t="s">
        <v>82</v>
      </c>
      <c r="L17" s="49" t="s">
        <v>82</v>
      </c>
      <c r="M17" s="122"/>
    </row>
    <row r="18" spans="1:15" ht="15" customHeight="1" x14ac:dyDescent="0.25">
      <c r="A18" s="6" t="s">
        <v>81</v>
      </c>
      <c r="B18" s="52">
        <v>133</v>
      </c>
      <c r="C18" s="52">
        <v>905240</v>
      </c>
      <c r="D18" s="109">
        <v>7.7786466165413533</v>
      </c>
      <c r="E18" s="52">
        <v>1034.56</v>
      </c>
      <c r="F18" s="52">
        <v>562.30480919862134</v>
      </c>
      <c r="G18" s="52">
        <v>516.18949818915655</v>
      </c>
      <c r="H18" s="52">
        <v>46.115311009464783</v>
      </c>
      <c r="I18" s="52">
        <v>129.02540473058716</v>
      </c>
      <c r="J18" s="52">
        <v>82.105865279425885</v>
      </c>
      <c r="K18" s="52">
        <v>51.726269044744697</v>
      </c>
      <c r="L18" s="52">
        <v>10.345599999999999</v>
      </c>
      <c r="M18" s="122"/>
    </row>
    <row r="19" spans="1:15" ht="15" customHeight="1" x14ac:dyDescent="0.25">
      <c r="A19" s="6" t="s">
        <v>83</v>
      </c>
      <c r="B19" s="52">
        <v>11</v>
      </c>
      <c r="C19" s="49">
        <v>57750</v>
      </c>
      <c r="D19" s="109">
        <v>6</v>
      </c>
      <c r="E19" s="49">
        <v>66</v>
      </c>
      <c r="F19" s="49">
        <v>35.872368356701408</v>
      </c>
      <c r="G19" s="49">
        <v>32.930431178940161</v>
      </c>
      <c r="H19" s="49">
        <v>2.9419371777612469</v>
      </c>
      <c r="I19" s="49">
        <v>8.2312062250799887</v>
      </c>
      <c r="J19" s="49">
        <v>5.2379631035823033</v>
      </c>
      <c r="K19" s="49">
        <v>3.2998895732999052</v>
      </c>
      <c r="L19" s="49">
        <v>0.66</v>
      </c>
      <c r="M19" s="122"/>
    </row>
    <row r="20" spans="1:15" ht="15" customHeight="1" x14ac:dyDescent="0.25">
      <c r="A20" s="6" t="s">
        <v>84</v>
      </c>
      <c r="B20" s="52">
        <v>234</v>
      </c>
      <c r="C20" s="49">
        <v>1505264.5192307692</v>
      </c>
      <c r="D20" s="109">
        <v>7.351719263642341</v>
      </c>
      <c r="E20" s="49">
        <v>1720.3023076923077</v>
      </c>
      <c r="F20" s="49">
        <v>935.01997070336279</v>
      </c>
      <c r="G20" s="49">
        <v>858.33782955202241</v>
      </c>
      <c r="H20" s="49">
        <v>76.682141151340431</v>
      </c>
      <c r="I20" s="49">
        <v>214.54792521358172</v>
      </c>
      <c r="J20" s="49">
        <v>136.5284850712091</v>
      </c>
      <c r="K20" s="49">
        <v>86.012237092085016</v>
      </c>
      <c r="L20" s="49">
        <v>17.203023076923078</v>
      </c>
      <c r="M20" s="122"/>
    </row>
    <row r="21" spans="1:15" ht="15" customHeight="1" x14ac:dyDescent="0.25">
      <c r="A21" s="6" t="s">
        <v>85</v>
      </c>
      <c r="B21" s="52">
        <v>3309</v>
      </c>
      <c r="C21" s="49">
        <v>20645006.747685187</v>
      </c>
      <c r="D21" s="109">
        <v>7.1303395061728398</v>
      </c>
      <c r="E21" s="49">
        <v>23594.293425925927</v>
      </c>
      <c r="F21" s="49">
        <v>12823.987649862322</v>
      </c>
      <c r="G21" s="49">
        <v>11772.276604214758</v>
      </c>
      <c r="H21" s="49">
        <v>1051.7110456475646</v>
      </c>
      <c r="I21" s="49">
        <v>2942.5681049067475</v>
      </c>
      <c r="J21" s="49">
        <v>1872.5157336377958</v>
      </c>
      <c r="K21" s="49">
        <v>1179.675194933204</v>
      </c>
      <c r="L21" s="49">
        <v>235.94293425925926</v>
      </c>
      <c r="M21" s="122"/>
    </row>
    <row r="22" spans="1:15" ht="15" customHeight="1" x14ac:dyDescent="0.25">
      <c r="A22" s="6" t="s">
        <v>86</v>
      </c>
      <c r="B22" s="52">
        <v>1004</v>
      </c>
      <c r="C22" s="49">
        <v>5442501.3624567473</v>
      </c>
      <c r="D22" s="109">
        <v>6.1952206743958422</v>
      </c>
      <c r="E22" s="49">
        <v>6220.0015570934256</v>
      </c>
      <c r="F22" s="49">
        <v>3380.6998035653291</v>
      </c>
      <c r="G22" s="49">
        <v>3103.4444425570564</v>
      </c>
      <c r="H22" s="49">
        <v>277.25536100827264</v>
      </c>
      <c r="I22" s="49">
        <v>775.72902328416103</v>
      </c>
      <c r="J22" s="49">
        <v>493.63846454969462</v>
      </c>
      <c r="K22" s="49">
        <v>310.98967097214802</v>
      </c>
      <c r="L22" s="49">
        <v>62.200015570934255</v>
      </c>
      <c r="M22" s="122"/>
    </row>
    <row r="23" spans="1:15" ht="15" customHeight="1" x14ac:dyDescent="0.25">
      <c r="A23" s="6" t="s">
        <v>87</v>
      </c>
      <c r="B23" s="52">
        <v>92</v>
      </c>
      <c r="C23" s="52">
        <v>589487.5</v>
      </c>
      <c r="D23" s="109">
        <v>7.322826086956522</v>
      </c>
      <c r="E23" s="49">
        <v>673.7</v>
      </c>
      <c r="F23" s="49">
        <v>366.16991760469296</v>
      </c>
      <c r="G23" s="49">
        <v>336.13987098866642</v>
      </c>
      <c r="H23" s="49">
        <v>30.030046616026549</v>
      </c>
      <c r="I23" s="49">
        <v>84.020661118733145</v>
      </c>
      <c r="J23" s="49">
        <v>53.466905195203005</v>
      </c>
      <c r="K23" s="49">
        <v>33.683872811093117</v>
      </c>
      <c r="L23" s="49">
        <v>6.7370000000000001</v>
      </c>
      <c r="M23" s="122"/>
    </row>
    <row r="24" spans="1:15" ht="15" customHeight="1" x14ac:dyDescent="0.25">
      <c r="A24" s="6" t="s">
        <v>88</v>
      </c>
      <c r="B24" s="49" t="s">
        <v>82</v>
      </c>
      <c r="C24" s="49" t="s">
        <v>82</v>
      </c>
      <c r="D24" s="127" t="s">
        <v>82</v>
      </c>
      <c r="E24" s="49" t="s">
        <v>82</v>
      </c>
      <c r="F24" s="49" t="s">
        <v>82</v>
      </c>
      <c r="G24" s="49" t="s">
        <v>82</v>
      </c>
      <c r="H24" s="49" t="s">
        <v>82</v>
      </c>
      <c r="I24" s="49" t="s">
        <v>82</v>
      </c>
      <c r="J24" s="49" t="s">
        <v>82</v>
      </c>
      <c r="K24" s="49" t="s">
        <v>82</v>
      </c>
      <c r="L24" s="49" t="s">
        <v>82</v>
      </c>
      <c r="M24" s="122"/>
    </row>
    <row r="25" spans="1:15" ht="15" customHeight="1" x14ac:dyDescent="0.25">
      <c r="A25" s="6" t="s">
        <v>89</v>
      </c>
      <c r="B25" s="52">
        <v>20</v>
      </c>
      <c r="C25" s="49">
        <v>118772.50000000001</v>
      </c>
      <c r="D25" s="109">
        <v>6.7870000000000008</v>
      </c>
      <c r="E25" s="49">
        <v>135.74</v>
      </c>
      <c r="F25" s="49">
        <v>73.777504253615888</v>
      </c>
      <c r="G25" s="49">
        <v>67.726920124686927</v>
      </c>
      <c r="H25" s="49">
        <v>6.0505841289289641</v>
      </c>
      <c r="I25" s="49">
        <v>16.928847469581175</v>
      </c>
      <c r="J25" s="49">
        <v>10.772744116367605</v>
      </c>
      <c r="K25" s="49">
        <v>6.7867728890868042</v>
      </c>
      <c r="L25" s="49">
        <v>1.3574000000000002</v>
      </c>
      <c r="M25" s="122"/>
    </row>
    <row r="26" spans="1:15" ht="15" customHeight="1" x14ac:dyDescent="0.25">
      <c r="A26" s="6" t="s">
        <v>90</v>
      </c>
      <c r="B26" s="52">
        <v>2057</v>
      </c>
      <c r="C26" s="49">
        <v>12736218.788927339</v>
      </c>
      <c r="D26" s="109">
        <v>7.0761685055502959</v>
      </c>
      <c r="E26" s="49">
        <v>14555.678615916959</v>
      </c>
      <c r="F26" s="49">
        <v>7911.3131059384068</v>
      </c>
      <c r="G26" s="49">
        <v>7262.4965594579453</v>
      </c>
      <c r="H26" s="49">
        <v>648.81654648046162</v>
      </c>
      <c r="I26" s="49">
        <v>1815.3150368727174</v>
      </c>
      <c r="J26" s="49">
        <v>1155.1834475420449</v>
      </c>
      <c r="K26" s="49">
        <v>727.75957722679948</v>
      </c>
      <c r="L26" s="49">
        <v>145.55678615916958</v>
      </c>
      <c r="M26" s="122"/>
    </row>
    <row r="27" spans="1:15" ht="15" customHeight="1" x14ac:dyDescent="0.25">
      <c r="A27" s="6" t="s">
        <v>91</v>
      </c>
      <c r="B27" s="52">
        <v>31</v>
      </c>
      <c r="C27" s="49">
        <v>210098.0103550296</v>
      </c>
      <c r="D27" s="109">
        <v>7.7455487688490168</v>
      </c>
      <c r="E27" s="49">
        <v>240.11201183431953</v>
      </c>
      <c r="F27" s="49">
        <v>130.50585659680846</v>
      </c>
      <c r="G27" s="49">
        <v>119.80291031737765</v>
      </c>
      <c r="H27" s="49">
        <v>10.702946279430805</v>
      </c>
      <c r="I27" s="49">
        <v>29.945628583744405</v>
      </c>
      <c r="J27" s="49">
        <v>19.056028162349747</v>
      </c>
      <c r="K27" s="49">
        <v>12.005198852668702</v>
      </c>
      <c r="L27" s="49">
        <v>2.4011201183431954</v>
      </c>
      <c r="M27" s="122"/>
      <c r="O27" s="126"/>
    </row>
    <row r="28" spans="1:15" ht="15" customHeight="1" x14ac:dyDescent="0.25">
      <c r="A28" s="6" t="s">
        <v>92</v>
      </c>
      <c r="B28" s="52">
        <v>1926</v>
      </c>
      <c r="C28" s="49">
        <v>12222373.333333334</v>
      </c>
      <c r="D28" s="109">
        <v>7.2525579785392873</v>
      </c>
      <c r="E28" s="49">
        <v>13968.426666666668</v>
      </c>
      <c r="F28" s="49">
        <v>7592.129496215719</v>
      </c>
      <c r="G28" s="49">
        <v>6969.4895912839274</v>
      </c>
      <c r="H28" s="49">
        <v>622.63990493179199</v>
      </c>
      <c r="I28" s="49">
        <v>1742.0757656551514</v>
      </c>
      <c r="J28" s="49">
        <v>1108.5773256832599</v>
      </c>
      <c r="K28" s="49">
        <v>698.39796231420723</v>
      </c>
      <c r="L28" s="49">
        <v>139.68426666666667</v>
      </c>
      <c r="M28" s="122"/>
    </row>
    <row r="29" spans="1:15" ht="15" customHeight="1" x14ac:dyDescent="0.25">
      <c r="A29" s="6" t="s">
        <v>93</v>
      </c>
      <c r="B29" s="52">
        <v>429</v>
      </c>
      <c r="C29" s="49">
        <v>2464138.5714285714</v>
      </c>
      <c r="D29" s="109">
        <v>6.5644717187574324</v>
      </c>
      <c r="E29" s="49">
        <v>2816.1583673469386</v>
      </c>
      <c r="F29" s="49">
        <v>1530.6404591557005</v>
      </c>
      <c r="G29" s="49">
        <v>1405.1107470441646</v>
      </c>
      <c r="H29" s="49">
        <v>125.52971211153596</v>
      </c>
      <c r="I29" s="49">
        <v>351.2178830926851</v>
      </c>
      <c r="J29" s="49">
        <v>223.49899427284615</v>
      </c>
      <c r="K29" s="49">
        <v>140.80320656317343</v>
      </c>
      <c r="L29" s="49">
        <v>28.161583673469387</v>
      </c>
      <c r="M29" s="122"/>
    </row>
    <row r="30" spans="1:15" ht="15" customHeight="1" x14ac:dyDescent="0.25">
      <c r="A30" s="6" t="s">
        <v>94</v>
      </c>
      <c r="B30" s="52">
        <v>2091</v>
      </c>
      <c r="C30" s="49">
        <v>12923207.5</v>
      </c>
      <c r="D30" s="109">
        <v>7.0633094213295067</v>
      </c>
      <c r="E30" s="49">
        <v>14769.38</v>
      </c>
      <c r="F30" s="49">
        <v>8027.4642387893728</v>
      </c>
      <c r="G30" s="49">
        <v>7369.1219946305337</v>
      </c>
      <c r="H30" s="49">
        <v>658.34224415883943</v>
      </c>
      <c r="I30" s="49">
        <v>1841.9668575238163</v>
      </c>
      <c r="J30" s="49">
        <v>1172.1434470119152</v>
      </c>
      <c r="K30" s="49">
        <v>738.44428888036589</v>
      </c>
      <c r="L30" s="49">
        <v>147.69380000000001</v>
      </c>
      <c r="M30" s="122"/>
    </row>
    <row r="31" spans="1:15" ht="15" customHeight="1" x14ac:dyDescent="0.25">
      <c r="A31" s="6" t="s">
        <v>95</v>
      </c>
      <c r="B31" s="52">
        <v>206</v>
      </c>
      <c r="C31" s="49">
        <v>874772.5</v>
      </c>
      <c r="D31" s="109">
        <v>4.8531067961165046</v>
      </c>
      <c r="E31" s="49">
        <v>999.74</v>
      </c>
      <c r="F31" s="49">
        <v>543.379417286798</v>
      </c>
      <c r="G31" s="49">
        <v>498.81620101263087</v>
      </c>
      <c r="H31" s="49">
        <v>44.563216274167104</v>
      </c>
      <c r="I31" s="49">
        <v>124.68281987062829</v>
      </c>
      <c r="J31" s="49">
        <v>79.342442926899579</v>
      </c>
      <c r="K31" s="49">
        <v>49.985327303194651</v>
      </c>
      <c r="L31" s="49">
        <v>9.9974000000000007</v>
      </c>
      <c r="M31" s="122"/>
    </row>
    <row r="32" spans="1:15" ht="15" customHeight="1" x14ac:dyDescent="0.25">
      <c r="A32" s="6" t="s">
        <v>96</v>
      </c>
      <c r="B32" s="52">
        <v>450</v>
      </c>
      <c r="C32" s="49">
        <v>1692512.5</v>
      </c>
      <c r="D32" s="109">
        <v>4.2984444444444447</v>
      </c>
      <c r="E32" s="49">
        <v>1934.3</v>
      </c>
      <c r="F32" s="49">
        <v>1051.3321532176899</v>
      </c>
      <c r="G32" s="49">
        <v>965.11110650642354</v>
      </c>
      <c r="H32" s="49">
        <v>86.221046711266354</v>
      </c>
      <c r="I32" s="49">
        <v>241.23670001776091</v>
      </c>
      <c r="J32" s="49">
        <v>153.51200047362502</v>
      </c>
      <c r="K32" s="49">
        <v>96.71176366112131</v>
      </c>
      <c r="L32" s="49">
        <v>19.343</v>
      </c>
      <c r="M32" s="122"/>
    </row>
    <row r="33" spans="1:13" ht="15" customHeight="1" x14ac:dyDescent="0.25">
      <c r="A33" s="6" t="s">
        <v>97</v>
      </c>
      <c r="B33" s="52">
        <v>711</v>
      </c>
      <c r="C33" s="49">
        <v>3319063.2142857146</v>
      </c>
      <c r="D33" s="109">
        <v>5.3350423376101492</v>
      </c>
      <c r="E33" s="49">
        <v>3793.2151020408164</v>
      </c>
      <c r="F33" s="49">
        <v>2061.6910514638016</v>
      </c>
      <c r="G33" s="49">
        <v>1892.609225222297</v>
      </c>
      <c r="H33" s="49">
        <v>169.08182624150453</v>
      </c>
      <c r="I33" s="49">
        <v>473.07175395433018</v>
      </c>
      <c r="J33" s="49">
        <v>301.04122346122699</v>
      </c>
      <c r="K33" s="49">
        <v>189.65440855315492</v>
      </c>
      <c r="L33" s="49">
        <v>37.932151020408163</v>
      </c>
      <c r="M33" s="122"/>
    </row>
    <row r="34" spans="1:13" ht="15" customHeight="1" x14ac:dyDescent="0.25">
      <c r="A34" s="6" t="s">
        <v>98</v>
      </c>
      <c r="B34" s="52">
        <v>817</v>
      </c>
      <c r="C34" s="49">
        <v>3705171.0714285704</v>
      </c>
      <c r="D34" s="109">
        <v>5.1829635550670687</v>
      </c>
      <c r="E34" s="49">
        <v>4234.4812244897948</v>
      </c>
      <c r="F34" s="49">
        <v>2301.5283376429393</v>
      </c>
      <c r="G34" s="49">
        <v>2112.7771597208407</v>
      </c>
      <c r="H34" s="49">
        <v>188.75117792209844</v>
      </c>
      <c r="I34" s="49">
        <v>528.10436689401115</v>
      </c>
      <c r="J34" s="49">
        <v>336.06146085893278</v>
      </c>
      <c r="K34" s="49">
        <v>211.71697637921349</v>
      </c>
      <c r="L34" s="49">
        <v>42.344812244897959</v>
      </c>
      <c r="M34" s="122"/>
    </row>
    <row r="35" spans="1:13" ht="15" customHeight="1" x14ac:dyDescent="0.25">
      <c r="A35" s="6" t="s">
        <v>99</v>
      </c>
      <c r="B35" s="52">
        <v>459</v>
      </c>
      <c r="C35" s="49">
        <v>2199069.0909090913</v>
      </c>
      <c r="D35" s="109">
        <v>5.4754287977817393</v>
      </c>
      <c r="E35" s="49">
        <v>2513.2218181818184</v>
      </c>
      <c r="F35" s="49">
        <v>1365.9881639987429</v>
      </c>
      <c r="G35" s="49">
        <v>1253.9617897128367</v>
      </c>
      <c r="H35" s="49">
        <v>112.02637428590619</v>
      </c>
      <c r="I35" s="49">
        <v>313.43707689128837</v>
      </c>
      <c r="J35" s="49">
        <v>199.45701749627875</v>
      </c>
      <c r="K35" s="49">
        <v>125.65688595769714</v>
      </c>
      <c r="L35" s="49">
        <v>25.132218181818185</v>
      </c>
      <c r="M35" s="122"/>
    </row>
    <row r="36" spans="1:13" ht="15" customHeight="1" x14ac:dyDescent="0.25">
      <c r="A36" s="6" t="s">
        <v>100</v>
      </c>
      <c r="B36" s="52">
        <v>550</v>
      </c>
      <c r="C36" s="49">
        <v>3211005</v>
      </c>
      <c r="D36" s="109">
        <v>6.6722181818181818</v>
      </c>
      <c r="E36" s="49">
        <v>3669.72</v>
      </c>
      <c r="F36" s="49">
        <v>1994.5689031205193</v>
      </c>
      <c r="G36" s="49">
        <v>1830.9918470603072</v>
      </c>
      <c r="H36" s="49">
        <v>163.57705606021216</v>
      </c>
      <c r="I36" s="49">
        <v>457.67003194394755</v>
      </c>
      <c r="J36" s="49">
        <v>291.24027212845539</v>
      </c>
      <c r="K36" s="49">
        <v>183.47986007469888</v>
      </c>
      <c r="L36" s="49">
        <v>36.697200000000002</v>
      </c>
      <c r="M36" s="122"/>
    </row>
    <row r="37" spans="1:13" ht="15" customHeight="1" x14ac:dyDescent="0.25">
      <c r="A37" s="6" t="s">
        <v>101</v>
      </c>
      <c r="B37" s="52">
        <v>722</v>
      </c>
      <c r="C37" s="49">
        <v>4565933.75</v>
      </c>
      <c r="D37" s="109">
        <v>7.2274376731301944</v>
      </c>
      <c r="E37" s="49">
        <v>5218.21</v>
      </c>
      <c r="F37" s="49">
        <v>2836.2053224639826</v>
      </c>
      <c r="G37" s="49">
        <v>2603.6046254887474</v>
      </c>
      <c r="H37" s="49">
        <v>232.60069697523508</v>
      </c>
      <c r="I37" s="49">
        <v>650.79034296628254</v>
      </c>
      <c r="J37" s="49">
        <v>414.13320373854867</v>
      </c>
      <c r="K37" s="49">
        <v>260.90176924680753</v>
      </c>
      <c r="L37" s="49">
        <v>52.182099999999998</v>
      </c>
      <c r="M37" s="122"/>
    </row>
    <row r="38" spans="1:13" ht="15" customHeight="1" thickBot="1" x14ac:dyDescent="0.3">
      <c r="A38" s="53" t="s">
        <v>102</v>
      </c>
      <c r="B38" s="89">
        <v>1327</v>
      </c>
      <c r="C38" s="74">
        <v>7639581.2500000009</v>
      </c>
      <c r="D38" s="112">
        <v>6.5794649585531282</v>
      </c>
      <c r="E38" s="74">
        <v>8730.9500000000007</v>
      </c>
      <c r="F38" s="74">
        <v>4745.45234096882</v>
      </c>
      <c r="G38" s="74">
        <v>4356.2719409358724</v>
      </c>
      <c r="H38" s="74">
        <v>389.18040003294789</v>
      </c>
      <c r="I38" s="74">
        <v>1088.8825756191231</v>
      </c>
      <c r="J38" s="74">
        <v>692.91505998821083</v>
      </c>
      <c r="K38" s="74">
        <v>436.53289196973941</v>
      </c>
      <c r="L38" s="74">
        <v>87.309500000000014</v>
      </c>
      <c r="M38" s="122"/>
    </row>
    <row r="39" spans="1:13" x14ac:dyDescent="0.25">
      <c r="A39" s="28" t="s">
        <v>27</v>
      </c>
    </row>
    <row r="40" spans="1:13" x14ac:dyDescent="0.25">
      <c r="D40" s="107"/>
      <c r="E40" s="49"/>
      <c r="F40" s="49"/>
      <c r="G40" s="49"/>
      <c r="H40" s="49"/>
      <c r="I40" s="49"/>
      <c r="J40" s="49"/>
      <c r="K40" s="49"/>
      <c r="L40" s="49"/>
    </row>
    <row r="41" spans="1:13" x14ac:dyDescent="0.25">
      <c r="D41" s="107"/>
      <c r="E41" s="49"/>
      <c r="F41" s="49"/>
      <c r="G41" s="49"/>
      <c r="H41" s="49"/>
      <c r="I41" s="49"/>
      <c r="J41" s="49"/>
      <c r="K41" s="49"/>
      <c r="L41" s="49"/>
    </row>
    <row r="42" spans="1:13" x14ac:dyDescent="0.25">
      <c r="B42" s="21"/>
      <c r="C42" s="21"/>
      <c r="D42" s="49"/>
      <c r="E42" s="49"/>
      <c r="F42" s="49"/>
      <c r="G42" s="49"/>
      <c r="H42" s="49"/>
      <c r="I42" s="49"/>
      <c r="J42" s="49"/>
      <c r="K42" s="49"/>
      <c r="L42" s="49"/>
    </row>
    <row r="43" spans="1:13" x14ac:dyDescent="0.25">
      <c r="B43" s="21"/>
      <c r="C43" s="21"/>
      <c r="D43" s="49"/>
      <c r="E43" s="49"/>
      <c r="F43" s="49"/>
      <c r="G43" s="49"/>
      <c r="H43" s="49"/>
      <c r="I43" s="49"/>
      <c r="J43" s="49"/>
      <c r="K43" s="49"/>
      <c r="L43" s="49"/>
    </row>
    <row r="44" spans="1:13" x14ac:dyDescent="0.25">
      <c r="B44" s="21"/>
      <c r="C44" s="21"/>
      <c r="D44" s="49"/>
      <c r="E44" s="49"/>
      <c r="F44" s="49"/>
      <c r="G44" s="49"/>
      <c r="H44" s="49"/>
      <c r="I44" s="49"/>
      <c r="J44" s="49"/>
      <c r="K44" s="49"/>
      <c r="L44" s="49"/>
    </row>
    <row r="45" spans="1:13" x14ac:dyDescent="0.25">
      <c r="B45" s="21"/>
      <c r="C45" s="21"/>
      <c r="D45" s="49"/>
      <c r="E45" s="49"/>
      <c r="F45" s="49"/>
      <c r="G45" s="49"/>
      <c r="H45" s="49"/>
      <c r="I45" s="49"/>
      <c r="J45" s="49"/>
      <c r="K45" s="49"/>
      <c r="L45" s="49"/>
    </row>
    <row r="46" spans="1:13" x14ac:dyDescent="0.25">
      <c r="B46" s="21"/>
      <c r="C46" s="21"/>
      <c r="D46" s="49"/>
      <c r="E46" s="49"/>
      <c r="F46" s="49"/>
      <c r="G46" s="49"/>
      <c r="H46" s="49"/>
      <c r="I46" s="49"/>
      <c r="J46" s="49"/>
      <c r="K46" s="49"/>
      <c r="L46" s="49"/>
    </row>
    <row r="47" spans="1:13" x14ac:dyDescent="0.25">
      <c r="B47" s="21"/>
      <c r="C47" s="21"/>
      <c r="D47" s="49"/>
      <c r="E47" s="49"/>
      <c r="F47" s="49"/>
      <c r="G47" s="49"/>
      <c r="H47" s="49"/>
      <c r="I47" s="49"/>
      <c r="J47" s="49"/>
      <c r="K47" s="49"/>
      <c r="L47" s="49"/>
    </row>
    <row r="48" spans="1:13" x14ac:dyDescent="0.25">
      <c r="B48" s="21"/>
      <c r="C48" s="21"/>
      <c r="D48" s="49"/>
      <c r="E48" s="49"/>
      <c r="F48" s="49"/>
      <c r="G48" s="49"/>
      <c r="H48" s="49"/>
      <c r="I48" s="49"/>
      <c r="J48" s="49"/>
      <c r="K48" s="49"/>
      <c r="L48" s="49"/>
    </row>
    <row r="49" spans="2:12" x14ac:dyDescent="0.25">
      <c r="B49" s="21"/>
      <c r="C49" s="21"/>
      <c r="D49" s="49"/>
      <c r="E49" s="49"/>
      <c r="F49" s="49"/>
      <c r="G49" s="49"/>
      <c r="H49" s="49"/>
      <c r="I49" s="49"/>
      <c r="J49" s="49"/>
      <c r="K49" s="49"/>
      <c r="L49" s="49"/>
    </row>
    <row r="50" spans="2:12" x14ac:dyDescent="0.25">
      <c r="B50" s="21"/>
      <c r="C50" s="21"/>
      <c r="D50" s="49"/>
      <c r="E50" s="49"/>
      <c r="F50" s="49"/>
      <c r="G50" s="49"/>
      <c r="H50" s="49"/>
      <c r="I50" s="49"/>
      <c r="J50" s="49"/>
      <c r="K50" s="49"/>
      <c r="L50" s="49"/>
    </row>
    <row r="51" spans="2:12" x14ac:dyDescent="0.25">
      <c r="B51" s="21"/>
      <c r="C51" s="21"/>
      <c r="D51" s="49"/>
      <c r="E51" s="49"/>
      <c r="F51" s="49"/>
      <c r="G51" s="49"/>
      <c r="H51" s="49"/>
      <c r="I51" s="49"/>
      <c r="J51" s="49"/>
      <c r="K51" s="49"/>
      <c r="L51" s="49"/>
    </row>
    <row r="52" spans="2:12" x14ac:dyDescent="0.25">
      <c r="B52" s="21"/>
      <c r="C52" s="21"/>
      <c r="D52" s="49"/>
      <c r="E52" s="49"/>
      <c r="F52" s="49"/>
      <c r="G52" s="49"/>
      <c r="H52" s="49"/>
      <c r="I52" s="49"/>
      <c r="J52" s="49"/>
      <c r="K52" s="49"/>
      <c r="L52" s="49"/>
    </row>
    <row r="53" spans="2:12" x14ac:dyDescent="0.25">
      <c r="B53" s="21"/>
      <c r="C53" s="21"/>
      <c r="D53" s="49"/>
      <c r="E53" s="49"/>
      <c r="F53" s="49"/>
      <c r="G53" s="49"/>
      <c r="H53" s="49"/>
      <c r="I53" s="49"/>
      <c r="J53" s="49"/>
      <c r="K53" s="49"/>
      <c r="L53" s="49"/>
    </row>
    <row r="54" spans="2:12" x14ac:dyDescent="0.25">
      <c r="B54" s="21"/>
      <c r="C54" s="21"/>
      <c r="D54" s="49"/>
      <c r="E54" s="49"/>
      <c r="F54" s="49"/>
      <c r="G54" s="49"/>
      <c r="H54" s="49"/>
      <c r="I54" s="49"/>
      <c r="J54" s="49"/>
      <c r="K54" s="49"/>
      <c r="L54" s="49"/>
    </row>
    <row r="55" spans="2:12" x14ac:dyDescent="0.25">
      <c r="B55" s="21"/>
      <c r="C55" s="21"/>
      <c r="D55" s="49"/>
      <c r="E55" s="49"/>
      <c r="F55" s="49"/>
      <c r="G55" s="49"/>
      <c r="H55" s="49"/>
      <c r="I55" s="49"/>
      <c r="J55" s="49"/>
      <c r="K55" s="49"/>
      <c r="L55" s="49"/>
    </row>
    <row r="56" spans="2:12" x14ac:dyDescent="0.25">
      <c r="B56" s="21"/>
      <c r="C56" s="21"/>
      <c r="D56" s="49"/>
      <c r="E56" s="49"/>
      <c r="F56" s="49"/>
      <c r="G56" s="49"/>
      <c r="H56" s="49"/>
      <c r="I56" s="49"/>
      <c r="J56" s="49"/>
      <c r="K56" s="49"/>
      <c r="L56" s="49"/>
    </row>
    <row r="57" spans="2:12" x14ac:dyDescent="0.25">
      <c r="B57" s="21"/>
      <c r="C57" s="21"/>
      <c r="D57" s="49"/>
      <c r="E57" s="49"/>
      <c r="F57" s="49"/>
      <c r="G57" s="49"/>
      <c r="H57" s="49"/>
      <c r="I57" s="49"/>
      <c r="J57" s="49"/>
      <c r="K57" s="49"/>
      <c r="L57" s="49"/>
    </row>
    <row r="58" spans="2:12" x14ac:dyDescent="0.25">
      <c r="B58" s="21"/>
      <c r="C58" s="21"/>
      <c r="D58" s="49"/>
      <c r="E58" s="49"/>
      <c r="F58" s="49"/>
      <c r="G58" s="49"/>
      <c r="H58" s="49"/>
      <c r="I58" s="49"/>
      <c r="J58" s="49"/>
      <c r="K58" s="49"/>
      <c r="L58" s="49"/>
    </row>
    <row r="59" spans="2:12" x14ac:dyDescent="0.25">
      <c r="B59" s="21"/>
      <c r="C59" s="21"/>
      <c r="D59" s="49"/>
      <c r="E59" s="49"/>
      <c r="F59" s="49"/>
      <c r="G59" s="49"/>
      <c r="H59" s="49"/>
      <c r="I59" s="49"/>
      <c r="J59" s="49"/>
      <c r="K59" s="49"/>
      <c r="L59" s="49"/>
    </row>
    <row r="60" spans="2:12" x14ac:dyDescent="0.25">
      <c r="B60" s="21"/>
      <c r="C60" s="21"/>
      <c r="D60" s="49"/>
      <c r="E60" s="49"/>
      <c r="F60" s="49"/>
      <c r="G60" s="49"/>
      <c r="H60" s="49"/>
      <c r="I60" s="49"/>
      <c r="J60" s="49"/>
      <c r="K60" s="49"/>
      <c r="L60" s="49"/>
    </row>
    <row r="61" spans="2:12" x14ac:dyDescent="0.25">
      <c r="B61" s="21"/>
      <c r="C61" s="21"/>
      <c r="D61" s="21"/>
      <c r="E61" s="21"/>
      <c r="F61" s="21"/>
      <c r="G61" s="21"/>
      <c r="H61" s="21"/>
      <c r="I61" s="21"/>
    </row>
    <row r="62" spans="2:12" x14ac:dyDescent="0.25">
      <c r="B62" s="21"/>
      <c r="C62" s="21"/>
      <c r="D62" s="21"/>
      <c r="E62" s="21"/>
      <c r="F62" s="21"/>
      <c r="G62" s="21"/>
      <c r="H62" s="21"/>
      <c r="I62" s="21"/>
    </row>
    <row r="63" spans="2:12" x14ac:dyDescent="0.25">
      <c r="B63" s="21"/>
      <c r="C63" s="21"/>
      <c r="D63" s="21"/>
      <c r="E63" s="21"/>
      <c r="F63" s="21"/>
      <c r="G63" s="21"/>
      <c r="H63" s="21"/>
      <c r="I63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A88D39F7-88AB-4E43-8456-D962F43C941D}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4352-E817-4394-B456-E51AA6FBC6FB}">
  <dimension ref="A2:W41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3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9.7109375" customWidth="1"/>
    <col min="9" max="9" width="10" customWidth="1"/>
    <col min="10" max="10" width="10.85546875" customWidth="1"/>
    <col min="12" max="12" width="12.28515625" customWidth="1"/>
    <col min="257" max="257" width="14.7109375" customWidth="1"/>
    <col min="258" max="258" width="11" customWidth="1"/>
    <col min="259" max="259" width="13" customWidth="1"/>
    <col min="260" max="260" width="9.7109375" customWidth="1"/>
    <col min="261" max="261" width="14" bestFit="1" customWidth="1"/>
    <col min="262" max="262" width="10.85546875" customWidth="1"/>
    <col min="263" max="263" width="12.28515625" customWidth="1"/>
    <col min="264" max="264" width="9.7109375" customWidth="1"/>
    <col min="265" max="265" width="10" customWidth="1"/>
    <col min="266" max="266" width="10.85546875" customWidth="1"/>
    <col min="268" max="268" width="12.28515625" customWidth="1"/>
    <col min="513" max="513" width="14.7109375" customWidth="1"/>
    <col min="514" max="514" width="11" customWidth="1"/>
    <col min="515" max="515" width="13" customWidth="1"/>
    <col min="516" max="516" width="9.7109375" customWidth="1"/>
    <col min="517" max="517" width="14" bestFit="1" customWidth="1"/>
    <col min="518" max="518" width="10.85546875" customWidth="1"/>
    <col min="519" max="519" width="12.28515625" customWidth="1"/>
    <col min="520" max="520" width="9.7109375" customWidth="1"/>
    <col min="521" max="521" width="10" customWidth="1"/>
    <col min="522" max="522" width="10.85546875" customWidth="1"/>
    <col min="524" max="524" width="12.28515625" customWidth="1"/>
    <col min="769" max="769" width="14.7109375" customWidth="1"/>
    <col min="770" max="770" width="11" customWidth="1"/>
    <col min="771" max="771" width="13" customWidth="1"/>
    <col min="772" max="772" width="9.7109375" customWidth="1"/>
    <col min="773" max="773" width="14" bestFit="1" customWidth="1"/>
    <col min="774" max="774" width="10.85546875" customWidth="1"/>
    <col min="775" max="775" width="12.28515625" customWidth="1"/>
    <col min="776" max="776" width="9.7109375" customWidth="1"/>
    <col min="777" max="777" width="10" customWidth="1"/>
    <col min="778" max="778" width="10.85546875" customWidth="1"/>
    <col min="780" max="780" width="12.28515625" customWidth="1"/>
    <col min="1025" max="1025" width="14.7109375" customWidth="1"/>
    <col min="1026" max="1026" width="11" customWidth="1"/>
    <col min="1027" max="1027" width="13" customWidth="1"/>
    <col min="1028" max="1028" width="9.7109375" customWidth="1"/>
    <col min="1029" max="1029" width="14" bestFit="1" customWidth="1"/>
    <col min="1030" max="1030" width="10.85546875" customWidth="1"/>
    <col min="1031" max="1031" width="12.28515625" customWidth="1"/>
    <col min="1032" max="1032" width="9.7109375" customWidth="1"/>
    <col min="1033" max="1033" width="10" customWidth="1"/>
    <col min="1034" max="1034" width="10.85546875" customWidth="1"/>
    <col min="1036" max="1036" width="12.28515625" customWidth="1"/>
    <col min="1281" max="1281" width="14.7109375" customWidth="1"/>
    <col min="1282" max="1282" width="11" customWidth="1"/>
    <col min="1283" max="1283" width="13" customWidth="1"/>
    <col min="1284" max="1284" width="9.7109375" customWidth="1"/>
    <col min="1285" max="1285" width="14" bestFit="1" customWidth="1"/>
    <col min="1286" max="1286" width="10.85546875" customWidth="1"/>
    <col min="1287" max="1287" width="12.28515625" customWidth="1"/>
    <col min="1288" max="1288" width="9.7109375" customWidth="1"/>
    <col min="1289" max="1289" width="10" customWidth="1"/>
    <col min="1290" max="1290" width="10.85546875" customWidth="1"/>
    <col min="1292" max="1292" width="12.28515625" customWidth="1"/>
    <col min="1537" max="1537" width="14.7109375" customWidth="1"/>
    <col min="1538" max="1538" width="11" customWidth="1"/>
    <col min="1539" max="1539" width="13" customWidth="1"/>
    <col min="1540" max="1540" width="9.7109375" customWidth="1"/>
    <col min="1541" max="1541" width="14" bestFit="1" customWidth="1"/>
    <col min="1542" max="1542" width="10.85546875" customWidth="1"/>
    <col min="1543" max="1543" width="12.28515625" customWidth="1"/>
    <col min="1544" max="1544" width="9.7109375" customWidth="1"/>
    <col min="1545" max="1545" width="10" customWidth="1"/>
    <col min="1546" max="1546" width="10.85546875" customWidth="1"/>
    <col min="1548" max="1548" width="12.28515625" customWidth="1"/>
    <col min="1793" max="1793" width="14.7109375" customWidth="1"/>
    <col min="1794" max="1794" width="11" customWidth="1"/>
    <col min="1795" max="1795" width="13" customWidth="1"/>
    <col min="1796" max="1796" width="9.7109375" customWidth="1"/>
    <col min="1797" max="1797" width="14" bestFit="1" customWidth="1"/>
    <col min="1798" max="1798" width="10.85546875" customWidth="1"/>
    <col min="1799" max="1799" width="12.28515625" customWidth="1"/>
    <col min="1800" max="1800" width="9.7109375" customWidth="1"/>
    <col min="1801" max="1801" width="10" customWidth="1"/>
    <col min="1802" max="1802" width="10.85546875" customWidth="1"/>
    <col min="1804" max="1804" width="12.28515625" customWidth="1"/>
    <col min="2049" max="2049" width="14.7109375" customWidth="1"/>
    <col min="2050" max="2050" width="11" customWidth="1"/>
    <col min="2051" max="2051" width="13" customWidth="1"/>
    <col min="2052" max="2052" width="9.7109375" customWidth="1"/>
    <col min="2053" max="2053" width="14" bestFit="1" customWidth="1"/>
    <col min="2054" max="2054" width="10.85546875" customWidth="1"/>
    <col min="2055" max="2055" width="12.28515625" customWidth="1"/>
    <col min="2056" max="2056" width="9.7109375" customWidth="1"/>
    <col min="2057" max="2057" width="10" customWidth="1"/>
    <col min="2058" max="2058" width="10.85546875" customWidth="1"/>
    <col min="2060" max="2060" width="12.28515625" customWidth="1"/>
    <col min="2305" max="2305" width="14.7109375" customWidth="1"/>
    <col min="2306" max="2306" width="11" customWidth="1"/>
    <col min="2307" max="2307" width="13" customWidth="1"/>
    <col min="2308" max="2308" width="9.7109375" customWidth="1"/>
    <col min="2309" max="2309" width="14" bestFit="1" customWidth="1"/>
    <col min="2310" max="2310" width="10.85546875" customWidth="1"/>
    <col min="2311" max="2311" width="12.28515625" customWidth="1"/>
    <col min="2312" max="2312" width="9.7109375" customWidth="1"/>
    <col min="2313" max="2313" width="10" customWidth="1"/>
    <col min="2314" max="2314" width="10.85546875" customWidth="1"/>
    <col min="2316" max="2316" width="12.28515625" customWidth="1"/>
    <col min="2561" max="2561" width="14.7109375" customWidth="1"/>
    <col min="2562" max="2562" width="11" customWidth="1"/>
    <col min="2563" max="2563" width="13" customWidth="1"/>
    <col min="2564" max="2564" width="9.7109375" customWidth="1"/>
    <col min="2565" max="2565" width="14" bestFit="1" customWidth="1"/>
    <col min="2566" max="2566" width="10.85546875" customWidth="1"/>
    <col min="2567" max="2567" width="12.28515625" customWidth="1"/>
    <col min="2568" max="2568" width="9.7109375" customWidth="1"/>
    <col min="2569" max="2569" width="10" customWidth="1"/>
    <col min="2570" max="2570" width="10.85546875" customWidth="1"/>
    <col min="2572" max="2572" width="12.28515625" customWidth="1"/>
    <col min="2817" max="2817" width="14.7109375" customWidth="1"/>
    <col min="2818" max="2818" width="11" customWidth="1"/>
    <col min="2819" max="2819" width="13" customWidth="1"/>
    <col min="2820" max="2820" width="9.7109375" customWidth="1"/>
    <col min="2821" max="2821" width="14" bestFit="1" customWidth="1"/>
    <col min="2822" max="2822" width="10.85546875" customWidth="1"/>
    <col min="2823" max="2823" width="12.28515625" customWidth="1"/>
    <col min="2824" max="2824" width="9.7109375" customWidth="1"/>
    <col min="2825" max="2825" width="10" customWidth="1"/>
    <col min="2826" max="2826" width="10.85546875" customWidth="1"/>
    <col min="2828" max="2828" width="12.28515625" customWidth="1"/>
    <col min="3073" max="3073" width="14.7109375" customWidth="1"/>
    <col min="3074" max="3074" width="11" customWidth="1"/>
    <col min="3075" max="3075" width="13" customWidth="1"/>
    <col min="3076" max="3076" width="9.7109375" customWidth="1"/>
    <col min="3077" max="3077" width="14" bestFit="1" customWidth="1"/>
    <col min="3078" max="3078" width="10.85546875" customWidth="1"/>
    <col min="3079" max="3079" width="12.28515625" customWidth="1"/>
    <col min="3080" max="3080" width="9.7109375" customWidth="1"/>
    <col min="3081" max="3081" width="10" customWidth="1"/>
    <col min="3082" max="3082" width="10.85546875" customWidth="1"/>
    <col min="3084" max="3084" width="12.28515625" customWidth="1"/>
    <col min="3329" max="3329" width="14.7109375" customWidth="1"/>
    <col min="3330" max="3330" width="11" customWidth="1"/>
    <col min="3331" max="3331" width="13" customWidth="1"/>
    <col min="3332" max="3332" width="9.7109375" customWidth="1"/>
    <col min="3333" max="3333" width="14" bestFit="1" customWidth="1"/>
    <col min="3334" max="3334" width="10.85546875" customWidth="1"/>
    <col min="3335" max="3335" width="12.28515625" customWidth="1"/>
    <col min="3336" max="3336" width="9.7109375" customWidth="1"/>
    <col min="3337" max="3337" width="10" customWidth="1"/>
    <col min="3338" max="3338" width="10.85546875" customWidth="1"/>
    <col min="3340" max="3340" width="12.28515625" customWidth="1"/>
    <col min="3585" max="3585" width="14.7109375" customWidth="1"/>
    <col min="3586" max="3586" width="11" customWidth="1"/>
    <col min="3587" max="3587" width="13" customWidth="1"/>
    <col min="3588" max="3588" width="9.7109375" customWidth="1"/>
    <col min="3589" max="3589" width="14" bestFit="1" customWidth="1"/>
    <col min="3590" max="3590" width="10.85546875" customWidth="1"/>
    <col min="3591" max="3591" width="12.28515625" customWidth="1"/>
    <col min="3592" max="3592" width="9.7109375" customWidth="1"/>
    <col min="3593" max="3593" width="10" customWidth="1"/>
    <col min="3594" max="3594" width="10.85546875" customWidth="1"/>
    <col min="3596" max="3596" width="12.28515625" customWidth="1"/>
    <col min="3841" max="3841" width="14.7109375" customWidth="1"/>
    <col min="3842" max="3842" width="11" customWidth="1"/>
    <col min="3843" max="3843" width="13" customWidth="1"/>
    <col min="3844" max="3844" width="9.7109375" customWidth="1"/>
    <col min="3845" max="3845" width="14" bestFit="1" customWidth="1"/>
    <col min="3846" max="3846" width="10.85546875" customWidth="1"/>
    <col min="3847" max="3847" width="12.28515625" customWidth="1"/>
    <col min="3848" max="3848" width="9.7109375" customWidth="1"/>
    <col min="3849" max="3849" width="10" customWidth="1"/>
    <col min="3850" max="3850" width="10.85546875" customWidth="1"/>
    <col min="3852" max="3852" width="12.28515625" customWidth="1"/>
    <col min="4097" max="4097" width="14.7109375" customWidth="1"/>
    <col min="4098" max="4098" width="11" customWidth="1"/>
    <col min="4099" max="4099" width="13" customWidth="1"/>
    <col min="4100" max="4100" width="9.7109375" customWidth="1"/>
    <col min="4101" max="4101" width="14" bestFit="1" customWidth="1"/>
    <col min="4102" max="4102" width="10.85546875" customWidth="1"/>
    <col min="4103" max="4103" width="12.28515625" customWidth="1"/>
    <col min="4104" max="4104" width="9.7109375" customWidth="1"/>
    <col min="4105" max="4105" width="10" customWidth="1"/>
    <col min="4106" max="4106" width="10.85546875" customWidth="1"/>
    <col min="4108" max="4108" width="12.28515625" customWidth="1"/>
    <col min="4353" max="4353" width="14.7109375" customWidth="1"/>
    <col min="4354" max="4354" width="11" customWidth="1"/>
    <col min="4355" max="4355" width="13" customWidth="1"/>
    <col min="4356" max="4356" width="9.7109375" customWidth="1"/>
    <col min="4357" max="4357" width="14" bestFit="1" customWidth="1"/>
    <col min="4358" max="4358" width="10.85546875" customWidth="1"/>
    <col min="4359" max="4359" width="12.28515625" customWidth="1"/>
    <col min="4360" max="4360" width="9.7109375" customWidth="1"/>
    <col min="4361" max="4361" width="10" customWidth="1"/>
    <col min="4362" max="4362" width="10.85546875" customWidth="1"/>
    <col min="4364" max="4364" width="12.28515625" customWidth="1"/>
    <col min="4609" max="4609" width="14.7109375" customWidth="1"/>
    <col min="4610" max="4610" width="11" customWidth="1"/>
    <col min="4611" max="4611" width="13" customWidth="1"/>
    <col min="4612" max="4612" width="9.7109375" customWidth="1"/>
    <col min="4613" max="4613" width="14" bestFit="1" customWidth="1"/>
    <col min="4614" max="4614" width="10.85546875" customWidth="1"/>
    <col min="4615" max="4615" width="12.28515625" customWidth="1"/>
    <col min="4616" max="4616" width="9.7109375" customWidth="1"/>
    <col min="4617" max="4617" width="10" customWidth="1"/>
    <col min="4618" max="4618" width="10.85546875" customWidth="1"/>
    <col min="4620" max="4620" width="12.28515625" customWidth="1"/>
    <col min="4865" max="4865" width="14.7109375" customWidth="1"/>
    <col min="4866" max="4866" width="11" customWidth="1"/>
    <col min="4867" max="4867" width="13" customWidth="1"/>
    <col min="4868" max="4868" width="9.7109375" customWidth="1"/>
    <col min="4869" max="4869" width="14" bestFit="1" customWidth="1"/>
    <col min="4870" max="4870" width="10.85546875" customWidth="1"/>
    <col min="4871" max="4871" width="12.28515625" customWidth="1"/>
    <col min="4872" max="4872" width="9.7109375" customWidth="1"/>
    <col min="4873" max="4873" width="10" customWidth="1"/>
    <col min="4874" max="4874" width="10.85546875" customWidth="1"/>
    <col min="4876" max="4876" width="12.28515625" customWidth="1"/>
    <col min="5121" max="5121" width="14.7109375" customWidth="1"/>
    <col min="5122" max="5122" width="11" customWidth="1"/>
    <col min="5123" max="5123" width="13" customWidth="1"/>
    <col min="5124" max="5124" width="9.7109375" customWidth="1"/>
    <col min="5125" max="5125" width="14" bestFit="1" customWidth="1"/>
    <col min="5126" max="5126" width="10.85546875" customWidth="1"/>
    <col min="5127" max="5127" width="12.28515625" customWidth="1"/>
    <col min="5128" max="5128" width="9.7109375" customWidth="1"/>
    <col min="5129" max="5129" width="10" customWidth="1"/>
    <col min="5130" max="5130" width="10.85546875" customWidth="1"/>
    <col min="5132" max="5132" width="12.28515625" customWidth="1"/>
    <col min="5377" max="5377" width="14.7109375" customWidth="1"/>
    <col min="5378" max="5378" width="11" customWidth="1"/>
    <col min="5379" max="5379" width="13" customWidth="1"/>
    <col min="5380" max="5380" width="9.7109375" customWidth="1"/>
    <col min="5381" max="5381" width="14" bestFit="1" customWidth="1"/>
    <col min="5382" max="5382" width="10.85546875" customWidth="1"/>
    <col min="5383" max="5383" width="12.28515625" customWidth="1"/>
    <col min="5384" max="5384" width="9.7109375" customWidth="1"/>
    <col min="5385" max="5385" width="10" customWidth="1"/>
    <col min="5386" max="5386" width="10.85546875" customWidth="1"/>
    <col min="5388" max="5388" width="12.28515625" customWidth="1"/>
    <col min="5633" max="5633" width="14.7109375" customWidth="1"/>
    <col min="5634" max="5634" width="11" customWidth="1"/>
    <col min="5635" max="5635" width="13" customWidth="1"/>
    <col min="5636" max="5636" width="9.7109375" customWidth="1"/>
    <col min="5637" max="5637" width="14" bestFit="1" customWidth="1"/>
    <col min="5638" max="5638" width="10.85546875" customWidth="1"/>
    <col min="5639" max="5639" width="12.28515625" customWidth="1"/>
    <col min="5640" max="5640" width="9.7109375" customWidth="1"/>
    <col min="5641" max="5641" width="10" customWidth="1"/>
    <col min="5642" max="5642" width="10.85546875" customWidth="1"/>
    <col min="5644" max="5644" width="12.28515625" customWidth="1"/>
    <col min="5889" max="5889" width="14.7109375" customWidth="1"/>
    <col min="5890" max="5890" width="11" customWidth="1"/>
    <col min="5891" max="5891" width="13" customWidth="1"/>
    <col min="5892" max="5892" width="9.7109375" customWidth="1"/>
    <col min="5893" max="5893" width="14" bestFit="1" customWidth="1"/>
    <col min="5894" max="5894" width="10.85546875" customWidth="1"/>
    <col min="5895" max="5895" width="12.28515625" customWidth="1"/>
    <col min="5896" max="5896" width="9.7109375" customWidth="1"/>
    <col min="5897" max="5897" width="10" customWidth="1"/>
    <col min="5898" max="5898" width="10.85546875" customWidth="1"/>
    <col min="5900" max="5900" width="12.28515625" customWidth="1"/>
    <col min="6145" max="6145" width="14.7109375" customWidth="1"/>
    <col min="6146" max="6146" width="11" customWidth="1"/>
    <col min="6147" max="6147" width="13" customWidth="1"/>
    <col min="6148" max="6148" width="9.7109375" customWidth="1"/>
    <col min="6149" max="6149" width="14" bestFit="1" customWidth="1"/>
    <col min="6150" max="6150" width="10.85546875" customWidth="1"/>
    <col min="6151" max="6151" width="12.28515625" customWidth="1"/>
    <col min="6152" max="6152" width="9.7109375" customWidth="1"/>
    <col min="6153" max="6153" width="10" customWidth="1"/>
    <col min="6154" max="6154" width="10.85546875" customWidth="1"/>
    <col min="6156" max="6156" width="12.28515625" customWidth="1"/>
    <col min="6401" max="6401" width="14.7109375" customWidth="1"/>
    <col min="6402" max="6402" width="11" customWidth="1"/>
    <col min="6403" max="6403" width="13" customWidth="1"/>
    <col min="6404" max="6404" width="9.7109375" customWidth="1"/>
    <col min="6405" max="6405" width="14" bestFit="1" customWidth="1"/>
    <col min="6406" max="6406" width="10.85546875" customWidth="1"/>
    <col min="6407" max="6407" width="12.28515625" customWidth="1"/>
    <col min="6408" max="6408" width="9.7109375" customWidth="1"/>
    <col min="6409" max="6409" width="10" customWidth="1"/>
    <col min="6410" max="6410" width="10.85546875" customWidth="1"/>
    <col min="6412" max="6412" width="12.28515625" customWidth="1"/>
    <col min="6657" max="6657" width="14.7109375" customWidth="1"/>
    <col min="6658" max="6658" width="11" customWidth="1"/>
    <col min="6659" max="6659" width="13" customWidth="1"/>
    <col min="6660" max="6660" width="9.7109375" customWidth="1"/>
    <col min="6661" max="6661" width="14" bestFit="1" customWidth="1"/>
    <col min="6662" max="6662" width="10.85546875" customWidth="1"/>
    <col min="6663" max="6663" width="12.28515625" customWidth="1"/>
    <col min="6664" max="6664" width="9.7109375" customWidth="1"/>
    <col min="6665" max="6665" width="10" customWidth="1"/>
    <col min="6666" max="6666" width="10.85546875" customWidth="1"/>
    <col min="6668" max="6668" width="12.28515625" customWidth="1"/>
    <col min="6913" max="6913" width="14.7109375" customWidth="1"/>
    <col min="6914" max="6914" width="11" customWidth="1"/>
    <col min="6915" max="6915" width="13" customWidth="1"/>
    <col min="6916" max="6916" width="9.7109375" customWidth="1"/>
    <col min="6917" max="6917" width="14" bestFit="1" customWidth="1"/>
    <col min="6918" max="6918" width="10.85546875" customWidth="1"/>
    <col min="6919" max="6919" width="12.28515625" customWidth="1"/>
    <col min="6920" max="6920" width="9.7109375" customWidth="1"/>
    <col min="6921" max="6921" width="10" customWidth="1"/>
    <col min="6922" max="6922" width="10.85546875" customWidth="1"/>
    <col min="6924" max="6924" width="12.28515625" customWidth="1"/>
    <col min="7169" max="7169" width="14.7109375" customWidth="1"/>
    <col min="7170" max="7170" width="11" customWidth="1"/>
    <col min="7171" max="7171" width="13" customWidth="1"/>
    <col min="7172" max="7172" width="9.7109375" customWidth="1"/>
    <col min="7173" max="7173" width="14" bestFit="1" customWidth="1"/>
    <col min="7174" max="7174" width="10.85546875" customWidth="1"/>
    <col min="7175" max="7175" width="12.28515625" customWidth="1"/>
    <col min="7176" max="7176" width="9.7109375" customWidth="1"/>
    <col min="7177" max="7177" width="10" customWidth="1"/>
    <col min="7178" max="7178" width="10.85546875" customWidth="1"/>
    <col min="7180" max="7180" width="12.28515625" customWidth="1"/>
    <col min="7425" max="7425" width="14.7109375" customWidth="1"/>
    <col min="7426" max="7426" width="11" customWidth="1"/>
    <col min="7427" max="7427" width="13" customWidth="1"/>
    <col min="7428" max="7428" width="9.7109375" customWidth="1"/>
    <col min="7429" max="7429" width="14" bestFit="1" customWidth="1"/>
    <col min="7430" max="7430" width="10.85546875" customWidth="1"/>
    <col min="7431" max="7431" width="12.28515625" customWidth="1"/>
    <col min="7432" max="7432" width="9.7109375" customWidth="1"/>
    <col min="7433" max="7433" width="10" customWidth="1"/>
    <col min="7434" max="7434" width="10.85546875" customWidth="1"/>
    <col min="7436" max="7436" width="12.28515625" customWidth="1"/>
    <col min="7681" max="7681" width="14.7109375" customWidth="1"/>
    <col min="7682" max="7682" width="11" customWidth="1"/>
    <col min="7683" max="7683" width="13" customWidth="1"/>
    <col min="7684" max="7684" width="9.7109375" customWidth="1"/>
    <col min="7685" max="7685" width="14" bestFit="1" customWidth="1"/>
    <col min="7686" max="7686" width="10.85546875" customWidth="1"/>
    <col min="7687" max="7687" width="12.28515625" customWidth="1"/>
    <col min="7688" max="7688" width="9.7109375" customWidth="1"/>
    <col min="7689" max="7689" width="10" customWidth="1"/>
    <col min="7690" max="7690" width="10.85546875" customWidth="1"/>
    <col min="7692" max="7692" width="12.28515625" customWidth="1"/>
    <col min="7937" max="7937" width="14.7109375" customWidth="1"/>
    <col min="7938" max="7938" width="11" customWidth="1"/>
    <col min="7939" max="7939" width="13" customWidth="1"/>
    <col min="7940" max="7940" width="9.7109375" customWidth="1"/>
    <col min="7941" max="7941" width="14" bestFit="1" customWidth="1"/>
    <col min="7942" max="7942" width="10.85546875" customWidth="1"/>
    <col min="7943" max="7943" width="12.28515625" customWidth="1"/>
    <col min="7944" max="7944" width="9.7109375" customWidth="1"/>
    <col min="7945" max="7945" width="10" customWidth="1"/>
    <col min="7946" max="7946" width="10.85546875" customWidth="1"/>
    <col min="7948" max="7948" width="12.28515625" customWidth="1"/>
    <col min="8193" max="8193" width="14.7109375" customWidth="1"/>
    <col min="8194" max="8194" width="11" customWidth="1"/>
    <col min="8195" max="8195" width="13" customWidth="1"/>
    <col min="8196" max="8196" width="9.7109375" customWidth="1"/>
    <col min="8197" max="8197" width="14" bestFit="1" customWidth="1"/>
    <col min="8198" max="8198" width="10.85546875" customWidth="1"/>
    <col min="8199" max="8199" width="12.28515625" customWidth="1"/>
    <col min="8200" max="8200" width="9.7109375" customWidth="1"/>
    <col min="8201" max="8201" width="10" customWidth="1"/>
    <col min="8202" max="8202" width="10.85546875" customWidth="1"/>
    <col min="8204" max="8204" width="12.28515625" customWidth="1"/>
    <col min="8449" max="8449" width="14.7109375" customWidth="1"/>
    <col min="8450" max="8450" width="11" customWidth="1"/>
    <col min="8451" max="8451" width="13" customWidth="1"/>
    <col min="8452" max="8452" width="9.7109375" customWidth="1"/>
    <col min="8453" max="8453" width="14" bestFit="1" customWidth="1"/>
    <col min="8454" max="8454" width="10.85546875" customWidth="1"/>
    <col min="8455" max="8455" width="12.28515625" customWidth="1"/>
    <col min="8456" max="8456" width="9.7109375" customWidth="1"/>
    <col min="8457" max="8457" width="10" customWidth="1"/>
    <col min="8458" max="8458" width="10.85546875" customWidth="1"/>
    <col min="8460" max="8460" width="12.28515625" customWidth="1"/>
    <col min="8705" max="8705" width="14.7109375" customWidth="1"/>
    <col min="8706" max="8706" width="11" customWidth="1"/>
    <col min="8707" max="8707" width="13" customWidth="1"/>
    <col min="8708" max="8708" width="9.7109375" customWidth="1"/>
    <col min="8709" max="8709" width="14" bestFit="1" customWidth="1"/>
    <col min="8710" max="8710" width="10.85546875" customWidth="1"/>
    <col min="8711" max="8711" width="12.28515625" customWidth="1"/>
    <col min="8712" max="8712" width="9.7109375" customWidth="1"/>
    <col min="8713" max="8713" width="10" customWidth="1"/>
    <col min="8714" max="8714" width="10.85546875" customWidth="1"/>
    <col min="8716" max="8716" width="12.28515625" customWidth="1"/>
    <col min="8961" max="8961" width="14.7109375" customWidth="1"/>
    <col min="8962" max="8962" width="11" customWidth="1"/>
    <col min="8963" max="8963" width="13" customWidth="1"/>
    <col min="8964" max="8964" width="9.7109375" customWidth="1"/>
    <col min="8965" max="8965" width="14" bestFit="1" customWidth="1"/>
    <col min="8966" max="8966" width="10.85546875" customWidth="1"/>
    <col min="8967" max="8967" width="12.28515625" customWidth="1"/>
    <col min="8968" max="8968" width="9.7109375" customWidth="1"/>
    <col min="8969" max="8969" width="10" customWidth="1"/>
    <col min="8970" max="8970" width="10.85546875" customWidth="1"/>
    <col min="8972" max="8972" width="12.28515625" customWidth="1"/>
    <col min="9217" max="9217" width="14.7109375" customWidth="1"/>
    <col min="9218" max="9218" width="11" customWidth="1"/>
    <col min="9219" max="9219" width="13" customWidth="1"/>
    <col min="9220" max="9220" width="9.7109375" customWidth="1"/>
    <col min="9221" max="9221" width="14" bestFit="1" customWidth="1"/>
    <col min="9222" max="9222" width="10.85546875" customWidth="1"/>
    <col min="9223" max="9223" width="12.28515625" customWidth="1"/>
    <col min="9224" max="9224" width="9.7109375" customWidth="1"/>
    <col min="9225" max="9225" width="10" customWidth="1"/>
    <col min="9226" max="9226" width="10.85546875" customWidth="1"/>
    <col min="9228" max="9228" width="12.28515625" customWidth="1"/>
    <col min="9473" max="9473" width="14.7109375" customWidth="1"/>
    <col min="9474" max="9474" width="11" customWidth="1"/>
    <col min="9475" max="9475" width="13" customWidth="1"/>
    <col min="9476" max="9476" width="9.7109375" customWidth="1"/>
    <col min="9477" max="9477" width="14" bestFit="1" customWidth="1"/>
    <col min="9478" max="9478" width="10.85546875" customWidth="1"/>
    <col min="9479" max="9479" width="12.28515625" customWidth="1"/>
    <col min="9480" max="9480" width="9.7109375" customWidth="1"/>
    <col min="9481" max="9481" width="10" customWidth="1"/>
    <col min="9482" max="9482" width="10.85546875" customWidth="1"/>
    <col min="9484" max="9484" width="12.28515625" customWidth="1"/>
    <col min="9729" max="9729" width="14.7109375" customWidth="1"/>
    <col min="9730" max="9730" width="11" customWidth="1"/>
    <col min="9731" max="9731" width="13" customWidth="1"/>
    <col min="9732" max="9732" width="9.7109375" customWidth="1"/>
    <col min="9733" max="9733" width="14" bestFit="1" customWidth="1"/>
    <col min="9734" max="9734" width="10.85546875" customWidth="1"/>
    <col min="9735" max="9735" width="12.28515625" customWidth="1"/>
    <col min="9736" max="9736" width="9.7109375" customWidth="1"/>
    <col min="9737" max="9737" width="10" customWidth="1"/>
    <col min="9738" max="9738" width="10.85546875" customWidth="1"/>
    <col min="9740" max="9740" width="12.28515625" customWidth="1"/>
    <col min="9985" max="9985" width="14.7109375" customWidth="1"/>
    <col min="9986" max="9986" width="11" customWidth="1"/>
    <col min="9987" max="9987" width="13" customWidth="1"/>
    <col min="9988" max="9988" width="9.7109375" customWidth="1"/>
    <col min="9989" max="9989" width="14" bestFit="1" customWidth="1"/>
    <col min="9990" max="9990" width="10.85546875" customWidth="1"/>
    <col min="9991" max="9991" width="12.28515625" customWidth="1"/>
    <col min="9992" max="9992" width="9.7109375" customWidth="1"/>
    <col min="9993" max="9993" width="10" customWidth="1"/>
    <col min="9994" max="9994" width="10.85546875" customWidth="1"/>
    <col min="9996" max="9996" width="12.28515625" customWidth="1"/>
    <col min="10241" max="10241" width="14.7109375" customWidth="1"/>
    <col min="10242" max="10242" width="11" customWidth="1"/>
    <col min="10243" max="10243" width="13" customWidth="1"/>
    <col min="10244" max="10244" width="9.7109375" customWidth="1"/>
    <col min="10245" max="10245" width="14" bestFit="1" customWidth="1"/>
    <col min="10246" max="10246" width="10.85546875" customWidth="1"/>
    <col min="10247" max="10247" width="12.28515625" customWidth="1"/>
    <col min="10248" max="10248" width="9.7109375" customWidth="1"/>
    <col min="10249" max="10249" width="10" customWidth="1"/>
    <col min="10250" max="10250" width="10.85546875" customWidth="1"/>
    <col min="10252" max="10252" width="12.28515625" customWidth="1"/>
    <col min="10497" max="10497" width="14.7109375" customWidth="1"/>
    <col min="10498" max="10498" width="11" customWidth="1"/>
    <col min="10499" max="10499" width="13" customWidth="1"/>
    <col min="10500" max="10500" width="9.7109375" customWidth="1"/>
    <col min="10501" max="10501" width="14" bestFit="1" customWidth="1"/>
    <col min="10502" max="10502" width="10.85546875" customWidth="1"/>
    <col min="10503" max="10503" width="12.28515625" customWidth="1"/>
    <col min="10504" max="10504" width="9.7109375" customWidth="1"/>
    <col min="10505" max="10505" width="10" customWidth="1"/>
    <col min="10506" max="10506" width="10.85546875" customWidth="1"/>
    <col min="10508" max="10508" width="12.28515625" customWidth="1"/>
    <col min="10753" max="10753" width="14.7109375" customWidth="1"/>
    <col min="10754" max="10754" width="11" customWidth="1"/>
    <col min="10755" max="10755" width="13" customWidth="1"/>
    <col min="10756" max="10756" width="9.7109375" customWidth="1"/>
    <col min="10757" max="10757" width="14" bestFit="1" customWidth="1"/>
    <col min="10758" max="10758" width="10.85546875" customWidth="1"/>
    <col min="10759" max="10759" width="12.28515625" customWidth="1"/>
    <col min="10760" max="10760" width="9.7109375" customWidth="1"/>
    <col min="10761" max="10761" width="10" customWidth="1"/>
    <col min="10762" max="10762" width="10.85546875" customWidth="1"/>
    <col min="10764" max="10764" width="12.28515625" customWidth="1"/>
    <col min="11009" max="11009" width="14.7109375" customWidth="1"/>
    <col min="11010" max="11010" width="11" customWidth="1"/>
    <col min="11011" max="11011" width="13" customWidth="1"/>
    <col min="11012" max="11012" width="9.7109375" customWidth="1"/>
    <col min="11013" max="11013" width="14" bestFit="1" customWidth="1"/>
    <col min="11014" max="11014" width="10.85546875" customWidth="1"/>
    <col min="11015" max="11015" width="12.28515625" customWidth="1"/>
    <col min="11016" max="11016" width="9.7109375" customWidth="1"/>
    <col min="11017" max="11017" width="10" customWidth="1"/>
    <col min="11018" max="11018" width="10.85546875" customWidth="1"/>
    <col min="11020" max="11020" width="12.28515625" customWidth="1"/>
    <col min="11265" max="11265" width="14.7109375" customWidth="1"/>
    <col min="11266" max="11266" width="11" customWidth="1"/>
    <col min="11267" max="11267" width="13" customWidth="1"/>
    <col min="11268" max="11268" width="9.7109375" customWidth="1"/>
    <col min="11269" max="11269" width="14" bestFit="1" customWidth="1"/>
    <col min="11270" max="11270" width="10.85546875" customWidth="1"/>
    <col min="11271" max="11271" width="12.28515625" customWidth="1"/>
    <col min="11272" max="11272" width="9.7109375" customWidth="1"/>
    <col min="11273" max="11273" width="10" customWidth="1"/>
    <col min="11274" max="11274" width="10.85546875" customWidth="1"/>
    <col min="11276" max="11276" width="12.28515625" customWidth="1"/>
    <col min="11521" max="11521" width="14.7109375" customWidth="1"/>
    <col min="11522" max="11522" width="11" customWidth="1"/>
    <col min="11523" max="11523" width="13" customWidth="1"/>
    <col min="11524" max="11524" width="9.7109375" customWidth="1"/>
    <col min="11525" max="11525" width="14" bestFit="1" customWidth="1"/>
    <col min="11526" max="11526" width="10.85546875" customWidth="1"/>
    <col min="11527" max="11527" width="12.28515625" customWidth="1"/>
    <col min="11528" max="11528" width="9.7109375" customWidth="1"/>
    <col min="11529" max="11529" width="10" customWidth="1"/>
    <col min="11530" max="11530" width="10.85546875" customWidth="1"/>
    <col min="11532" max="11532" width="12.28515625" customWidth="1"/>
    <col min="11777" max="11777" width="14.7109375" customWidth="1"/>
    <col min="11778" max="11778" width="11" customWidth="1"/>
    <col min="11779" max="11779" width="13" customWidth="1"/>
    <col min="11780" max="11780" width="9.7109375" customWidth="1"/>
    <col min="11781" max="11781" width="14" bestFit="1" customWidth="1"/>
    <col min="11782" max="11782" width="10.85546875" customWidth="1"/>
    <col min="11783" max="11783" width="12.28515625" customWidth="1"/>
    <col min="11784" max="11784" width="9.7109375" customWidth="1"/>
    <col min="11785" max="11785" width="10" customWidth="1"/>
    <col min="11786" max="11786" width="10.85546875" customWidth="1"/>
    <col min="11788" max="11788" width="12.28515625" customWidth="1"/>
    <col min="12033" max="12033" width="14.7109375" customWidth="1"/>
    <col min="12034" max="12034" width="11" customWidth="1"/>
    <col min="12035" max="12035" width="13" customWidth="1"/>
    <col min="12036" max="12036" width="9.7109375" customWidth="1"/>
    <col min="12037" max="12037" width="14" bestFit="1" customWidth="1"/>
    <col min="12038" max="12038" width="10.85546875" customWidth="1"/>
    <col min="12039" max="12039" width="12.28515625" customWidth="1"/>
    <col min="12040" max="12040" width="9.7109375" customWidth="1"/>
    <col min="12041" max="12041" width="10" customWidth="1"/>
    <col min="12042" max="12042" width="10.85546875" customWidth="1"/>
    <col min="12044" max="12044" width="12.28515625" customWidth="1"/>
    <col min="12289" max="12289" width="14.7109375" customWidth="1"/>
    <col min="12290" max="12290" width="11" customWidth="1"/>
    <col min="12291" max="12291" width="13" customWidth="1"/>
    <col min="12292" max="12292" width="9.7109375" customWidth="1"/>
    <col min="12293" max="12293" width="14" bestFit="1" customWidth="1"/>
    <col min="12294" max="12294" width="10.85546875" customWidth="1"/>
    <col min="12295" max="12295" width="12.28515625" customWidth="1"/>
    <col min="12296" max="12296" width="9.7109375" customWidth="1"/>
    <col min="12297" max="12297" width="10" customWidth="1"/>
    <col min="12298" max="12298" width="10.85546875" customWidth="1"/>
    <col min="12300" max="12300" width="12.28515625" customWidth="1"/>
    <col min="12545" max="12545" width="14.7109375" customWidth="1"/>
    <col min="12546" max="12546" width="11" customWidth="1"/>
    <col min="12547" max="12547" width="13" customWidth="1"/>
    <col min="12548" max="12548" width="9.7109375" customWidth="1"/>
    <col min="12549" max="12549" width="14" bestFit="1" customWidth="1"/>
    <col min="12550" max="12550" width="10.85546875" customWidth="1"/>
    <col min="12551" max="12551" width="12.28515625" customWidth="1"/>
    <col min="12552" max="12552" width="9.7109375" customWidth="1"/>
    <col min="12553" max="12553" width="10" customWidth="1"/>
    <col min="12554" max="12554" width="10.85546875" customWidth="1"/>
    <col min="12556" max="12556" width="12.28515625" customWidth="1"/>
    <col min="12801" max="12801" width="14.7109375" customWidth="1"/>
    <col min="12802" max="12802" width="11" customWidth="1"/>
    <col min="12803" max="12803" width="13" customWidth="1"/>
    <col min="12804" max="12804" width="9.7109375" customWidth="1"/>
    <col min="12805" max="12805" width="14" bestFit="1" customWidth="1"/>
    <col min="12806" max="12806" width="10.85546875" customWidth="1"/>
    <col min="12807" max="12807" width="12.28515625" customWidth="1"/>
    <col min="12808" max="12808" width="9.7109375" customWidth="1"/>
    <col min="12809" max="12809" width="10" customWidth="1"/>
    <col min="12810" max="12810" width="10.85546875" customWidth="1"/>
    <col min="12812" max="12812" width="12.28515625" customWidth="1"/>
    <col min="13057" max="13057" width="14.7109375" customWidth="1"/>
    <col min="13058" max="13058" width="11" customWidth="1"/>
    <col min="13059" max="13059" width="13" customWidth="1"/>
    <col min="13060" max="13060" width="9.7109375" customWidth="1"/>
    <col min="13061" max="13061" width="14" bestFit="1" customWidth="1"/>
    <col min="13062" max="13062" width="10.85546875" customWidth="1"/>
    <col min="13063" max="13063" width="12.28515625" customWidth="1"/>
    <col min="13064" max="13064" width="9.7109375" customWidth="1"/>
    <col min="13065" max="13065" width="10" customWidth="1"/>
    <col min="13066" max="13066" width="10.85546875" customWidth="1"/>
    <col min="13068" max="13068" width="12.28515625" customWidth="1"/>
    <col min="13313" max="13313" width="14.7109375" customWidth="1"/>
    <col min="13314" max="13314" width="11" customWidth="1"/>
    <col min="13315" max="13315" width="13" customWidth="1"/>
    <col min="13316" max="13316" width="9.7109375" customWidth="1"/>
    <col min="13317" max="13317" width="14" bestFit="1" customWidth="1"/>
    <col min="13318" max="13318" width="10.85546875" customWidth="1"/>
    <col min="13319" max="13319" width="12.28515625" customWidth="1"/>
    <col min="13320" max="13320" width="9.7109375" customWidth="1"/>
    <col min="13321" max="13321" width="10" customWidth="1"/>
    <col min="13322" max="13322" width="10.85546875" customWidth="1"/>
    <col min="13324" max="13324" width="12.28515625" customWidth="1"/>
    <col min="13569" max="13569" width="14.7109375" customWidth="1"/>
    <col min="13570" max="13570" width="11" customWidth="1"/>
    <col min="13571" max="13571" width="13" customWidth="1"/>
    <col min="13572" max="13572" width="9.7109375" customWidth="1"/>
    <col min="13573" max="13573" width="14" bestFit="1" customWidth="1"/>
    <col min="13574" max="13574" width="10.85546875" customWidth="1"/>
    <col min="13575" max="13575" width="12.28515625" customWidth="1"/>
    <col min="13576" max="13576" width="9.7109375" customWidth="1"/>
    <col min="13577" max="13577" width="10" customWidth="1"/>
    <col min="13578" max="13578" width="10.85546875" customWidth="1"/>
    <col min="13580" max="13580" width="12.28515625" customWidth="1"/>
    <col min="13825" max="13825" width="14.7109375" customWidth="1"/>
    <col min="13826" max="13826" width="11" customWidth="1"/>
    <col min="13827" max="13827" width="13" customWidth="1"/>
    <col min="13828" max="13828" width="9.7109375" customWidth="1"/>
    <col min="13829" max="13829" width="14" bestFit="1" customWidth="1"/>
    <col min="13830" max="13830" width="10.85546875" customWidth="1"/>
    <col min="13831" max="13831" width="12.28515625" customWidth="1"/>
    <col min="13832" max="13832" width="9.7109375" customWidth="1"/>
    <col min="13833" max="13833" width="10" customWidth="1"/>
    <col min="13834" max="13834" width="10.85546875" customWidth="1"/>
    <col min="13836" max="13836" width="12.28515625" customWidth="1"/>
    <col min="14081" max="14081" width="14.7109375" customWidth="1"/>
    <col min="14082" max="14082" width="11" customWidth="1"/>
    <col min="14083" max="14083" width="13" customWidth="1"/>
    <col min="14084" max="14084" width="9.7109375" customWidth="1"/>
    <col min="14085" max="14085" width="14" bestFit="1" customWidth="1"/>
    <col min="14086" max="14086" width="10.85546875" customWidth="1"/>
    <col min="14087" max="14087" width="12.28515625" customWidth="1"/>
    <col min="14088" max="14088" width="9.7109375" customWidth="1"/>
    <col min="14089" max="14089" width="10" customWidth="1"/>
    <col min="14090" max="14090" width="10.85546875" customWidth="1"/>
    <col min="14092" max="14092" width="12.28515625" customWidth="1"/>
    <col min="14337" max="14337" width="14.7109375" customWidth="1"/>
    <col min="14338" max="14338" width="11" customWidth="1"/>
    <col min="14339" max="14339" width="13" customWidth="1"/>
    <col min="14340" max="14340" width="9.7109375" customWidth="1"/>
    <col min="14341" max="14341" width="14" bestFit="1" customWidth="1"/>
    <col min="14342" max="14342" width="10.85546875" customWidth="1"/>
    <col min="14343" max="14343" width="12.28515625" customWidth="1"/>
    <col min="14344" max="14344" width="9.7109375" customWidth="1"/>
    <col min="14345" max="14345" width="10" customWidth="1"/>
    <col min="14346" max="14346" width="10.85546875" customWidth="1"/>
    <col min="14348" max="14348" width="12.28515625" customWidth="1"/>
    <col min="14593" max="14593" width="14.7109375" customWidth="1"/>
    <col min="14594" max="14594" width="11" customWidth="1"/>
    <col min="14595" max="14595" width="13" customWidth="1"/>
    <col min="14596" max="14596" width="9.7109375" customWidth="1"/>
    <col min="14597" max="14597" width="14" bestFit="1" customWidth="1"/>
    <col min="14598" max="14598" width="10.85546875" customWidth="1"/>
    <col min="14599" max="14599" width="12.28515625" customWidth="1"/>
    <col min="14600" max="14600" width="9.7109375" customWidth="1"/>
    <col min="14601" max="14601" width="10" customWidth="1"/>
    <col min="14602" max="14602" width="10.85546875" customWidth="1"/>
    <col min="14604" max="14604" width="12.28515625" customWidth="1"/>
    <col min="14849" max="14849" width="14.7109375" customWidth="1"/>
    <col min="14850" max="14850" width="11" customWidth="1"/>
    <col min="14851" max="14851" width="13" customWidth="1"/>
    <col min="14852" max="14852" width="9.7109375" customWidth="1"/>
    <col min="14853" max="14853" width="14" bestFit="1" customWidth="1"/>
    <col min="14854" max="14854" width="10.85546875" customWidth="1"/>
    <col min="14855" max="14855" width="12.28515625" customWidth="1"/>
    <col min="14856" max="14856" width="9.7109375" customWidth="1"/>
    <col min="14857" max="14857" width="10" customWidth="1"/>
    <col min="14858" max="14858" width="10.85546875" customWidth="1"/>
    <col min="14860" max="14860" width="12.28515625" customWidth="1"/>
    <col min="15105" max="15105" width="14.7109375" customWidth="1"/>
    <col min="15106" max="15106" width="11" customWidth="1"/>
    <col min="15107" max="15107" width="13" customWidth="1"/>
    <col min="15108" max="15108" width="9.7109375" customWidth="1"/>
    <col min="15109" max="15109" width="14" bestFit="1" customWidth="1"/>
    <col min="15110" max="15110" width="10.85546875" customWidth="1"/>
    <col min="15111" max="15111" width="12.28515625" customWidth="1"/>
    <col min="15112" max="15112" width="9.7109375" customWidth="1"/>
    <col min="15113" max="15113" width="10" customWidth="1"/>
    <col min="15114" max="15114" width="10.85546875" customWidth="1"/>
    <col min="15116" max="15116" width="12.28515625" customWidth="1"/>
    <col min="15361" max="15361" width="14.7109375" customWidth="1"/>
    <col min="15362" max="15362" width="11" customWidth="1"/>
    <col min="15363" max="15363" width="13" customWidth="1"/>
    <col min="15364" max="15364" width="9.7109375" customWidth="1"/>
    <col min="15365" max="15365" width="14" bestFit="1" customWidth="1"/>
    <col min="15366" max="15366" width="10.85546875" customWidth="1"/>
    <col min="15367" max="15367" width="12.28515625" customWidth="1"/>
    <col min="15368" max="15368" width="9.7109375" customWidth="1"/>
    <col min="15369" max="15369" width="10" customWidth="1"/>
    <col min="15370" max="15370" width="10.85546875" customWidth="1"/>
    <col min="15372" max="15372" width="12.28515625" customWidth="1"/>
    <col min="15617" max="15617" width="14.7109375" customWidth="1"/>
    <col min="15618" max="15618" width="11" customWidth="1"/>
    <col min="15619" max="15619" width="13" customWidth="1"/>
    <col min="15620" max="15620" width="9.7109375" customWidth="1"/>
    <col min="15621" max="15621" width="14" bestFit="1" customWidth="1"/>
    <col min="15622" max="15622" width="10.85546875" customWidth="1"/>
    <col min="15623" max="15623" width="12.28515625" customWidth="1"/>
    <col min="15624" max="15624" width="9.7109375" customWidth="1"/>
    <col min="15625" max="15625" width="10" customWidth="1"/>
    <col min="15626" max="15626" width="10.85546875" customWidth="1"/>
    <col min="15628" max="15628" width="12.28515625" customWidth="1"/>
    <col min="15873" max="15873" width="14.7109375" customWidth="1"/>
    <col min="15874" max="15874" width="11" customWidth="1"/>
    <col min="15875" max="15875" width="13" customWidth="1"/>
    <col min="15876" max="15876" width="9.7109375" customWidth="1"/>
    <col min="15877" max="15877" width="14" bestFit="1" customWidth="1"/>
    <col min="15878" max="15878" width="10.85546875" customWidth="1"/>
    <col min="15879" max="15879" width="12.28515625" customWidth="1"/>
    <col min="15880" max="15880" width="9.7109375" customWidth="1"/>
    <col min="15881" max="15881" width="10" customWidth="1"/>
    <col min="15882" max="15882" width="10.85546875" customWidth="1"/>
    <col min="15884" max="15884" width="12.28515625" customWidth="1"/>
    <col min="16129" max="16129" width="14.7109375" customWidth="1"/>
    <col min="16130" max="16130" width="11" customWidth="1"/>
    <col min="16131" max="16131" width="13" customWidth="1"/>
    <col min="16132" max="16132" width="9.7109375" customWidth="1"/>
    <col min="16133" max="16133" width="14" bestFit="1" customWidth="1"/>
    <col min="16134" max="16134" width="10.85546875" customWidth="1"/>
    <col min="16135" max="16135" width="12.28515625" customWidth="1"/>
    <col min="16136" max="16136" width="9.7109375" customWidth="1"/>
    <col min="16137" max="16137" width="10" customWidth="1"/>
    <col min="16138" max="16138" width="10.85546875" customWidth="1"/>
    <col min="16140" max="16140" width="12.2851562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145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143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142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31">
        <f>SUM(B17:B28)</f>
        <v>16579</v>
      </c>
      <c r="C15" s="31">
        <f t="shared" ref="C15:L15" si="0">SUM(C17:C28)</f>
        <v>97027167.210040331</v>
      </c>
      <c r="D15" s="116">
        <f>+E15/B15</f>
        <v>6.6884728329325638</v>
      </c>
      <c r="E15" s="31">
        <f t="shared" si="0"/>
        <v>110888.19109718897</v>
      </c>
      <c r="F15" s="31">
        <f t="shared" si="0"/>
        <v>60270.030870403949</v>
      </c>
      <c r="G15" s="31">
        <f t="shared" si="0"/>
        <v>55327.211295199195</v>
      </c>
      <c r="H15" s="31">
        <f t="shared" si="0"/>
        <v>4942.8195752047568</v>
      </c>
      <c r="I15" s="31">
        <f t="shared" si="0"/>
        <v>13829.448012833956</v>
      </c>
      <c r="J15" s="31">
        <f t="shared" si="0"/>
        <v>8800.4280846978727</v>
      </c>
      <c r="K15" s="31">
        <f t="shared" si="0"/>
        <v>5544.2240242985035</v>
      </c>
      <c r="L15" s="31">
        <f t="shared" si="0"/>
        <v>1108.8819109718897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1608</v>
      </c>
      <c r="C17" s="70">
        <v>9149621.5734820161</v>
      </c>
      <c r="D17" s="78">
        <v>6.502929334386649</v>
      </c>
      <c r="E17" s="21">
        <v>10456.710369693732</v>
      </c>
      <c r="F17" s="64">
        <v>5683.4388815301954</v>
      </c>
      <c r="G17" s="64">
        <v>5217.3330482925658</v>
      </c>
      <c r="H17" s="64">
        <v>466.10583323762944</v>
      </c>
      <c r="I17" s="64">
        <v>1304.1112043769926</v>
      </c>
      <c r="J17" s="64">
        <v>829.87671365609447</v>
      </c>
      <c r="K17" s="64">
        <v>522.8180230298384</v>
      </c>
      <c r="L17" s="64">
        <v>104.56710369693732</v>
      </c>
      <c r="M17" s="64"/>
    </row>
    <row r="18" spans="1:13" x14ac:dyDescent="0.25">
      <c r="A18" s="6" t="s">
        <v>15</v>
      </c>
      <c r="B18" s="21">
        <v>1630</v>
      </c>
      <c r="C18" s="70">
        <v>9475384.1726864278</v>
      </c>
      <c r="D18" s="78">
        <v>6.7344592556406742</v>
      </c>
      <c r="E18" s="21">
        <v>10829.010483070204</v>
      </c>
      <c r="F18" s="64">
        <v>5885.7917119284157</v>
      </c>
      <c r="G18" s="64">
        <v>5403.0906734661348</v>
      </c>
      <c r="H18" s="64">
        <v>482.70103846228051</v>
      </c>
      <c r="I18" s="64">
        <v>1350.5427045409683</v>
      </c>
      <c r="J18" s="64">
        <v>859.42359634284412</v>
      </c>
      <c r="K18" s="64">
        <v>541.43240579149597</v>
      </c>
      <c r="L18" s="64">
        <v>108.29010483070203</v>
      </c>
      <c r="M18" s="64"/>
    </row>
    <row r="19" spans="1:13" x14ac:dyDescent="0.25">
      <c r="A19" s="6" t="s">
        <v>16</v>
      </c>
      <c r="B19" s="21">
        <v>1369</v>
      </c>
      <c r="C19" s="70">
        <v>8176674.8734945599</v>
      </c>
      <c r="D19" s="78">
        <v>5.8114249278568302</v>
      </c>
      <c r="E19" s="21">
        <v>9344.7712839937831</v>
      </c>
      <c r="F19" s="64">
        <v>5079.0769349780394</v>
      </c>
      <c r="G19" s="64">
        <v>4662.5355704620242</v>
      </c>
      <c r="H19" s="64">
        <v>416.54136451601539</v>
      </c>
      <c r="I19" s="64">
        <v>1165.4354479508841</v>
      </c>
      <c r="J19" s="64">
        <v>741.62980601477091</v>
      </c>
      <c r="K19" s="64">
        <v>467.22292916550686</v>
      </c>
      <c r="L19" s="64">
        <v>93.44771283993785</v>
      </c>
      <c r="M19" s="64"/>
    </row>
    <row r="20" spans="1:13" x14ac:dyDescent="0.25">
      <c r="A20" s="6" t="s">
        <v>17</v>
      </c>
      <c r="B20" s="21">
        <v>1142</v>
      </c>
      <c r="C20" s="70">
        <v>6590066.7732033143</v>
      </c>
      <c r="D20" s="78">
        <v>4.6837716938189864</v>
      </c>
      <c r="E20" s="21">
        <v>7531.5048836609303</v>
      </c>
      <c r="F20" s="64">
        <v>4093.529052530007</v>
      </c>
      <c r="G20" s="64">
        <v>3757.8136855340604</v>
      </c>
      <c r="H20" s="64">
        <v>335.71536699594674</v>
      </c>
      <c r="I20" s="64">
        <v>939.29348306985116</v>
      </c>
      <c r="J20" s="64">
        <v>597.72340447069519</v>
      </c>
      <c r="K20" s="64">
        <v>376.56264298257599</v>
      </c>
      <c r="L20" s="64">
        <v>75.315048836609307</v>
      </c>
      <c r="M20" s="64"/>
    </row>
    <row r="21" spans="1:13" x14ac:dyDescent="0.25">
      <c r="A21" s="6" t="s">
        <v>18</v>
      </c>
      <c r="B21" s="21">
        <v>1158</v>
      </c>
      <c r="C21" s="70">
        <v>6635602.7982801851</v>
      </c>
      <c r="D21" s="78">
        <v>4.7161356064535793</v>
      </c>
      <c r="E21" s="21">
        <v>7583.5460551773549</v>
      </c>
      <c r="F21" s="64">
        <v>4121.8145082019992</v>
      </c>
      <c r="G21" s="64">
        <v>3783.7794160960761</v>
      </c>
      <c r="H21" s="64">
        <v>338.03509210592279</v>
      </c>
      <c r="I21" s="64">
        <v>945.78381056903993</v>
      </c>
      <c r="J21" s="64">
        <v>601.85355198994114</v>
      </c>
      <c r="K21" s="64">
        <v>379.16461448665723</v>
      </c>
      <c r="L21" s="64">
        <v>75.835460551773551</v>
      </c>
      <c r="M21" s="64"/>
    </row>
    <row r="22" spans="1:13" x14ac:dyDescent="0.25">
      <c r="A22" s="6" t="s">
        <v>19</v>
      </c>
      <c r="B22" s="21">
        <v>1278</v>
      </c>
      <c r="C22" s="70">
        <v>7428551.431226952</v>
      </c>
      <c r="D22" s="78">
        <v>5.2797096170767253</v>
      </c>
      <c r="E22" s="21">
        <v>8489.7730642593742</v>
      </c>
      <c r="F22" s="64">
        <v>4614.3676761502111</v>
      </c>
      <c r="G22" s="64">
        <v>4235.9376911729278</v>
      </c>
      <c r="H22" s="64">
        <v>378.42998497728297</v>
      </c>
      <c r="I22" s="64">
        <v>1058.8041347886085</v>
      </c>
      <c r="J22" s="64">
        <v>673.77451618753753</v>
      </c>
      <c r="K22" s="64">
        <v>424.47444870351347</v>
      </c>
      <c r="L22" s="64">
        <v>84.897730642593743</v>
      </c>
      <c r="M22" s="64"/>
    </row>
    <row r="23" spans="1:13" x14ac:dyDescent="0.25">
      <c r="A23" s="6" t="s">
        <v>20</v>
      </c>
      <c r="B23" s="21">
        <v>1225</v>
      </c>
      <c r="C23" s="70">
        <v>6872927.9148318814</v>
      </c>
      <c r="D23" s="78">
        <v>4.8848101740098659</v>
      </c>
      <c r="E23" s="21">
        <v>7854.7747598078649</v>
      </c>
      <c r="F23" s="64">
        <v>4269.2329324658876</v>
      </c>
      <c r="G23" s="64">
        <v>3919.1078735443812</v>
      </c>
      <c r="H23" s="64">
        <v>350.12505892150642</v>
      </c>
      <c r="I23" s="64">
        <v>979.61016514441928</v>
      </c>
      <c r="J23" s="64">
        <v>623.37909664883557</v>
      </c>
      <c r="K23" s="64">
        <v>392.72559591680664</v>
      </c>
      <c r="L23" s="64">
        <v>78.547747598078644</v>
      </c>
      <c r="M23" s="64"/>
    </row>
    <row r="24" spans="1:13" x14ac:dyDescent="0.25">
      <c r="A24" s="6" t="s">
        <v>21</v>
      </c>
      <c r="B24" s="21">
        <v>1421</v>
      </c>
      <c r="C24" s="70">
        <v>8446667.3271288909</v>
      </c>
      <c r="D24" s="78">
        <v>6.0033172189970792</v>
      </c>
      <c r="E24" s="21">
        <v>9653.3340881473032</v>
      </c>
      <c r="F24" s="64">
        <v>5246.7872163685206</v>
      </c>
      <c r="G24" s="64">
        <v>4816.4917248038155</v>
      </c>
      <c r="H24" s="64">
        <v>430.29549156470478</v>
      </c>
      <c r="I24" s="64">
        <v>1203.9179339262869</v>
      </c>
      <c r="J24" s="64">
        <v>766.11829970104384</v>
      </c>
      <c r="K24" s="64">
        <v>482.6505531069368</v>
      </c>
      <c r="L24" s="64">
        <v>96.533340881473038</v>
      </c>
      <c r="M24" s="64"/>
    </row>
    <row r="25" spans="1:13" x14ac:dyDescent="0.25">
      <c r="A25" s="6" t="s">
        <v>23</v>
      </c>
      <c r="B25" s="21">
        <v>1325</v>
      </c>
      <c r="C25" s="70">
        <v>7726502.3100152649</v>
      </c>
      <c r="D25" s="78">
        <v>5.491472857153707</v>
      </c>
      <c r="E25" s="21">
        <v>8830.2883543031603</v>
      </c>
      <c r="F25" s="64">
        <v>4799.444796082631</v>
      </c>
      <c r="G25" s="64">
        <v>4405.8364082057124</v>
      </c>
      <c r="H25" s="64">
        <v>393.60838787691887</v>
      </c>
      <c r="I25" s="64">
        <v>1101.271582896841</v>
      </c>
      <c r="J25" s="64">
        <v>700.79885748230993</v>
      </c>
      <c r="K25" s="64">
        <v>441.49964347873595</v>
      </c>
      <c r="L25" s="64">
        <v>88.302883543031598</v>
      </c>
      <c r="M25" s="64"/>
    </row>
    <row r="26" spans="1:13" x14ac:dyDescent="0.25">
      <c r="A26" s="6" t="s">
        <v>24</v>
      </c>
      <c r="B26" s="21">
        <v>1459</v>
      </c>
      <c r="C26" s="70">
        <v>8540372.4901358839</v>
      </c>
      <c r="D26" s="78">
        <v>6.0699164819729097</v>
      </c>
      <c r="E26" s="21">
        <v>9760.425703012439</v>
      </c>
      <c r="F26" s="64">
        <v>5304.9937293436142</v>
      </c>
      <c r="G26" s="64">
        <v>4869.9246498516632</v>
      </c>
      <c r="H26" s="64">
        <v>435.06907949195079</v>
      </c>
      <c r="I26" s="64">
        <v>1217.2738910010107</v>
      </c>
      <c r="J26" s="64">
        <v>774.61741981265948</v>
      </c>
      <c r="K26" s="64">
        <v>488.00495467180519</v>
      </c>
      <c r="L26" s="64">
        <v>97.604257030124387</v>
      </c>
      <c r="M26" s="64"/>
    </row>
    <row r="27" spans="1:13" x14ac:dyDescent="0.25">
      <c r="A27" s="6" t="s">
        <v>25</v>
      </c>
      <c r="B27" s="21">
        <v>1471</v>
      </c>
      <c r="C27" s="70">
        <v>9217408.1741049048</v>
      </c>
      <c r="D27" s="78">
        <v>6.551107444282092</v>
      </c>
      <c r="E27" s="21">
        <v>10534.180770405605</v>
      </c>
      <c r="F27" s="64">
        <v>5725.5456504859167</v>
      </c>
      <c r="G27" s="64">
        <v>5255.9865891872214</v>
      </c>
      <c r="H27" s="64">
        <v>469.55906129869493</v>
      </c>
      <c r="I27" s="64">
        <v>1313.7729444466747</v>
      </c>
      <c r="J27" s="64">
        <v>836.02500305834508</v>
      </c>
      <c r="K27" s="64">
        <v>526.69141344723971</v>
      </c>
      <c r="L27" s="64">
        <v>105.34180770405607</v>
      </c>
      <c r="M27" s="64"/>
    </row>
    <row r="28" spans="1:13" ht="24" customHeight="1" thickBot="1" x14ac:dyDescent="0.3">
      <c r="A28" s="53" t="s">
        <v>107</v>
      </c>
      <c r="B28" s="111">
        <v>1493</v>
      </c>
      <c r="C28" s="118">
        <v>8767387.3714500628</v>
      </c>
      <c r="D28" s="119">
        <v>6.2312632348614523</v>
      </c>
      <c r="E28" s="111">
        <v>10019.871281657215</v>
      </c>
      <c r="F28" s="120">
        <v>5446.0077803385075</v>
      </c>
      <c r="G28" s="120">
        <v>4999.3739645826045</v>
      </c>
      <c r="H28" s="120">
        <v>446.63381575590296</v>
      </c>
      <c r="I28" s="120">
        <v>1249.6307101223799</v>
      </c>
      <c r="J28" s="120">
        <v>795.20781933279432</v>
      </c>
      <c r="K28" s="120">
        <v>500.97679951739087</v>
      </c>
      <c r="L28" s="120">
        <v>100.19871281657215</v>
      </c>
      <c r="M28" s="64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78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  <c r="J30" s="78"/>
      <c r="K30" s="78"/>
      <c r="L30" s="78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  <c r="J31" s="78"/>
      <c r="K31" s="78"/>
      <c r="L31" s="78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  <c r="J32" s="78"/>
      <c r="K32" s="78"/>
      <c r="L32" s="78"/>
    </row>
    <row r="33" spans="2:12" x14ac:dyDescent="0.25">
      <c r="B33" s="21"/>
      <c r="C33" s="21"/>
      <c r="D33" s="21"/>
      <c r="E33" s="21"/>
      <c r="F33" s="21"/>
      <c r="G33" s="21"/>
      <c r="H33" s="21"/>
      <c r="I33" s="21"/>
      <c r="J33" s="78"/>
      <c r="K33" s="78"/>
      <c r="L33" s="78"/>
    </row>
    <row r="34" spans="2:12" x14ac:dyDescent="0.25">
      <c r="B34" s="21"/>
      <c r="C34" s="21"/>
      <c r="D34" s="21"/>
      <c r="E34" s="21"/>
      <c r="F34" s="21"/>
      <c r="G34" s="21"/>
      <c r="H34" s="21"/>
      <c r="I34" s="21"/>
      <c r="J34" s="78"/>
      <c r="K34" s="78"/>
      <c r="L34" s="78"/>
    </row>
    <row r="35" spans="2:12" x14ac:dyDescent="0.25">
      <c r="B35" s="21"/>
      <c r="C35" s="21"/>
      <c r="D35" s="21"/>
      <c r="E35" s="21"/>
      <c r="F35" s="21"/>
      <c r="G35" s="21"/>
      <c r="H35" s="21"/>
      <c r="I35" s="21"/>
      <c r="J35" s="78"/>
      <c r="K35" s="78"/>
      <c r="L35" s="78"/>
    </row>
    <row r="36" spans="2:12" x14ac:dyDescent="0.25">
      <c r="B36" s="21"/>
      <c r="C36" s="21"/>
      <c r="D36" s="21"/>
      <c r="E36" s="21"/>
      <c r="F36" s="21"/>
      <c r="G36" s="21"/>
      <c r="H36" s="21"/>
      <c r="I36" s="21"/>
      <c r="J36" s="78"/>
      <c r="K36" s="78"/>
      <c r="L36" s="78"/>
    </row>
    <row r="37" spans="2:12" x14ac:dyDescent="0.25">
      <c r="B37" s="21"/>
      <c r="C37" s="21"/>
      <c r="D37" s="21"/>
      <c r="E37" s="21"/>
      <c r="F37" s="21"/>
      <c r="G37" s="21"/>
      <c r="H37" s="21"/>
      <c r="I37" s="21"/>
      <c r="J37" s="78"/>
      <c r="K37" s="78"/>
      <c r="L37" s="78"/>
    </row>
    <row r="38" spans="2:12" x14ac:dyDescent="0.25">
      <c r="B38" s="21"/>
      <c r="C38" s="21"/>
      <c r="D38" s="21"/>
      <c r="E38" s="21"/>
      <c r="F38" s="21"/>
      <c r="G38" s="21"/>
      <c r="H38" s="21"/>
      <c r="I38" s="21"/>
      <c r="J38" s="78"/>
      <c r="K38" s="78"/>
      <c r="L38" s="78"/>
    </row>
    <row r="39" spans="2:12" x14ac:dyDescent="0.25">
      <c r="B39" s="21"/>
      <c r="C39" s="21"/>
      <c r="D39" s="21"/>
      <c r="E39" s="21"/>
      <c r="F39" s="21"/>
      <c r="G39" s="21"/>
      <c r="H39" s="21"/>
      <c r="I39" s="21"/>
    </row>
    <row r="40" spans="2:12" x14ac:dyDescent="0.25">
      <c r="B40" s="21"/>
      <c r="C40" s="21"/>
      <c r="D40" s="21"/>
      <c r="E40" s="21"/>
      <c r="F40" s="21"/>
      <c r="G40" s="21"/>
      <c r="H40" s="21"/>
      <c r="I40" s="21"/>
    </row>
    <row r="41" spans="2:12" x14ac:dyDescent="0.25">
      <c r="B41" s="21"/>
      <c r="C41" s="21"/>
      <c r="D41" s="21"/>
      <c r="E41" s="21"/>
      <c r="F41" s="21"/>
      <c r="G41" s="21"/>
      <c r="H41" s="21"/>
      <c r="I41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F90726F9-A3E9-44BD-A5FC-63FE174391A9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49534-3533-44C1-9C9A-0F878C3A7433}">
  <dimension ref="A1:W65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1.5703125" bestFit="1" customWidth="1"/>
    <col min="259" max="259" width="13.8554687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1.5703125" bestFit="1" customWidth="1"/>
    <col min="515" max="515" width="13.8554687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1.5703125" bestFit="1" customWidth="1"/>
    <col min="771" max="771" width="13.8554687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3.8554687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3.8554687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3.8554687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3.8554687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3.8554687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3.8554687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3.8554687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3.8554687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3.8554687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3.8554687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3.8554687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3.8554687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3.8554687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3.8554687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3.8554687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3.8554687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3.8554687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3.8554687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3.8554687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3.8554687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3.8554687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3.8554687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3.8554687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3.8554687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3.8554687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3.8554687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3.8554687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3.8554687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3.8554687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3.8554687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3.8554687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3.8554687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3.8554687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3.8554687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3.8554687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3.8554687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3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3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3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3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3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3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3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3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3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3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3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3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3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3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3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3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3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3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3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3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3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3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3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3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147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148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ht="24" customHeight="1" x14ac:dyDescent="0.25">
      <c r="A10" s="257" t="s">
        <v>67</v>
      </c>
      <c r="B10" s="228" t="s">
        <v>68</v>
      </c>
      <c r="C10" s="235" t="s">
        <v>69</v>
      </c>
      <c r="D10" s="248" t="s">
        <v>149</v>
      </c>
      <c r="E10" s="249"/>
      <c r="F10" s="249"/>
      <c r="G10" s="249"/>
      <c r="H10" s="249"/>
      <c r="I10" s="249"/>
      <c r="J10" s="249"/>
      <c r="K10" s="249"/>
      <c r="L10" s="249"/>
    </row>
    <row r="11" spans="1:23" ht="22.5" customHeight="1" x14ac:dyDescent="0.25">
      <c r="A11" s="262"/>
      <c r="B11" s="229"/>
      <c r="C11" s="236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36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47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ht="15" customHeight="1" x14ac:dyDescent="0.25">
      <c r="A15" s="106" t="s">
        <v>78</v>
      </c>
      <c r="B15" s="43">
        <f>SUM(B17:B38)</f>
        <v>500</v>
      </c>
      <c r="C15" s="43">
        <f t="shared" ref="C15:L15" si="0">SUM(C17:C38)</f>
        <v>1626038.75</v>
      </c>
      <c r="D15" s="91">
        <f>+E15/B15</f>
        <v>3.7166600000000001</v>
      </c>
      <c r="E15" s="43">
        <f t="shared" si="0"/>
        <v>1858.33</v>
      </c>
      <c r="F15" s="43">
        <f t="shared" si="0"/>
        <v>1070.7724681448783</v>
      </c>
      <c r="G15" s="43">
        <f t="shared" si="0"/>
        <v>948.95959232132714</v>
      </c>
      <c r="H15" s="43">
        <f t="shared" si="0"/>
        <v>121.81287582355105</v>
      </c>
      <c r="I15" s="43">
        <f t="shared" si="0"/>
        <v>221.12765927560952</v>
      </c>
      <c r="J15" s="43">
        <f t="shared" si="0"/>
        <v>125.23109427778338</v>
      </c>
      <c r="K15" s="43">
        <f t="shared" si="0"/>
        <v>80.483507240560513</v>
      </c>
      <c r="L15" s="43">
        <f t="shared" si="0"/>
        <v>161.67470999999998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49"/>
      <c r="H16" s="49"/>
      <c r="I16" s="49"/>
      <c r="J16" s="49"/>
      <c r="K16" s="49"/>
      <c r="L16" s="49"/>
    </row>
    <row r="17" spans="1:15" ht="15" customHeight="1" x14ac:dyDescent="0.25">
      <c r="A17" s="6" t="s">
        <v>80</v>
      </c>
      <c r="B17" s="49" t="s">
        <v>82</v>
      </c>
      <c r="C17" s="49" t="s">
        <v>82</v>
      </c>
      <c r="D17" s="49" t="s">
        <v>82</v>
      </c>
      <c r="E17" s="49" t="s">
        <v>82</v>
      </c>
      <c r="F17" s="49" t="s">
        <v>82</v>
      </c>
      <c r="G17" s="49" t="s">
        <v>82</v>
      </c>
      <c r="H17" s="49" t="s">
        <v>82</v>
      </c>
      <c r="I17" s="49" t="s">
        <v>82</v>
      </c>
      <c r="J17" s="49" t="s">
        <v>82</v>
      </c>
      <c r="K17" s="49" t="s">
        <v>82</v>
      </c>
      <c r="L17" s="49" t="s">
        <v>82</v>
      </c>
      <c r="M17" s="122"/>
    </row>
    <row r="18" spans="1:15" ht="15" customHeight="1" x14ac:dyDescent="0.25">
      <c r="A18" s="6" t="s">
        <v>81</v>
      </c>
      <c r="B18" s="49" t="s">
        <v>82</v>
      </c>
      <c r="C18" s="49" t="s">
        <v>82</v>
      </c>
      <c r="D18" s="49" t="s">
        <v>82</v>
      </c>
      <c r="E18" s="49" t="s">
        <v>82</v>
      </c>
      <c r="F18" s="49" t="s">
        <v>82</v>
      </c>
      <c r="G18" s="49" t="s">
        <v>82</v>
      </c>
      <c r="H18" s="49" t="s">
        <v>82</v>
      </c>
      <c r="I18" s="49" t="s">
        <v>82</v>
      </c>
      <c r="J18" s="49" t="s">
        <v>82</v>
      </c>
      <c r="K18" s="49" t="s">
        <v>82</v>
      </c>
      <c r="L18" s="49" t="s">
        <v>82</v>
      </c>
      <c r="M18" s="122"/>
    </row>
    <row r="19" spans="1:15" ht="15" customHeight="1" x14ac:dyDescent="0.25">
      <c r="A19" s="6" t="s">
        <v>83</v>
      </c>
      <c r="B19" s="49" t="s">
        <v>82</v>
      </c>
      <c r="C19" s="49" t="s">
        <v>82</v>
      </c>
      <c r="D19" s="49" t="s">
        <v>82</v>
      </c>
      <c r="E19" s="49" t="s">
        <v>82</v>
      </c>
      <c r="F19" s="49" t="s">
        <v>82</v>
      </c>
      <c r="G19" s="49" t="s">
        <v>82</v>
      </c>
      <c r="H19" s="49" t="s">
        <v>82</v>
      </c>
      <c r="I19" s="49" t="s">
        <v>82</v>
      </c>
      <c r="J19" s="49" t="s">
        <v>82</v>
      </c>
      <c r="K19" s="49" t="s">
        <v>82</v>
      </c>
      <c r="L19" s="49" t="s">
        <v>82</v>
      </c>
      <c r="M19" s="122"/>
    </row>
    <row r="20" spans="1:15" ht="15" customHeight="1" x14ac:dyDescent="0.25">
      <c r="A20" s="6" t="s">
        <v>84</v>
      </c>
      <c r="B20" s="49" t="s">
        <v>82</v>
      </c>
      <c r="C20" s="49" t="s">
        <v>82</v>
      </c>
      <c r="D20" s="49" t="s">
        <v>82</v>
      </c>
      <c r="E20" s="49" t="s">
        <v>82</v>
      </c>
      <c r="F20" s="49" t="s">
        <v>82</v>
      </c>
      <c r="G20" s="49" t="s">
        <v>82</v>
      </c>
      <c r="H20" s="49" t="s">
        <v>82</v>
      </c>
      <c r="I20" s="49" t="s">
        <v>82</v>
      </c>
      <c r="J20" s="49" t="s">
        <v>82</v>
      </c>
      <c r="K20" s="49" t="s">
        <v>82</v>
      </c>
      <c r="L20" s="49" t="s">
        <v>82</v>
      </c>
      <c r="M20" s="122"/>
    </row>
    <row r="21" spans="1:15" ht="15" customHeight="1" x14ac:dyDescent="0.25">
      <c r="A21" s="6" t="s">
        <v>85</v>
      </c>
      <c r="B21" s="49" t="s">
        <v>82</v>
      </c>
      <c r="C21" s="49" t="s">
        <v>82</v>
      </c>
      <c r="D21" s="49" t="s">
        <v>82</v>
      </c>
      <c r="E21" s="49" t="s">
        <v>82</v>
      </c>
      <c r="F21" s="49" t="s">
        <v>82</v>
      </c>
      <c r="G21" s="49" t="s">
        <v>82</v>
      </c>
      <c r="H21" s="49" t="s">
        <v>82</v>
      </c>
      <c r="I21" s="49" t="s">
        <v>82</v>
      </c>
      <c r="J21" s="49" t="s">
        <v>82</v>
      </c>
      <c r="K21" s="49" t="s">
        <v>82</v>
      </c>
      <c r="L21" s="49" t="s">
        <v>82</v>
      </c>
      <c r="M21" s="122"/>
    </row>
    <row r="22" spans="1:15" ht="15" customHeight="1" x14ac:dyDescent="0.25">
      <c r="A22" s="6" t="s">
        <v>86</v>
      </c>
      <c r="B22" s="49" t="s">
        <v>82</v>
      </c>
      <c r="C22" s="49" t="s">
        <v>82</v>
      </c>
      <c r="D22" s="49" t="s">
        <v>82</v>
      </c>
      <c r="E22" s="49" t="s">
        <v>82</v>
      </c>
      <c r="F22" s="49" t="s">
        <v>82</v>
      </c>
      <c r="G22" s="49" t="s">
        <v>82</v>
      </c>
      <c r="H22" s="49" t="s">
        <v>82</v>
      </c>
      <c r="I22" s="49" t="s">
        <v>82</v>
      </c>
      <c r="J22" s="49" t="s">
        <v>82</v>
      </c>
      <c r="K22" s="49" t="s">
        <v>82</v>
      </c>
      <c r="L22" s="49" t="s">
        <v>82</v>
      </c>
      <c r="M22" s="122"/>
    </row>
    <row r="23" spans="1:15" ht="15" customHeight="1" x14ac:dyDescent="0.25">
      <c r="A23" s="6" t="s">
        <v>87</v>
      </c>
      <c r="B23" s="49" t="s">
        <v>82</v>
      </c>
      <c r="C23" s="49" t="s">
        <v>82</v>
      </c>
      <c r="D23" s="49" t="s">
        <v>82</v>
      </c>
      <c r="E23" s="49" t="s">
        <v>82</v>
      </c>
      <c r="F23" s="49" t="s">
        <v>82</v>
      </c>
      <c r="G23" s="49" t="s">
        <v>82</v>
      </c>
      <c r="H23" s="49" t="s">
        <v>82</v>
      </c>
      <c r="I23" s="49" t="s">
        <v>82</v>
      </c>
      <c r="J23" s="49" t="s">
        <v>82</v>
      </c>
      <c r="K23" s="49" t="s">
        <v>82</v>
      </c>
      <c r="L23" s="49" t="s">
        <v>82</v>
      </c>
      <c r="M23" s="122"/>
    </row>
    <row r="24" spans="1:15" ht="15" customHeight="1" x14ac:dyDescent="0.25">
      <c r="A24" s="6" t="s">
        <v>88</v>
      </c>
      <c r="B24" s="52">
        <v>60</v>
      </c>
      <c r="C24" s="49">
        <v>221375</v>
      </c>
      <c r="D24" s="125">
        <v>4.2166666666666668</v>
      </c>
      <c r="E24" s="49">
        <v>253</v>
      </c>
      <c r="F24" s="49">
        <v>145.77897060298989</v>
      </c>
      <c r="G24" s="49">
        <v>129.19490986923515</v>
      </c>
      <c r="H24" s="49">
        <v>16.584060733754725</v>
      </c>
      <c r="I24" s="49">
        <v>30.105146985050666</v>
      </c>
      <c r="J24" s="49">
        <v>17.049429784957024</v>
      </c>
      <c r="K24" s="49">
        <v>10.957325841945085</v>
      </c>
      <c r="L24" s="49">
        <v>22.010999999999999</v>
      </c>
      <c r="M24" s="122"/>
    </row>
    <row r="25" spans="1:15" ht="15" customHeight="1" x14ac:dyDescent="0.25">
      <c r="A25" s="6" t="s">
        <v>89</v>
      </c>
      <c r="B25" s="49" t="s">
        <v>82</v>
      </c>
      <c r="C25" s="49" t="s">
        <v>82</v>
      </c>
      <c r="D25" s="127" t="s">
        <v>82</v>
      </c>
      <c r="E25" s="49" t="s">
        <v>82</v>
      </c>
      <c r="F25" s="49" t="s">
        <v>82</v>
      </c>
      <c r="G25" s="49" t="s">
        <v>82</v>
      </c>
      <c r="H25" s="49" t="s">
        <v>82</v>
      </c>
      <c r="I25" s="49" t="s">
        <v>82</v>
      </c>
      <c r="J25" s="49" t="s">
        <v>82</v>
      </c>
      <c r="K25" s="49" t="s">
        <v>82</v>
      </c>
      <c r="L25" s="49" t="s">
        <v>82</v>
      </c>
      <c r="M25" s="122"/>
    </row>
    <row r="26" spans="1:15" ht="15" customHeight="1" x14ac:dyDescent="0.25">
      <c r="A26" s="6" t="s">
        <v>90</v>
      </c>
      <c r="B26" s="52">
        <v>33</v>
      </c>
      <c r="C26" s="49">
        <v>120986.25000000001</v>
      </c>
      <c r="D26" s="125">
        <v>4.1900000000000004</v>
      </c>
      <c r="E26" s="49">
        <v>138.27000000000001</v>
      </c>
      <c r="F26" s="49">
        <v>79.671376542590536</v>
      </c>
      <c r="G26" s="49">
        <v>70.607826828534158</v>
      </c>
      <c r="H26" s="49">
        <v>9.0635497140563857</v>
      </c>
      <c r="I26" s="49">
        <v>16.453117287047256</v>
      </c>
      <c r="J26" s="49">
        <v>9.317884017256949</v>
      </c>
      <c r="K26" s="49">
        <v>5.9884167753586839</v>
      </c>
      <c r="L26" s="49">
        <v>12.029489999999999</v>
      </c>
      <c r="M26" s="122"/>
    </row>
    <row r="27" spans="1:15" ht="15" customHeight="1" x14ac:dyDescent="0.25">
      <c r="A27" s="6" t="s">
        <v>91</v>
      </c>
      <c r="B27" s="49" t="s">
        <v>82</v>
      </c>
      <c r="C27" s="49" t="s">
        <v>82</v>
      </c>
      <c r="D27" s="127" t="s">
        <v>82</v>
      </c>
      <c r="E27" s="49" t="s">
        <v>82</v>
      </c>
      <c r="F27" s="49" t="s">
        <v>82</v>
      </c>
      <c r="G27" s="49" t="s">
        <v>82</v>
      </c>
      <c r="H27" s="49" t="s">
        <v>82</v>
      </c>
      <c r="I27" s="49" t="s">
        <v>82</v>
      </c>
      <c r="J27" s="49" t="s">
        <v>82</v>
      </c>
      <c r="K27" s="49" t="s">
        <v>82</v>
      </c>
      <c r="L27" s="49" t="s">
        <v>82</v>
      </c>
      <c r="M27" s="122"/>
      <c r="O27" s="123"/>
    </row>
    <row r="28" spans="1:15" ht="15" customHeight="1" x14ac:dyDescent="0.25">
      <c r="A28" s="6" t="s">
        <v>92</v>
      </c>
      <c r="B28" s="52">
        <v>56</v>
      </c>
      <c r="C28" s="49">
        <v>164272.5</v>
      </c>
      <c r="D28" s="125">
        <v>3.3525</v>
      </c>
      <c r="E28" s="49">
        <v>187.74</v>
      </c>
      <c r="F28" s="49">
        <v>108.17606300792615</v>
      </c>
      <c r="G28" s="49">
        <v>95.869772248419778</v>
      </c>
      <c r="H28" s="49">
        <v>12.306290759506371</v>
      </c>
      <c r="I28" s="49">
        <v>22.339684960369219</v>
      </c>
      <c r="J28" s="49">
        <v>12.651620347145581</v>
      </c>
      <c r="K28" s="49">
        <v>8.1309421089595659</v>
      </c>
      <c r="L28" s="49">
        <v>16.333379999999998</v>
      </c>
      <c r="M28" s="122"/>
    </row>
    <row r="29" spans="1:15" ht="15" customHeight="1" x14ac:dyDescent="0.25">
      <c r="A29" s="6" t="s">
        <v>93</v>
      </c>
      <c r="B29" s="52">
        <v>167</v>
      </c>
      <c r="C29" s="49">
        <v>490315</v>
      </c>
      <c r="D29" s="125">
        <v>3.3554491017964074</v>
      </c>
      <c r="E29" s="49">
        <v>560.36</v>
      </c>
      <c r="F29" s="49">
        <v>322.88025283435343</v>
      </c>
      <c r="G29" s="49">
        <v>286.1488525467376</v>
      </c>
      <c r="H29" s="49">
        <v>36.731400287615799</v>
      </c>
      <c r="I29" s="49">
        <v>66.678735828233172</v>
      </c>
      <c r="J29" s="49">
        <v>37.762128356911141</v>
      </c>
      <c r="K29" s="49">
        <v>24.268960904317581</v>
      </c>
      <c r="L29" s="49">
        <v>48.751319999999993</v>
      </c>
      <c r="M29" s="122"/>
    </row>
    <row r="30" spans="1:15" ht="15" customHeight="1" x14ac:dyDescent="0.25">
      <c r="A30" s="6" t="s">
        <v>94</v>
      </c>
      <c r="B30" s="52">
        <v>35</v>
      </c>
      <c r="C30" s="49">
        <v>107590</v>
      </c>
      <c r="D30" s="125">
        <v>3.5131428571428569</v>
      </c>
      <c r="E30" s="49">
        <v>122.96</v>
      </c>
      <c r="F30" s="49">
        <v>70.849732115982746</v>
      </c>
      <c r="G30" s="49">
        <v>62.789747500083614</v>
      </c>
      <c r="H30" s="49">
        <v>8.0599846158991344</v>
      </c>
      <c r="I30" s="49">
        <v>14.631339420086283</v>
      </c>
      <c r="J30" s="49">
        <v>8.2861576535901804</v>
      </c>
      <c r="K30" s="49">
        <v>5.3253469783619281</v>
      </c>
      <c r="L30" s="49">
        <v>10.697519999999999</v>
      </c>
      <c r="M30" s="122"/>
    </row>
    <row r="31" spans="1:15" ht="15" customHeight="1" x14ac:dyDescent="0.25">
      <c r="A31" s="6" t="s">
        <v>95</v>
      </c>
      <c r="B31" s="49" t="s">
        <v>82</v>
      </c>
      <c r="C31" s="49" t="s">
        <v>82</v>
      </c>
      <c r="D31" s="127" t="s">
        <v>82</v>
      </c>
      <c r="E31" s="49" t="s">
        <v>82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82</v>
      </c>
      <c r="L31" s="49" t="s">
        <v>82</v>
      </c>
      <c r="M31" s="122"/>
    </row>
    <row r="32" spans="1:15" ht="15" customHeight="1" x14ac:dyDescent="0.25">
      <c r="A32" s="6" t="s">
        <v>96</v>
      </c>
      <c r="B32" s="49">
        <v>17</v>
      </c>
      <c r="C32" s="49">
        <v>59500</v>
      </c>
      <c r="D32" s="109">
        <v>4</v>
      </c>
      <c r="E32" s="49">
        <v>68</v>
      </c>
      <c r="F32" s="49">
        <v>39.18169960870874</v>
      </c>
      <c r="G32" s="49">
        <v>34.72432360121735</v>
      </c>
      <c r="H32" s="49">
        <v>4.457376007491388</v>
      </c>
      <c r="I32" s="49">
        <v>8.0915019564563053</v>
      </c>
      <c r="J32" s="49">
        <v>4.5824554362730341</v>
      </c>
      <c r="K32" s="49">
        <v>2.9450520049496669</v>
      </c>
      <c r="L32" s="49">
        <v>5.9159999999999995</v>
      </c>
      <c r="M32" s="122"/>
    </row>
    <row r="33" spans="1:13" ht="15" customHeight="1" x14ac:dyDescent="0.25">
      <c r="A33" s="6" t="s">
        <v>97</v>
      </c>
      <c r="B33" s="49">
        <v>1</v>
      </c>
      <c r="C33" s="49">
        <v>3500</v>
      </c>
      <c r="D33" s="109">
        <v>4</v>
      </c>
      <c r="E33" s="49">
        <v>4</v>
      </c>
      <c r="F33" s="49">
        <v>2.3048058593358083</v>
      </c>
      <c r="G33" s="49">
        <v>2.0426072706598442</v>
      </c>
      <c r="H33" s="49">
        <v>0.26219858867596402</v>
      </c>
      <c r="I33" s="49">
        <v>0.4759707033209592</v>
      </c>
      <c r="J33" s="49">
        <v>0.2695562021337079</v>
      </c>
      <c r="K33" s="49">
        <v>0.17323835323233336</v>
      </c>
      <c r="L33" s="49">
        <v>0.34799999999999998</v>
      </c>
      <c r="M33" s="122"/>
    </row>
    <row r="34" spans="1:13" ht="15" customHeight="1" x14ac:dyDescent="0.25">
      <c r="A34" s="6" t="s">
        <v>98</v>
      </c>
      <c r="B34" s="49" t="s">
        <v>82</v>
      </c>
      <c r="C34" s="49" t="s">
        <v>82</v>
      </c>
      <c r="D34" s="127" t="s">
        <v>82</v>
      </c>
      <c r="E34" s="49" t="s">
        <v>82</v>
      </c>
      <c r="F34" s="49" t="s">
        <v>82</v>
      </c>
      <c r="G34" s="49" t="s">
        <v>82</v>
      </c>
      <c r="H34" s="49" t="s">
        <v>82</v>
      </c>
      <c r="I34" s="49" t="s">
        <v>82</v>
      </c>
      <c r="J34" s="49" t="s">
        <v>82</v>
      </c>
      <c r="K34" s="49" t="s">
        <v>82</v>
      </c>
      <c r="L34" s="49" t="s">
        <v>82</v>
      </c>
      <c r="M34" s="122"/>
    </row>
    <row r="35" spans="1:13" ht="15" customHeight="1" x14ac:dyDescent="0.25">
      <c r="A35" s="6" t="s">
        <v>99</v>
      </c>
      <c r="B35" s="52">
        <v>13</v>
      </c>
      <c r="C35" s="49">
        <v>45500</v>
      </c>
      <c r="D35" s="125">
        <v>4</v>
      </c>
      <c r="E35" s="49">
        <v>52</v>
      </c>
      <c r="F35" s="49">
        <v>29.962476171365505</v>
      </c>
      <c r="G35" s="49">
        <v>26.553894518577973</v>
      </c>
      <c r="H35" s="49">
        <v>3.4085816527875323</v>
      </c>
      <c r="I35" s="49">
        <v>6.1876191431724692</v>
      </c>
      <c r="J35" s="49">
        <v>3.5042306277382029</v>
      </c>
      <c r="K35" s="49">
        <v>2.2520985920203334</v>
      </c>
      <c r="L35" s="49">
        <v>4.524</v>
      </c>
      <c r="M35" s="122"/>
    </row>
    <row r="36" spans="1:13" ht="15" customHeight="1" x14ac:dyDescent="0.25">
      <c r="A36" s="6" t="s">
        <v>100</v>
      </c>
      <c r="B36" s="49">
        <v>13</v>
      </c>
      <c r="C36" s="49">
        <v>45500</v>
      </c>
      <c r="D36" s="109">
        <v>4</v>
      </c>
      <c r="E36" s="49">
        <v>52</v>
      </c>
      <c r="F36" s="49">
        <v>29.962476171365505</v>
      </c>
      <c r="G36" s="49">
        <v>26.553894518577973</v>
      </c>
      <c r="H36" s="49">
        <v>3.4085816527875323</v>
      </c>
      <c r="I36" s="49">
        <v>6.1876191431724692</v>
      </c>
      <c r="J36" s="49">
        <v>3.5042306277382029</v>
      </c>
      <c r="K36" s="49">
        <v>2.2520985920203334</v>
      </c>
      <c r="L36" s="49">
        <v>4.524</v>
      </c>
      <c r="M36" s="122"/>
    </row>
    <row r="37" spans="1:13" ht="15" customHeight="1" x14ac:dyDescent="0.25">
      <c r="A37" s="6" t="s">
        <v>101</v>
      </c>
      <c r="B37" s="52">
        <v>3</v>
      </c>
      <c r="C37" s="49">
        <v>10500</v>
      </c>
      <c r="D37" s="125">
        <v>4</v>
      </c>
      <c r="E37" s="49">
        <v>12</v>
      </c>
      <c r="F37" s="49">
        <v>6.9144175780074244</v>
      </c>
      <c r="G37" s="49">
        <v>6.1278218119795325</v>
      </c>
      <c r="H37" s="49">
        <v>0.78659576602789205</v>
      </c>
      <c r="I37" s="49">
        <v>1.4279121099628773</v>
      </c>
      <c r="J37" s="49">
        <v>0.80866860640112359</v>
      </c>
      <c r="K37" s="49">
        <v>0.51971505969700005</v>
      </c>
      <c r="L37" s="49">
        <v>1.0439999999999998</v>
      </c>
      <c r="M37" s="122"/>
    </row>
    <row r="38" spans="1:13" ht="15" customHeight="1" thickBot="1" x14ac:dyDescent="0.3">
      <c r="A38" s="53" t="s">
        <v>102</v>
      </c>
      <c r="B38" s="74">
        <v>102</v>
      </c>
      <c r="C38" s="74">
        <v>357000</v>
      </c>
      <c r="D38" s="128">
        <v>4</v>
      </c>
      <c r="E38" s="74">
        <v>408</v>
      </c>
      <c r="F38" s="74">
        <v>235.09019765225247</v>
      </c>
      <c r="G38" s="74">
        <v>208.34594160730413</v>
      </c>
      <c r="H38" s="74">
        <v>26.74425604494833</v>
      </c>
      <c r="I38" s="74">
        <v>48.549011738737839</v>
      </c>
      <c r="J38" s="74">
        <v>27.494732617638206</v>
      </c>
      <c r="K38" s="74">
        <v>17.670312029698003</v>
      </c>
      <c r="L38" s="74">
        <v>35.496000000000002</v>
      </c>
      <c r="M38" s="122"/>
    </row>
    <row r="39" spans="1:13" x14ac:dyDescent="0.25">
      <c r="A39" s="28" t="s">
        <v>27</v>
      </c>
      <c r="B39" s="137"/>
      <c r="C39" s="137"/>
      <c r="D39" s="138"/>
      <c r="E39" s="137"/>
      <c r="F39" s="137"/>
      <c r="G39" s="137"/>
      <c r="H39" s="137"/>
      <c r="I39" s="137"/>
      <c r="J39" s="137"/>
      <c r="K39" s="137"/>
      <c r="L39" s="139"/>
    </row>
    <row r="44" spans="1:13" x14ac:dyDescent="0.25">
      <c r="C44" s="21"/>
      <c r="D44" s="21"/>
      <c r="E44" s="21"/>
      <c r="F44" s="21"/>
      <c r="G44" s="21"/>
      <c r="H44" s="21"/>
      <c r="I44" s="21"/>
      <c r="J44" s="21"/>
    </row>
    <row r="45" spans="1:13" x14ac:dyDescent="0.25">
      <c r="C45" s="21"/>
      <c r="D45" s="21"/>
      <c r="E45" s="21"/>
      <c r="F45" s="21"/>
      <c r="G45" s="21"/>
      <c r="H45" s="21"/>
      <c r="I45" s="21"/>
      <c r="J45" s="21"/>
    </row>
    <row r="46" spans="1:13" x14ac:dyDescent="0.25">
      <c r="C46" s="21"/>
      <c r="D46" s="21"/>
      <c r="E46" s="21"/>
      <c r="F46" s="21"/>
      <c r="G46" s="21"/>
      <c r="H46" s="21"/>
      <c r="I46" s="21"/>
      <c r="J46" s="21"/>
    </row>
    <row r="47" spans="1:13" x14ac:dyDescent="0.25">
      <c r="C47" s="21"/>
      <c r="D47" s="21"/>
      <c r="E47" s="21"/>
      <c r="F47" s="21"/>
      <c r="G47" s="21"/>
      <c r="H47" s="21"/>
      <c r="I47" s="21"/>
      <c r="J47" s="21"/>
    </row>
    <row r="48" spans="1:13" x14ac:dyDescent="0.25">
      <c r="C48" s="21"/>
      <c r="D48" s="21"/>
      <c r="E48" s="21"/>
      <c r="F48" s="21"/>
      <c r="G48" s="21"/>
      <c r="H48" s="21"/>
      <c r="I48" s="21"/>
      <c r="J48" s="21"/>
    </row>
    <row r="49" spans="3:10" x14ac:dyDescent="0.25">
      <c r="C49" s="21"/>
      <c r="D49" s="21"/>
      <c r="E49" s="21"/>
      <c r="F49" s="21"/>
      <c r="G49" s="21"/>
      <c r="H49" s="21"/>
      <c r="I49" s="21"/>
      <c r="J49" s="21"/>
    </row>
    <row r="50" spans="3:10" x14ac:dyDescent="0.25">
      <c r="C50" s="21"/>
      <c r="D50" s="21"/>
      <c r="E50" s="21"/>
      <c r="F50" s="21"/>
      <c r="G50" s="21"/>
      <c r="H50" s="21"/>
      <c r="I50" s="21"/>
      <c r="J50" s="21"/>
    </row>
    <row r="51" spans="3:10" x14ac:dyDescent="0.25">
      <c r="C51" s="21"/>
      <c r="D51" s="21"/>
      <c r="E51" s="21"/>
      <c r="F51" s="21"/>
      <c r="G51" s="21"/>
      <c r="H51" s="21"/>
      <c r="I51" s="21"/>
      <c r="J51" s="21"/>
    </row>
    <row r="52" spans="3:10" x14ac:dyDescent="0.25">
      <c r="C52" s="21"/>
      <c r="D52" s="21"/>
      <c r="E52" s="21"/>
      <c r="F52" s="21"/>
      <c r="G52" s="21"/>
      <c r="H52" s="21"/>
      <c r="I52" s="21"/>
      <c r="J52" s="21"/>
    </row>
    <row r="53" spans="3:10" x14ac:dyDescent="0.25">
      <c r="C53" s="21"/>
      <c r="D53" s="21"/>
      <c r="E53" s="21"/>
      <c r="F53" s="21"/>
      <c r="G53" s="21"/>
      <c r="H53" s="21"/>
      <c r="I53" s="21"/>
      <c r="J53" s="21"/>
    </row>
    <row r="54" spans="3:10" x14ac:dyDescent="0.25">
      <c r="C54" s="21"/>
      <c r="D54" s="21"/>
      <c r="E54" s="21"/>
      <c r="F54" s="21"/>
      <c r="G54" s="21"/>
      <c r="H54" s="21"/>
      <c r="I54" s="21"/>
      <c r="J54" s="21"/>
    </row>
    <row r="55" spans="3:10" x14ac:dyDescent="0.25">
      <c r="C55" s="21"/>
      <c r="D55" s="21"/>
      <c r="E55" s="21"/>
      <c r="F55" s="21"/>
      <c r="G55" s="21"/>
      <c r="H55" s="21"/>
      <c r="I55" s="21"/>
      <c r="J55" s="21"/>
    </row>
    <row r="56" spans="3:10" x14ac:dyDescent="0.25">
      <c r="C56" s="21"/>
      <c r="D56" s="21"/>
      <c r="E56" s="21"/>
      <c r="F56" s="21"/>
      <c r="G56" s="21"/>
      <c r="H56" s="21"/>
      <c r="I56" s="21"/>
      <c r="J56" s="21"/>
    </row>
    <row r="57" spans="3:10" x14ac:dyDescent="0.25">
      <c r="C57" s="21"/>
      <c r="D57" s="21"/>
      <c r="E57" s="21"/>
      <c r="F57" s="21"/>
      <c r="G57" s="21"/>
      <c r="H57" s="21"/>
      <c r="I57" s="21"/>
      <c r="J57" s="21"/>
    </row>
    <row r="58" spans="3:10" x14ac:dyDescent="0.25">
      <c r="C58" s="21"/>
      <c r="D58" s="21"/>
      <c r="E58" s="21"/>
      <c r="F58" s="21"/>
      <c r="G58" s="21"/>
      <c r="H58" s="21"/>
      <c r="I58" s="21"/>
      <c r="J58" s="21"/>
    </row>
    <row r="59" spans="3:10" x14ac:dyDescent="0.25">
      <c r="C59" s="21"/>
      <c r="D59" s="21"/>
      <c r="E59" s="21"/>
      <c r="F59" s="21"/>
      <c r="G59" s="21"/>
      <c r="H59" s="21"/>
      <c r="I59" s="21"/>
      <c r="J59" s="21"/>
    </row>
    <row r="60" spans="3:10" x14ac:dyDescent="0.25">
      <c r="C60" s="21"/>
      <c r="D60" s="21"/>
      <c r="E60" s="21"/>
      <c r="F60" s="21"/>
      <c r="G60" s="21"/>
      <c r="H60" s="21"/>
      <c r="I60" s="21"/>
      <c r="J60" s="21"/>
    </row>
    <row r="61" spans="3:10" x14ac:dyDescent="0.25">
      <c r="C61" s="21"/>
      <c r="D61" s="21"/>
      <c r="E61" s="21"/>
      <c r="F61" s="21"/>
      <c r="G61" s="21"/>
      <c r="H61" s="21"/>
      <c r="I61" s="21"/>
      <c r="J61" s="21"/>
    </row>
    <row r="62" spans="3:10" x14ac:dyDescent="0.25">
      <c r="C62" s="21"/>
      <c r="D62" s="21"/>
      <c r="E62" s="21"/>
      <c r="F62" s="21"/>
      <c r="G62" s="21"/>
      <c r="H62" s="21"/>
      <c r="I62" s="21"/>
      <c r="J62" s="21"/>
    </row>
    <row r="63" spans="3:10" x14ac:dyDescent="0.25">
      <c r="C63" s="21"/>
      <c r="D63" s="21"/>
      <c r="E63" s="21"/>
      <c r="F63" s="21"/>
      <c r="G63" s="21"/>
      <c r="H63" s="21"/>
      <c r="I63" s="21"/>
      <c r="J63" s="21"/>
    </row>
    <row r="64" spans="3:10" x14ac:dyDescent="0.25">
      <c r="C64" s="21"/>
      <c r="D64" s="21"/>
      <c r="E64" s="21"/>
      <c r="F64" s="21"/>
      <c r="G64" s="21"/>
      <c r="H64" s="21"/>
      <c r="I64" s="21"/>
      <c r="J64" s="21"/>
    </row>
    <row r="65" spans="3:10" x14ac:dyDescent="0.25">
      <c r="C65" s="21"/>
      <c r="D65" s="21"/>
      <c r="E65" s="21"/>
      <c r="F65" s="21"/>
      <c r="G65" s="21"/>
      <c r="H65" s="21"/>
      <c r="I65" s="21"/>
      <c r="J65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B6C08479-70BA-4C5C-849E-AAF5D6E82CF7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24E8-FDCD-4602-B358-3A05806F9AEA}">
  <dimension ref="A2:W45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3" customWidth="1"/>
    <col min="3" max="3" width="14.2851562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9.7109375" customWidth="1"/>
    <col min="9" max="9" width="10" customWidth="1"/>
    <col min="10" max="10" width="9.5703125" customWidth="1"/>
    <col min="11" max="11" width="9.85546875" customWidth="1"/>
    <col min="12" max="12" width="12.28515625" customWidth="1"/>
    <col min="257" max="257" width="14.7109375" customWidth="1"/>
    <col min="258" max="258" width="13" customWidth="1"/>
    <col min="259" max="259" width="14.28515625" customWidth="1"/>
    <col min="260" max="260" width="9.7109375" customWidth="1"/>
    <col min="261" max="261" width="14" bestFit="1" customWidth="1"/>
    <col min="262" max="262" width="10.85546875" customWidth="1"/>
    <col min="263" max="263" width="12.28515625" customWidth="1"/>
    <col min="264" max="264" width="9.7109375" customWidth="1"/>
    <col min="265" max="265" width="10" customWidth="1"/>
    <col min="266" max="266" width="9.5703125" customWidth="1"/>
    <col min="267" max="267" width="9.85546875" customWidth="1"/>
    <col min="268" max="268" width="12.28515625" customWidth="1"/>
    <col min="513" max="513" width="14.7109375" customWidth="1"/>
    <col min="514" max="514" width="13" customWidth="1"/>
    <col min="515" max="515" width="14.28515625" customWidth="1"/>
    <col min="516" max="516" width="9.7109375" customWidth="1"/>
    <col min="517" max="517" width="14" bestFit="1" customWidth="1"/>
    <col min="518" max="518" width="10.85546875" customWidth="1"/>
    <col min="519" max="519" width="12.28515625" customWidth="1"/>
    <col min="520" max="520" width="9.7109375" customWidth="1"/>
    <col min="521" max="521" width="10" customWidth="1"/>
    <col min="522" max="522" width="9.5703125" customWidth="1"/>
    <col min="523" max="523" width="9.85546875" customWidth="1"/>
    <col min="524" max="524" width="12.28515625" customWidth="1"/>
    <col min="769" max="769" width="14.7109375" customWidth="1"/>
    <col min="770" max="770" width="13" customWidth="1"/>
    <col min="771" max="771" width="14.28515625" customWidth="1"/>
    <col min="772" max="772" width="9.7109375" customWidth="1"/>
    <col min="773" max="773" width="14" bestFit="1" customWidth="1"/>
    <col min="774" max="774" width="10.85546875" customWidth="1"/>
    <col min="775" max="775" width="12.28515625" customWidth="1"/>
    <col min="776" max="776" width="9.7109375" customWidth="1"/>
    <col min="777" max="777" width="10" customWidth="1"/>
    <col min="778" max="778" width="9.5703125" customWidth="1"/>
    <col min="779" max="779" width="9.85546875" customWidth="1"/>
    <col min="780" max="780" width="12.28515625" customWidth="1"/>
    <col min="1025" max="1025" width="14.7109375" customWidth="1"/>
    <col min="1026" max="1026" width="13" customWidth="1"/>
    <col min="1027" max="1027" width="14.28515625" customWidth="1"/>
    <col min="1028" max="1028" width="9.7109375" customWidth="1"/>
    <col min="1029" max="1029" width="14" bestFit="1" customWidth="1"/>
    <col min="1030" max="1030" width="10.85546875" customWidth="1"/>
    <col min="1031" max="1031" width="12.28515625" customWidth="1"/>
    <col min="1032" max="1032" width="9.7109375" customWidth="1"/>
    <col min="1033" max="1033" width="10" customWidth="1"/>
    <col min="1034" max="1034" width="9.5703125" customWidth="1"/>
    <col min="1035" max="1035" width="9.85546875" customWidth="1"/>
    <col min="1036" max="1036" width="12.28515625" customWidth="1"/>
    <col min="1281" max="1281" width="14.7109375" customWidth="1"/>
    <col min="1282" max="1282" width="13" customWidth="1"/>
    <col min="1283" max="1283" width="14.28515625" customWidth="1"/>
    <col min="1284" max="1284" width="9.7109375" customWidth="1"/>
    <col min="1285" max="1285" width="14" bestFit="1" customWidth="1"/>
    <col min="1286" max="1286" width="10.85546875" customWidth="1"/>
    <col min="1287" max="1287" width="12.28515625" customWidth="1"/>
    <col min="1288" max="1288" width="9.7109375" customWidth="1"/>
    <col min="1289" max="1289" width="10" customWidth="1"/>
    <col min="1290" max="1290" width="9.5703125" customWidth="1"/>
    <col min="1291" max="1291" width="9.85546875" customWidth="1"/>
    <col min="1292" max="1292" width="12.28515625" customWidth="1"/>
    <col min="1537" max="1537" width="14.7109375" customWidth="1"/>
    <col min="1538" max="1538" width="13" customWidth="1"/>
    <col min="1539" max="1539" width="14.28515625" customWidth="1"/>
    <col min="1540" max="1540" width="9.7109375" customWidth="1"/>
    <col min="1541" max="1541" width="14" bestFit="1" customWidth="1"/>
    <col min="1542" max="1542" width="10.85546875" customWidth="1"/>
    <col min="1543" max="1543" width="12.28515625" customWidth="1"/>
    <col min="1544" max="1544" width="9.7109375" customWidth="1"/>
    <col min="1545" max="1545" width="10" customWidth="1"/>
    <col min="1546" max="1546" width="9.5703125" customWidth="1"/>
    <col min="1547" max="1547" width="9.85546875" customWidth="1"/>
    <col min="1548" max="1548" width="12.28515625" customWidth="1"/>
    <col min="1793" max="1793" width="14.7109375" customWidth="1"/>
    <col min="1794" max="1794" width="13" customWidth="1"/>
    <col min="1795" max="1795" width="14.28515625" customWidth="1"/>
    <col min="1796" max="1796" width="9.7109375" customWidth="1"/>
    <col min="1797" max="1797" width="14" bestFit="1" customWidth="1"/>
    <col min="1798" max="1798" width="10.85546875" customWidth="1"/>
    <col min="1799" max="1799" width="12.28515625" customWidth="1"/>
    <col min="1800" max="1800" width="9.7109375" customWidth="1"/>
    <col min="1801" max="1801" width="10" customWidth="1"/>
    <col min="1802" max="1802" width="9.5703125" customWidth="1"/>
    <col min="1803" max="1803" width="9.85546875" customWidth="1"/>
    <col min="1804" max="1804" width="12.28515625" customWidth="1"/>
    <col min="2049" max="2049" width="14.7109375" customWidth="1"/>
    <col min="2050" max="2050" width="13" customWidth="1"/>
    <col min="2051" max="2051" width="14.28515625" customWidth="1"/>
    <col min="2052" max="2052" width="9.7109375" customWidth="1"/>
    <col min="2053" max="2053" width="14" bestFit="1" customWidth="1"/>
    <col min="2054" max="2054" width="10.85546875" customWidth="1"/>
    <col min="2055" max="2055" width="12.28515625" customWidth="1"/>
    <col min="2056" max="2056" width="9.7109375" customWidth="1"/>
    <col min="2057" max="2057" width="10" customWidth="1"/>
    <col min="2058" max="2058" width="9.5703125" customWidth="1"/>
    <col min="2059" max="2059" width="9.85546875" customWidth="1"/>
    <col min="2060" max="2060" width="12.28515625" customWidth="1"/>
    <col min="2305" max="2305" width="14.7109375" customWidth="1"/>
    <col min="2306" max="2306" width="13" customWidth="1"/>
    <col min="2307" max="2307" width="14.28515625" customWidth="1"/>
    <col min="2308" max="2308" width="9.7109375" customWidth="1"/>
    <col min="2309" max="2309" width="14" bestFit="1" customWidth="1"/>
    <col min="2310" max="2310" width="10.85546875" customWidth="1"/>
    <col min="2311" max="2311" width="12.28515625" customWidth="1"/>
    <col min="2312" max="2312" width="9.7109375" customWidth="1"/>
    <col min="2313" max="2313" width="10" customWidth="1"/>
    <col min="2314" max="2314" width="9.5703125" customWidth="1"/>
    <col min="2315" max="2315" width="9.85546875" customWidth="1"/>
    <col min="2316" max="2316" width="12.28515625" customWidth="1"/>
    <col min="2561" max="2561" width="14.7109375" customWidth="1"/>
    <col min="2562" max="2562" width="13" customWidth="1"/>
    <col min="2563" max="2563" width="14.28515625" customWidth="1"/>
    <col min="2564" max="2564" width="9.7109375" customWidth="1"/>
    <col min="2565" max="2565" width="14" bestFit="1" customWidth="1"/>
    <col min="2566" max="2566" width="10.85546875" customWidth="1"/>
    <col min="2567" max="2567" width="12.28515625" customWidth="1"/>
    <col min="2568" max="2568" width="9.7109375" customWidth="1"/>
    <col min="2569" max="2569" width="10" customWidth="1"/>
    <col min="2570" max="2570" width="9.5703125" customWidth="1"/>
    <col min="2571" max="2571" width="9.85546875" customWidth="1"/>
    <col min="2572" max="2572" width="12.28515625" customWidth="1"/>
    <col min="2817" max="2817" width="14.7109375" customWidth="1"/>
    <col min="2818" max="2818" width="13" customWidth="1"/>
    <col min="2819" max="2819" width="14.28515625" customWidth="1"/>
    <col min="2820" max="2820" width="9.7109375" customWidth="1"/>
    <col min="2821" max="2821" width="14" bestFit="1" customWidth="1"/>
    <col min="2822" max="2822" width="10.85546875" customWidth="1"/>
    <col min="2823" max="2823" width="12.28515625" customWidth="1"/>
    <col min="2824" max="2824" width="9.7109375" customWidth="1"/>
    <col min="2825" max="2825" width="10" customWidth="1"/>
    <col min="2826" max="2826" width="9.5703125" customWidth="1"/>
    <col min="2827" max="2827" width="9.85546875" customWidth="1"/>
    <col min="2828" max="2828" width="12.28515625" customWidth="1"/>
    <col min="3073" max="3073" width="14.7109375" customWidth="1"/>
    <col min="3074" max="3074" width="13" customWidth="1"/>
    <col min="3075" max="3075" width="14.28515625" customWidth="1"/>
    <col min="3076" max="3076" width="9.7109375" customWidth="1"/>
    <col min="3077" max="3077" width="14" bestFit="1" customWidth="1"/>
    <col min="3078" max="3078" width="10.85546875" customWidth="1"/>
    <col min="3079" max="3079" width="12.28515625" customWidth="1"/>
    <col min="3080" max="3080" width="9.7109375" customWidth="1"/>
    <col min="3081" max="3081" width="10" customWidth="1"/>
    <col min="3082" max="3082" width="9.5703125" customWidth="1"/>
    <col min="3083" max="3083" width="9.85546875" customWidth="1"/>
    <col min="3084" max="3084" width="12.28515625" customWidth="1"/>
    <col min="3329" max="3329" width="14.7109375" customWidth="1"/>
    <col min="3330" max="3330" width="13" customWidth="1"/>
    <col min="3331" max="3331" width="14.28515625" customWidth="1"/>
    <col min="3332" max="3332" width="9.7109375" customWidth="1"/>
    <col min="3333" max="3333" width="14" bestFit="1" customWidth="1"/>
    <col min="3334" max="3334" width="10.85546875" customWidth="1"/>
    <col min="3335" max="3335" width="12.28515625" customWidth="1"/>
    <col min="3336" max="3336" width="9.7109375" customWidth="1"/>
    <col min="3337" max="3337" width="10" customWidth="1"/>
    <col min="3338" max="3338" width="9.5703125" customWidth="1"/>
    <col min="3339" max="3339" width="9.85546875" customWidth="1"/>
    <col min="3340" max="3340" width="12.28515625" customWidth="1"/>
    <col min="3585" max="3585" width="14.7109375" customWidth="1"/>
    <col min="3586" max="3586" width="13" customWidth="1"/>
    <col min="3587" max="3587" width="14.28515625" customWidth="1"/>
    <col min="3588" max="3588" width="9.7109375" customWidth="1"/>
    <col min="3589" max="3589" width="14" bestFit="1" customWidth="1"/>
    <col min="3590" max="3590" width="10.85546875" customWidth="1"/>
    <col min="3591" max="3591" width="12.28515625" customWidth="1"/>
    <col min="3592" max="3592" width="9.7109375" customWidth="1"/>
    <col min="3593" max="3593" width="10" customWidth="1"/>
    <col min="3594" max="3594" width="9.5703125" customWidth="1"/>
    <col min="3595" max="3595" width="9.85546875" customWidth="1"/>
    <col min="3596" max="3596" width="12.28515625" customWidth="1"/>
    <col min="3841" max="3841" width="14.7109375" customWidth="1"/>
    <col min="3842" max="3842" width="13" customWidth="1"/>
    <col min="3843" max="3843" width="14.28515625" customWidth="1"/>
    <col min="3844" max="3844" width="9.7109375" customWidth="1"/>
    <col min="3845" max="3845" width="14" bestFit="1" customWidth="1"/>
    <col min="3846" max="3846" width="10.85546875" customWidth="1"/>
    <col min="3847" max="3847" width="12.28515625" customWidth="1"/>
    <col min="3848" max="3848" width="9.7109375" customWidth="1"/>
    <col min="3849" max="3849" width="10" customWidth="1"/>
    <col min="3850" max="3850" width="9.5703125" customWidth="1"/>
    <col min="3851" max="3851" width="9.85546875" customWidth="1"/>
    <col min="3852" max="3852" width="12.28515625" customWidth="1"/>
    <col min="4097" max="4097" width="14.7109375" customWidth="1"/>
    <col min="4098" max="4098" width="13" customWidth="1"/>
    <col min="4099" max="4099" width="14.28515625" customWidth="1"/>
    <col min="4100" max="4100" width="9.7109375" customWidth="1"/>
    <col min="4101" max="4101" width="14" bestFit="1" customWidth="1"/>
    <col min="4102" max="4102" width="10.85546875" customWidth="1"/>
    <col min="4103" max="4103" width="12.28515625" customWidth="1"/>
    <col min="4104" max="4104" width="9.7109375" customWidth="1"/>
    <col min="4105" max="4105" width="10" customWidth="1"/>
    <col min="4106" max="4106" width="9.5703125" customWidth="1"/>
    <col min="4107" max="4107" width="9.85546875" customWidth="1"/>
    <col min="4108" max="4108" width="12.28515625" customWidth="1"/>
    <col min="4353" max="4353" width="14.7109375" customWidth="1"/>
    <col min="4354" max="4354" width="13" customWidth="1"/>
    <col min="4355" max="4355" width="14.28515625" customWidth="1"/>
    <col min="4356" max="4356" width="9.7109375" customWidth="1"/>
    <col min="4357" max="4357" width="14" bestFit="1" customWidth="1"/>
    <col min="4358" max="4358" width="10.85546875" customWidth="1"/>
    <col min="4359" max="4359" width="12.28515625" customWidth="1"/>
    <col min="4360" max="4360" width="9.7109375" customWidth="1"/>
    <col min="4361" max="4361" width="10" customWidth="1"/>
    <col min="4362" max="4362" width="9.5703125" customWidth="1"/>
    <col min="4363" max="4363" width="9.85546875" customWidth="1"/>
    <col min="4364" max="4364" width="12.28515625" customWidth="1"/>
    <col min="4609" max="4609" width="14.7109375" customWidth="1"/>
    <col min="4610" max="4610" width="13" customWidth="1"/>
    <col min="4611" max="4611" width="14.28515625" customWidth="1"/>
    <col min="4612" max="4612" width="9.7109375" customWidth="1"/>
    <col min="4613" max="4613" width="14" bestFit="1" customWidth="1"/>
    <col min="4614" max="4614" width="10.85546875" customWidth="1"/>
    <col min="4615" max="4615" width="12.28515625" customWidth="1"/>
    <col min="4616" max="4616" width="9.7109375" customWidth="1"/>
    <col min="4617" max="4617" width="10" customWidth="1"/>
    <col min="4618" max="4618" width="9.5703125" customWidth="1"/>
    <col min="4619" max="4619" width="9.85546875" customWidth="1"/>
    <col min="4620" max="4620" width="12.28515625" customWidth="1"/>
    <col min="4865" max="4865" width="14.7109375" customWidth="1"/>
    <col min="4866" max="4866" width="13" customWidth="1"/>
    <col min="4867" max="4867" width="14.28515625" customWidth="1"/>
    <col min="4868" max="4868" width="9.7109375" customWidth="1"/>
    <col min="4869" max="4869" width="14" bestFit="1" customWidth="1"/>
    <col min="4870" max="4870" width="10.85546875" customWidth="1"/>
    <col min="4871" max="4871" width="12.28515625" customWidth="1"/>
    <col min="4872" max="4872" width="9.7109375" customWidth="1"/>
    <col min="4873" max="4873" width="10" customWidth="1"/>
    <col min="4874" max="4874" width="9.5703125" customWidth="1"/>
    <col min="4875" max="4875" width="9.85546875" customWidth="1"/>
    <col min="4876" max="4876" width="12.28515625" customWidth="1"/>
    <col min="5121" max="5121" width="14.7109375" customWidth="1"/>
    <col min="5122" max="5122" width="13" customWidth="1"/>
    <col min="5123" max="5123" width="14.28515625" customWidth="1"/>
    <col min="5124" max="5124" width="9.7109375" customWidth="1"/>
    <col min="5125" max="5125" width="14" bestFit="1" customWidth="1"/>
    <col min="5126" max="5126" width="10.85546875" customWidth="1"/>
    <col min="5127" max="5127" width="12.28515625" customWidth="1"/>
    <col min="5128" max="5128" width="9.7109375" customWidth="1"/>
    <col min="5129" max="5129" width="10" customWidth="1"/>
    <col min="5130" max="5130" width="9.5703125" customWidth="1"/>
    <col min="5131" max="5131" width="9.85546875" customWidth="1"/>
    <col min="5132" max="5132" width="12.28515625" customWidth="1"/>
    <col min="5377" max="5377" width="14.7109375" customWidth="1"/>
    <col min="5378" max="5378" width="13" customWidth="1"/>
    <col min="5379" max="5379" width="14.28515625" customWidth="1"/>
    <col min="5380" max="5380" width="9.7109375" customWidth="1"/>
    <col min="5381" max="5381" width="14" bestFit="1" customWidth="1"/>
    <col min="5382" max="5382" width="10.85546875" customWidth="1"/>
    <col min="5383" max="5383" width="12.28515625" customWidth="1"/>
    <col min="5384" max="5384" width="9.7109375" customWidth="1"/>
    <col min="5385" max="5385" width="10" customWidth="1"/>
    <col min="5386" max="5386" width="9.5703125" customWidth="1"/>
    <col min="5387" max="5387" width="9.85546875" customWidth="1"/>
    <col min="5388" max="5388" width="12.28515625" customWidth="1"/>
    <col min="5633" max="5633" width="14.7109375" customWidth="1"/>
    <col min="5634" max="5634" width="13" customWidth="1"/>
    <col min="5635" max="5635" width="14.28515625" customWidth="1"/>
    <col min="5636" max="5636" width="9.7109375" customWidth="1"/>
    <col min="5637" max="5637" width="14" bestFit="1" customWidth="1"/>
    <col min="5638" max="5638" width="10.85546875" customWidth="1"/>
    <col min="5639" max="5639" width="12.28515625" customWidth="1"/>
    <col min="5640" max="5640" width="9.7109375" customWidth="1"/>
    <col min="5641" max="5641" width="10" customWidth="1"/>
    <col min="5642" max="5642" width="9.5703125" customWidth="1"/>
    <col min="5643" max="5643" width="9.85546875" customWidth="1"/>
    <col min="5644" max="5644" width="12.28515625" customWidth="1"/>
    <col min="5889" max="5889" width="14.7109375" customWidth="1"/>
    <col min="5890" max="5890" width="13" customWidth="1"/>
    <col min="5891" max="5891" width="14.28515625" customWidth="1"/>
    <col min="5892" max="5892" width="9.7109375" customWidth="1"/>
    <col min="5893" max="5893" width="14" bestFit="1" customWidth="1"/>
    <col min="5894" max="5894" width="10.85546875" customWidth="1"/>
    <col min="5895" max="5895" width="12.28515625" customWidth="1"/>
    <col min="5896" max="5896" width="9.7109375" customWidth="1"/>
    <col min="5897" max="5897" width="10" customWidth="1"/>
    <col min="5898" max="5898" width="9.5703125" customWidth="1"/>
    <col min="5899" max="5899" width="9.85546875" customWidth="1"/>
    <col min="5900" max="5900" width="12.28515625" customWidth="1"/>
    <col min="6145" max="6145" width="14.7109375" customWidth="1"/>
    <col min="6146" max="6146" width="13" customWidth="1"/>
    <col min="6147" max="6147" width="14.28515625" customWidth="1"/>
    <col min="6148" max="6148" width="9.7109375" customWidth="1"/>
    <col min="6149" max="6149" width="14" bestFit="1" customWidth="1"/>
    <col min="6150" max="6150" width="10.85546875" customWidth="1"/>
    <col min="6151" max="6151" width="12.28515625" customWidth="1"/>
    <col min="6152" max="6152" width="9.7109375" customWidth="1"/>
    <col min="6153" max="6153" width="10" customWidth="1"/>
    <col min="6154" max="6154" width="9.5703125" customWidth="1"/>
    <col min="6155" max="6155" width="9.85546875" customWidth="1"/>
    <col min="6156" max="6156" width="12.28515625" customWidth="1"/>
    <col min="6401" max="6401" width="14.7109375" customWidth="1"/>
    <col min="6402" max="6402" width="13" customWidth="1"/>
    <col min="6403" max="6403" width="14.28515625" customWidth="1"/>
    <col min="6404" max="6404" width="9.7109375" customWidth="1"/>
    <col min="6405" max="6405" width="14" bestFit="1" customWidth="1"/>
    <col min="6406" max="6406" width="10.85546875" customWidth="1"/>
    <col min="6407" max="6407" width="12.28515625" customWidth="1"/>
    <col min="6408" max="6408" width="9.7109375" customWidth="1"/>
    <col min="6409" max="6409" width="10" customWidth="1"/>
    <col min="6410" max="6410" width="9.5703125" customWidth="1"/>
    <col min="6411" max="6411" width="9.85546875" customWidth="1"/>
    <col min="6412" max="6412" width="12.28515625" customWidth="1"/>
    <col min="6657" max="6657" width="14.7109375" customWidth="1"/>
    <col min="6658" max="6658" width="13" customWidth="1"/>
    <col min="6659" max="6659" width="14.28515625" customWidth="1"/>
    <col min="6660" max="6660" width="9.7109375" customWidth="1"/>
    <col min="6661" max="6661" width="14" bestFit="1" customWidth="1"/>
    <col min="6662" max="6662" width="10.85546875" customWidth="1"/>
    <col min="6663" max="6663" width="12.28515625" customWidth="1"/>
    <col min="6664" max="6664" width="9.7109375" customWidth="1"/>
    <col min="6665" max="6665" width="10" customWidth="1"/>
    <col min="6666" max="6666" width="9.5703125" customWidth="1"/>
    <col min="6667" max="6667" width="9.85546875" customWidth="1"/>
    <col min="6668" max="6668" width="12.28515625" customWidth="1"/>
    <col min="6913" max="6913" width="14.7109375" customWidth="1"/>
    <col min="6914" max="6914" width="13" customWidth="1"/>
    <col min="6915" max="6915" width="14.28515625" customWidth="1"/>
    <col min="6916" max="6916" width="9.7109375" customWidth="1"/>
    <col min="6917" max="6917" width="14" bestFit="1" customWidth="1"/>
    <col min="6918" max="6918" width="10.85546875" customWidth="1"/>
    <col min="6919" max="6919" width="12.28515625" customWidth="1"/>
    <col min="6920" max="6920" width="9.7109375" customWidth="1"/>
    <col min="6921" max="6921" width="10" customWidth="1"/>
    <col min="6922" max="6922" width="9.5703125" customWidth="1"/>
    <col min="6923" max="6923" width="9.85546875" customWidth="1"/>
    <col min="6924" max="6924" width="12.28515625" customWidth="1"/>
    <col min="7169" max="7169" width="14.7109375" customWidth="1"/>
    <col min="7170" max="7170" width="13" customWidth="1"/>
    <col min="7171" max="7171" width="14.28515625" customWidth="1"/>
    <col min="7172" max="7172" width="9.7109375" customWidth="1"/>
    <col min="7173" max="7173" width="14" bestFit="1" customWidth="1"/>
    <col min="7174" max="7174" width="10.85546875" customWidth="1"/>
    <col min="7175" max="7175" width="12.28515625" customWidth="1"/>
    <col min="7176" max="7176" width="9.7109375" customWidth="1"/>
    <col min="7177" max="7177" width="10" customWidth="1"/>
    <col min="7178" max="7178" width="9.5703125" customWidth="1"/>
    <col min="7179" max="7179" width="9.85546875" customWidth="1"/>
    <col min="7180" max="7180" width="12.28515625" customWidth="1"/>
    <col min="7425" max="7425" width="14.7109375" customWidth="1"/>
    <col min="7426" max="7426" width="13" customWidth="1"/>
    <col min="7427" max="7427" width="14.28515625" customWidth="1"/>
    <col min="7428" max="7428" width="9.7109375" customWidth="1"/>
    <col min="7429" max="7429" width="14" bestFit="1" customWidth="1"/>
    <col min="7430" max="7430" width="10.85546875" customWidth="1"/>
    <col min="7431" max="7431" width="12.28515625" customWidth="1"/>
    <col min="7432" max="7432" width="9.7109375" customWidth="1"/>
    <col min="7433" max="7433" width="10" customWidth="1"/>
    <col min="7434" max="7434" width="9.5703125" customWidth="1"/>
    <col min="7435" max="7435" width="9.85546875" customWidth="1"/>
    <col min="7436" max="7436" width="12.28515625" customWidth="1"/>
    <col min="7681" max="7681" width="14.7109375" customWidth="1"/>
    <col min="7682" max="7682" width="13" customWidth="1"/>
    <col min="7683" max="7683" width="14.28515625" customWidth="1"/>
    <col min="7684" max="7684" width="9.7109375" customWidth="1"/>
    <col min="7685" max="7685" width="14" bestFit="1" customWidth="1"/>
    <col min="7686" max="7686" width="10.85546875" customWidth="1"/>
    <col min="7687" max="7687" width="12.28515625" customWidth="1"/>
    <col min="7688" max="7688" width="9.7109375" customWidth="1"/>
    <col min="7689" max="7689" width="10" customWidth="1"/>
    <col min="7690" max="7690" width="9.5703125" customWidth="1"/>
    <col min="7691" max="7691" width="9.85546875" customWidth="1"/>
    <col min="7692" max="7692" width="12.28515625" customWidth="1"/>
    <col min="7937" max="7937" width="14.7109375" customWidth="1"/>
    <col min="7938" max="7938" width="13" customWidth="1"/>
    <col min="7939" max="7939" width="14.28515625" customWidth="1"/>
    <col min="7940" max="7940" width="9.7109375" customWidth="1"/>
    <col min="7941" max="7941" width="14" bestFit="1" customWidth="1"/>
    <col min="7942" max="7942" width="10.85546875" customWidth="1"/>
    <col min="7943" max="7943" width="12.28515625" customWidth="1"/>
    <col min="7944" max="7944" width="9.7109375" customWidth="1"/>
    <col min="7945" max="7945" width="10" customWidth="1"/>
    <col min="7946" max="7946" width="9.5703125" customWidth="1"/>
    <col min="7947" max="7947" width="9.85546875" customWidth="1"/>
    <col min="7948" max="7948" width="12.28515625" customWidth="1"/>
    <col min="8193" max="8193" width="14.7109375" customWidth="1"/>
    <col min="8194" max="8194" width="13" customWidth="1"/>
    <col min="8195" max="8195" width="14.28515625" customWidth="1"/>
    <col min="8196" max="8196" width="9.7109375" customWidth="1"/>
    <col min="8197" max="8197" width="14" bestFit="1" customWidth="1"/>
    <col min="8198" max="8198" width="10.85546875" customWidth="1"/>
    <col min="8199" max="8199" width="12.28515625" customWidth="1"/>
    <col min="8200" max="8200" width="9.7109375" customWidth="1"/>
    <col min="8201" max="8201" width="10" customWidth="1"/>
    <col min="8202" max="8202" width="9.5703125" customWidth="1"/>
    <col min="8203" max="8203" width="9.85546875" customWidth="1"/>
    <col min="8204" max="8204" width="12.28515625" customWidth="1"/>
    <col min="8449" max="8449" width="14.7109375" customWidth="1"/>
    <col min="8450" max="8450" width="13" customWidth="1"/>
    <col min="8451" max="8451" width="14.28515625" customWidth="1"/>
    <col min="8452" max="8452" width="9.7109375" customWidth="1"/>
    <col min="8453" max="8453" width="14" bestFit="1" customWidth="1"/>
    <col min="8454" max="8454" width="10.85546875" customWidth="1"/>
    <col min="8455" max="8455" width="12.28515625" customWidth="1"/>
    <col min="8456" max="8456" width="9.7109375" customWidth="1"/>
    <col min="8457" max="8457" width="10" customWidth="1"/>
    <col min="8458" max="8458" width="9.5703125" customWidth="1"/>
    <col min="8459" max="8459" width="9.85546875" customWidth="1"/>
    <col min="8460" max="8460" width="12.28515625" customWidth="1"/>
    <col min="8705" max="8705" width="14.7109375" customWidth="1"/>
    <col min="8706" max="8706" width="13" customWidth="1"/>
    <col min="8707" max="8707" width="14.28515625" customWidth="1"/>
    <col min="8708" max="8708" width="9.7109375" customWidth="1"/>
    <col min="8709" max="8709" width="14" bestFit="1" customWidth="1"/>
    <col min="8710" max="8710" width="10.85546875" customWidth="1"/>
    <col min="8711" max="8711" width="12.28515625" customWidth="1"/>
    <col min="8712" max="8712" width="9.7109375" customWidth="1"/>
    <col min="8713" max="8713" width="10" customWidth="1"/>
    <col min="8714" max="8714" width="9.5703125" customWidth="1"/>
    <col min="8715" max="8715" width="9.85546875" customWidth="1"/>
    <col min="8716" max="8716" width="12.28515625" customWidth="1"/>
    <col min="8961" max="8961" width="14.7109375" customWidth="1"/>
    <col min="8962" max="8962" width="13" customWidth="1"/>
    <col min="8963" max="8963" width="14.28515625" customWidth="1"/>
    <col min="8964" max="8964" width="9.7109375" customWidth="1"/>
    <col min="8965" max="8965" width="14" bestFit="1" customWidth="1"/>
    <col min="8966" max="8966" width="10.85546875" customWidth="1"/>
    <col min="8967" max="8967" width="12.28515625" customWidth="1"/>
    <col min="8968" max="8968" width="9.7109375" customWidth="1"/>
    <col min="8969" max="8969" width="10" customWidth="1"/>
    <col min="8970" max="8970" width="9.5703125" customWidth="1"/>
    <col min="8971" max="8971" width="9.85546875" customWidth="1"/>
    <col min="8972" max="8972" width="12.28515625" customWidth="1"/>
    <col min="9217" max="9217" width="14.7109375" customWidth="1"/>
    <col min="9218" max="9218" width="13" customWidth="1"/>
    <col min="9219" max="9219" width="14.28515625" customWidth="1"/>
    <col min="9220" max="9220" width="9.7109375" customWidth="1"/>
    <col min="9221" max="9221" width="14" bestFit="1" customWidth="1"/>
    <col min="9222" max="9222" width="10.85546875" customWidth="1"/>
    <col min="9223" max="9223" width="12.28515625" customWidth="1"/>
    <col min="9224" max="9224" width="9.7109375" customWidth="1"/>
    <col min="9225" max="9225" width="10" customWidth="1"/>
    <col min="9226" max="9226" width="9.5703125" customWidth="1"/>
    <col min="9227" max="9227" width="9.85546875" customWidth="1"/>
    <col min="9228" max="9228" width="12.28515625" customWidth="1"/>
    <col min="9473" max="9473" width="14.7109375" customWidth="1"/>
    <col min="9474" max="9474" width="13" customWidth="1"/>
    <col min="9475" max="9475" width="14.28515625" customWidth="1"/>
    <col min="9476" max="9476" width="9.7109375" customWidth="1"/>
    <col min="9477" max="9477" width="14" bestFit="1" customWidth="1"/>
    <col min="9478" max="9478" width="10.85546875" customWidth="1"/>
    <col min="9479" max="9479" width="12.28515625" customWidth="1"/>
    <col min="9480" max="9480" width="9.7109375" customWidth="1"/>
    <col min="9481" max="9481" width="10" customWidth="1"/>
    <col min="9482" max="9482" width="9.5703125" customWidth="1"/>
    <col min="9483" max="9483" width="9.85546875" customWidth="1"/>
    <col min="9484" max="9484" width="12.28515625" customWidth="1"/>
    <col min="9729" max="9729" width="14.7109375" customWidth="1"/>
    <col min="9730" max="9730" width="13" customWidth="1"/>
    <col min="9731" max="9731" width="14.28515625" customWidth="1"/>
    <col min="9732" max="9732" width="9.7109375" customWidth="1"/>
    <col min="9733" max="9733" width="14" bestFit="1" customWidth="1"/>
    <col min="9734" max="9734" width="10.85546875" customWidth="1"/>
    <col min="9735" max="9735" width="12.28515625" customWidth="1"/>
    <col min="9736" max="9736" width="9.7109375" customWidth="1"/>
    <col min="9737" max="9737" width="10" customWidth="1"/>
    <col min="9738" max="9738" width="9.5703125" customWidth="1"/>
    <col min="9739" max="9739" width="9.85546875" customWidth="1"/>
    <col min="9740" max="9740" width="12.28515625" customWidth="1"/>
    <col min="9985" max="9985" width="14.7109375" customWidth="1"/>
    <col min="9986" max="9986" width="13" customWidth="1"/>
    <col min="9987" max="9987" width="14.28515625" customWidth="1"/>
    <col min="9988" max="9988" width="9.7109375" customWidth="1"/>
    <col min="9989" max="9989" width="14" bestFit="1" customWidth="1"/>
    <col min="9990" max="9990" width="10.85546875" customWidth="1"/>
    <col min="9991" max="9991" width="12.28515625" customWidth="1"/>
    <col min="9992" max="9992" width="9.7109375" customWidth="1"/>
    <col min="9993" max="9993" width="10" customWidth="1"/>
    <col min="9994" max="9994" width="9.5703125" customWidth="1"/>
    <col min="9995" max="9995" width="9.85546875" customWidth="1"/>
    <col min="9996" max="9996" width="12.28515625" customWidth="1"/>
    <col min="10241" max="10241" width="14.7109375" customWidth="1"/>
    <col min="10242" max="10242" width="13" customWidth="1"/>
    <col min="10243" max="10243" width="14.28515625" customWidth="1"/>
    <col min="10244" max="10244" width="9.7109375" customWidth="1"/>
    <col min="10245" max="10245" width="14" bestFit="1" customWidth="1"/>
    <col min="10246" max="10246" width="10.85546875" customWidth="1"/>
    <col min="10247" max="10247" width="12.28515625" customWidth="1"/>
    <col min="10248" max="10248" width="9.7109375" customWidth="1"/>
    <col min="10249" max="10249" width="10" customWidth="1"/>
    <col min="10250" max="10250" width="9.5703125" customWidth="1"/>
    <col min="10251" max="10251" width="9.85546875" customWidth="1"/>
    <col min="10252" max="10252" width="12.28515625" customWidth="1"/>
    <col min="10497" max="10497" width="14.7109375" customWidth="1"/>
    <col min="10498" max="10498" width="13" customWidth="1"/>
    <col min="10499" max="10499" width="14.28515625" customWidth="1"/>
    <col min="10500" max="10500" width="9.7109375" customWidth="1"/>
    <col min="10501" max="10501" width="14" bestFit="1" customWidth="1"/>
    <col min="10502" max="10502" width="10.85546875" customWidth="1"/>
    <col min="10503" max="10503" width="12.28515625" customWidth="1"/>
    <col min="10504" max="10504" width="9.7109375" customWidth="1"/>
    <col min="10505" max="10505" width="10" customWidth="1"/>
    <col min="10506" max="10506" width="9.5703125" customWidth="1"/>
    <col min="10507" max="10507" width="9.85546875" customWidth="1"/>
    <col min="10508" max="10508" width="12.28515625" customWidth="1"/>
    <col min="10753" max="10753" width="14.7109375" customWidth="1"/>
    <col min="10754" max="10754" width="13" customWidth="1"/>
    <col min="10755" max="10755" width="14.28515625" customWidth="1"/>
    <col min="10756" max="10756" width="9.7109375" customWidth="1"/>
    <col min="10757" max="10757" width="14" bestFit="1" customWidth="1"/>
    <col min="10758" max="10758" width="10.85546875" customWidth="1"/>
    <col min="10759" max="10759" width="12.28515625" customWidth="1"/>
    <col min="10760" max="10760" width="9.7109375" customWidth="1"/>
    <col min="10761" max="10761" width="10" customWidth="1"/>
    <col min="10762" max="10762" width="9.5703125" customWidth="1"/>
    <col min="10763" max="10763" width="9.85546875" customWidth="1"/>
    <col min="10764" max="10764" width="12.28515625" customWidth="1"/>
    <col min="11009" max="11009" width="14.7109375" customWidth="1"/>
    <col min="11010" max="11010" width="13" customWidth="1"/>
    <col min="11011" max="11011" width="14.28515625" customWidth="1"/>
    <col min="11012" max="11012" width="9.7109375" customWidth="1"/>
    <col min="11013" max="11013" width="14" bestFit="1" customWidth="1"/>
    <col min="11014" max="11014" width="10.85546875" customWidth="1"/>
    <col min="11015" max="11015" width="12.28515625" customWidth="1"/>
    <col min="11016" max="11016" width="9.7109375" customWidth="1"/>
    <col min="11017" max="11017" width="10" customWidth="1"/>
    <col min="11018" max="11018" width="9.5703125" customWidth="1"/>
    <col min="11019" max="11019" width="9.85546875" customWidth="1"/>
    <col min="11020" max="11020" width="12.28515625" customWidth="1"/>
    <col min="11265" max="11265" width="14.7109375" customWidth="1"/>
    <col min="11266" max="11266" width="13" customWidth="1"/>
    <col min="11267" max="11267" width="14.28515625" customWidth="1"/>
    <col min="11268" max="11268" width="9.7109375" customWidth="1"/>
    <col min="11269" max="11269" width="14" bestFit="1" customWidth="1"/>
    <col min="11270" max="11270" width="10.85546875" customWidth="1"/>
    <col min="11271" max="11271" width="12.28515625" customWidth="1"/>
    <col min="11272" max="11272" width="9.7109375" customWidth="1"/>
    <col min="11273" max="11273" width="10" customWidth="1"/>
    <col min="11274" max="11274" width="9.5703125" customWidth="1"/>
    <col min="11275" max="11275" width="9.85546875" customWidth="1"/>
    <col min="11276" max="11276" width="12.28515625" customWidth="1"/>
    <col min="11521" max="11521" width="14.7109375" customWidth="1"/>
    <col min="11522" max="11522" width="13" customWidth="1"/>
    <col min="11523" max="11523" width="14.28515625" customWidth="1"/>
    <col min="11524" max="11524" width="9.7109375" customWidth="1"/>
    <col min="11525" max="11525" width="14" bestFit="1" customWidth="1"/>
    <col min="11526" max="11526" width="10.85546875" customWidth="1"/>
    <col min="11527" max="11527" width="12.28515625" customWidth="1"/>
    <col min="11528" max="11528" width="9.7109375" customWidth="1"/>
    <col min="11529" max="11529" width="10" customWidth="1"/>
    <col min="11530" max="11530" width="9.5703125" customWidth="1"/>
    <col min="11531" max="11531" width="9.85546875" customWidth="1"/>
    <col min="11532" max="11532" width="12.28515625" customWidth="1"/>
    <col min="11777" max="11777" width="14.7109375" customWidth="1"/>
    <col min="11778" max="11778" width="13" customWidth="1"/>
    <col min="11779" max="11779" width="14.28515625" customWidth="1"/>
    <col min="11780" max="11780" width="9.7109375" customWidth="1"/>
    <col min="11781" max="11781" width="14" bestFit="1" customWidth="1"/>
    <col min="11782" max="11782" width="10.85546875" customWidth="1"/>
    <col min="11783" max="11783" width="12.28515625" customWidth="1"/>
    <col min="11784" max="11784" width="9.7109375" customWidth="1"/>
    <col min="11785" max="11785" width="10" customWidth="1"/>
    <col min="11786" max="11786" width="9.5703125" customWidth="1"/>
    <col min="11787" max="11787" width="9.85546875" customWidth="1"/>
    <col min="11788" max="11788" width="12.28515625" customWidth="1"/>
    <col min="12033" max="12033" width="14.7109375" customWidth="1"/>
    <col min="12034" max="12034" width="13" customWidth="1"/>
    <col min="12035" max="12035" width="14.28515625" customWidth="1"/>
    <col min="12036" max="12036" width="9.7109375" customWidth="1"/>
    <col min="12037" max="12037" width="14" bestFit="1" customWidth="1"/>
    <col min="12038" max="12038" width="10.85546875" customWidth="1"/>
    <col min="12039" max="12039" width="12.28515625" customWidth="1"/>
    <col min="12040" max="12040" width="9.7109375" customWidth="1"/>
    <col min="12041" max="12041" width="10" customWidth="1"/>
    <col min="12042" max="12042" width="9.5703125" customWidth="1"/>
    <col min="12043" max="12043" width="9.85546875" customWidth="1"/>
    <col min="12044" max="12044" width="12.28515625" customWidth="1"/>
    <col min="12289" max="12289" width="14.7109375" customWidth="1"/>
    <col min="12290" max="12290" width="13" customWidth="1"/>
    <col min="12291" max="12291" width="14.28515625" customWidth="1"/>
    <col min="12292" max="12292" width="9.7109375" customWidth="1"/>
    <col min="12293" max="12293" width="14" bestFit="1" customWidth="1"/>
    <col min="12294" max="12294" width="10.85546875" customWidth="1"/>
    <col min="12295" max="12295" width="12.28515625" customWidth="1"/>
    <col min="12296" max="12296" width="9.7109375" customWidth="1"/>
    <col min="12297" max="12297" width="10" customWidth="1"/>
    <col min="12298" max="12298" width="9.5703125" customWidth="1"/>
    <col min="12299" max="12299" width="9.85546875" customWidth="1"/>
    <col min="12300" max="12300" width="12.28515625" customWidth="1"/>
    <col min="12545" max="12545" width="14.7109375" customWidth="1"/>
    <col min="12546" max="12546" width="13" customWidth="1"/>
    <col min="12547" max="12547" width="14.28515625" customWidth="1"/>
    <col min="12548" max="12548" width="9.7109375" customWidth="1"/>
    <col min="12549" max="12549" width="14" bestFit="1" customWidth="1"/>
    <col min="12550" max="12550" width="10.85546875" customWidth="1"/>
    <col min="12551" max="12551" width="12.28515625" customWidth="1"/>
    <col min="12552" max="12552" width="9.7109375" customWidth="1"/>
    <col min="12553" max="12553" width="10" customWidth="1"/>
    <col min="12554" max="12554" width="9.5703125" customWidth="1"/>
    <col min="12555" max="12555" width="9.85546875" customWidth="1"/>
    <col min="12556" max="12556" width="12.28515625" customWidth="1"/>
    <col min="12801" max="12801" width="14.7109375" customWidth="1"/>
    <col min="12802" max="12802" width="13" customWidth="1"/>
    <col min="12803" max="12803" width="14.28515625" customWidth="1"/>
    <col min="12804" max="12804" width="9.7109375" customWidth="1"/>
    <col min="12805" max="12805" width="14" bestFit="1" customWidth="1"/>
    <col min="12806" max="12806" width="10.85546875" customWidth="1"/>
    <col min="12807" max="12807" width="12.28515625" customWidth="1"/>
    <col min="12808" max="12808" width="9.7109375" customWidth="1"/>
    <col min="12809" max="12809" width="10" customWidth="1"/>
    <col min="12810" max="12810" width="9.5703125" customWidth="1"/>
    <col min="12811" max="12811" width="9.85546875" customWidth="1"/>
    <col min="12812" max="12812" width="12.28515625" customWidth="1"/>
    <col min="13057" max="13057" width="14.7109375" customWidth="1"/>
    <col min="13058" max="13058" width="13" customWidth="1"/>
    <col min="13059" max="13059" width="14.28515625" customWidth="1"/>
    <col min="13060" max="13060" width="9.7109375" customWidth="1"/>
    <col min="13061" max="13061" width="14" bestFit="1" customWidth="1"/>
    <col min="13062" max="13062" width="10.85546875" customWidth="1"/>
    <col min="13063" max="13063" width="12.28515625" customWidth="1"/>
    <col min="13064" max="13064" width="9.7109375" customWidth="1"/>
    <col min="13065" max="13065" width="10" customWidth="1"/>
    <col min="13066" max="13066" width="9.5703125" customWidth="1"/>
    <col min="13067" max="13067" width="9.85546875" customWidth="1"/>
    <col min="13068" max="13068" width="12.28515625" customWidth="1"/>
    <col min="13313" max="13313" width="14.7109375" customWidth="1"/>
    <col min="13314" max="13314" width="13" customWidth="1"/>
    <col min="13315" max="13315" width="14.28515625" customWidth="1"/>
    <col min="13316" max="13316" width="9.7109375" customWidth="1"/>
    <col min="13317" max="13317" width="14" bestFit="1" customWidth="1"/>
    <col min="13318" max="13318" width="10.85546875" customWidth="1"/>
    <col min="13319" max="13319" width="12.28515625" customWidth="1"/>
    <col min="13320" max="13320" width="9.7109375" customWidth="1"/>
    <col min="13321" max="13321" width="10" customWidth="1"/>
    <col min="13322" max="13322" width="9.5703125" customWidth="1"/>
    <col min="13323" max="13323" width="9.85546875" customWidth="1"/>
    <col min="13324" max="13324" width="12.28515625" customWidth="1"/>
    <col min="13569" max="13569" width="14.7109375" customWidth="1"/>
    <col min="13570" max="13570" width="13" customWidth="1"/>
    <col min="13571" max="13571" width="14.28515625" customWidth="1"/>
    <col min="13572" max="13572" width="9.7109375" customWidth="1"/>
    <col min="13573" max="13573" width="14" bestFit="1" customWidth="1"/>
    <col min="13574" max="13574" width="10.85546875" customWidth="1"/>
    <col min="13575" max="13575" width="12.28515625" customWidth="1"/>
    <col min="13576" max="13576" width="9.7109375" customWidth="1"/>
    <col min="13577" max="13577" width="10" customWidth="1"/>
    <col min="13578" max="13578" width="9.5703125" customWidth="1"/>
    <col min="13579" max="13579" width="9.85546875" customWidth="1"/>
    <col min="13580" max="13580" width="12.28515625" customWidth="1"/>
    <col min="13825" max="13825" width="14.7109375" customWidth="1"/>
    <col min="13826" max="13826" width="13" customWidth="1"/>
    <col min="13827" max="13827" width="14.28515625" customWidth="1"/>
    <col min="13828" max="13828" width="9.7109375" customWidth="1"/>
    <col min="13829" max="13829" width="14" bestFit="1" customWidth="1"/>
    <col min="13830" max="13830" width="10.85546875" customWidth="1"/>
    <col min="13831" max="13831" width="12.28515625" customWidth="1"/>
    <col min="13832" max="13832" width="9.7109375" customWidth="1"/>
    <col min="13833" max="13833" width="10" customWidth="1"/>
    <col min="13834" max="13834" width="9.5703125" customWidth="1"/>
    <col min="13835" max="13835" width="9.85546875" customWidth="1"/>
    <col min="13836" max="13836" width="12.28515625" customWidth="1"/>
    <col min="14081" max="14081" width="14.7109375" customWidth="1"/>
    <col min="14082" max="14082" width="13" customWidth="1"/>
    <col min="14083" max="14083" width="14.28515625" customWidth="1"/>
    <col min="14084" max="14084" width="9.7109375" customWidth="1"/>
    <col min="14085" max="14085" width="14" bestFit="1" customWidth="1"/>
    <col min="14086" max="14086" width="10.85546875" customWidth="1"/>
    <col min="14087" max="14087" width="12.28515625" customWidth="1"/>
    <col min="14088" max="14088" width="9.7109375" customWidth="1"/>
    <col min="14089" max="14089" width="10" customWidth="1"/>
    <col min="14090" max="14090" width="9.5703125" customWidth="1"/>
    <col min="14091" max="14091" width="9.85546875" customWidth="1"/>
    <col min="14092" max="14092" width="12.28515625" customWidth="1"/>
    <col min="14337" max="14337" width="14.7109375" customWidth="1"/>
    <col min="14338" max="14338" width="13" customWidth="1"/>
    <col min="14339" max="14339" width="14.28515625" customWidth="1"/>
    <col min="14340" max="14340" width="9.7109375" customWidth="1"/>
    <col min="14341" max="14341" width="14" bestFit="1" customWidth="1"/>
    <col min="14342" max="14342" width="10.85546875" customWidth="1"/>
    <col min="14343" max="14343" width="12.28515625" customWidth="1"/>
    <col min="14344" max="14344" width="9.7109375" customWidth="1"/>
    <col min="14345" max="14345" width="10" customWidth="1"/>
    <col min="14346" max="14346" width="9.5703125" customWidth="1"/>
    <col min="14347" max="14347" width="9.85546875" customWidth="1"/>
    <col min="14348" max="14348" width="12.28515625" customWidth="1"/>
    <col min="14593" max="14593" width="14.7109375" customWidth="1"/>
    <col min="14594" max="14594" width="13" customWidth="1"/>
    <col min="14595" max="14595" width="14.28515625" customWidth="1"/>
    <col min="14596" max="14596" width="9.7109375" customWidth="1"/>
    <col min="14597" max="14597" width="14" bestFit="1" customWidth="1"/>
    <col min="14598" max="14598" width="10.85546875" customWidth="1"/>
    <col min="14599" max="14599" width="12.28515625" customWidth="1"/>
    <col min="14600" max="14600" width="9.7109375" customWidth="1"/>
    <col min="14601" max="14601" width="10" customWidth="1"/>
    <col min="14602" max="14602" width="9.5703125" customWidth="1"/>
    <col min="14603" max="14603" width="9.85546875" customWidth="1"/>
    <col min="14604" max="14604" width="12.28515625" customWidth="1"/>
    <col min="14849" max="14849" width="14.7109375" customWidth="1"/>
    <col min="14850" max="14850" width="13" customWidth="1"/>
    <col min="14851" max="14851" width="14.28515625" customWidth="1"/>
    <col min="14852" max="14852" width="9.7109375" customWidth="1"/>
    <col min="14853" max="14853" width="14" bestFit="1" customWidth="1"/>
    <col min="14854" max="14854" width="10.85546875" customWidth="1"/>
    <col min="14855" max="14855" width="12.28515625" customWidth="1"/>
    <col min="14856" max="14856" width="9.7109375" customWidth="1"/>
    <col min="14857" max="14857" width="10" customWidth="1"/>
    <col min="14858" max="14858" width="9.5703125" customWidth="1"/>
    <col min="14859" max="14859" width="9.85546875" customWidth="1"/>
    <col min="14860" max="14860" width="12.28515625" customWidth="1"/>
    <col min="15105" max="15105" width="14.7109375" customWidth="1"/>
    <col min="15106" max="15106" width="13" customWidth="1"/>
    <col min="15107" max="15107" width="14.28515625" customWidth="1"/>
    <col min="15108" max="15108" width="9.7109375" customWidth="1"/>
    <col min="15109" max="15109" width="14" bestFit="1" customWidth="1"/>
    <col min="15110" max="15110" width="10.85546875" customWidth="1"/>
    <col min="15111" max="15111" width="12.28515625" customWidth="1"/>
    <col min="15112" max="15112" width="9.7109375" customWidth="1"/>
    <col min="15113" max="15113" width="10" customWidth="1"/>
    <col min="15114" max="15114" width="9.5703125" customWidth="1"/>
    <col min="15115" max="15115" width="9.85546875" customWidth="1"/>
    <col min="15116" max="15116" width="12.28515625" customWidth="1"/>
    <col min="15361" max="15361" width="14.7109375" customWidth="1"/>
    <col min="15362" max="15362" width="13" customWidth="1"/>
    <col min="15363" max="15363" width="14.28515625" customWidth="1"/>
    <col min="15364" max="15364" width="9.7109375" customWidth="1"/>
    <col min="15365" max="15365" width="14" bestFit="1" customWidth="1"/>
    <col min="15366" max="15366" width="10.85546875" customWidth="1"/>
    <col min="15367" max="15367" width="12.28515625" customWidth="1"/>
    <col min="15368" max="15368" width="9.7109375" customWidth="1"/>
    <col min="15369" max="15369" width="10" customWidth="1"/>
    <col min="15370" max="15370" width="9.5703125" customWidth="1"/>
    <col min="15371" max="15371" width="9.85546875" customWidth="1"/>
    <col min="15372" max="15372" width="12.28515625" customWidth="1"/>
    <col min="15617" max="15617" width="14.7109375" customWidth="1"/>
    <col min="15618" max="15618" width="13" customWidth="1"/>
    <col min="15619" max="15619" width="14.28515625" customWidth="1"/>
    <col min="15620" max="15620" width="9.7109375" customWidth="1"/>
    <col min="15621" max="15621" width="14" bestFit="1" customWidth="1"/>
    <col min="15622" max="15622" width="10.85546875" customWidth="1"/>
    <col min="15623" max="15623" width="12.28515625" customWidth="1"/>
    <col min="15624" max="15624" width="9.7109375" customWidth="1"/>
    <col min="15625" max="15625" width="10" customWidth="1"/>
    <col min="15626" max="15626" width="9.5703125" customWidth="1"/>
    <col min="15627" max="15627" width="9.85546875" customWidth="1"/>
    <col min="15628" max="15628" width="12.28515625" customWidth="1"/>
    <col min="15873" max="15873" width="14.7109375" customWidth="1"/>
    <col min="15874" max="15874" width="13" customWidth="1"/>
    <col min="15875" max="15875" width="14.28515625" customWidth="1"/>
    <col min="15876" max="15876" width="9.7109375" customWidth="1"/>
    <col min="15877" max="15877" width="14" bestFit="1" customWidth="1"/>
    <col min="15878" max="15878" width="10.85546875" customWidth="1"/>
    <col min="15879" max="15879" width="12.28515625" customWidth="1"/>
    <col min="15880" max="15880" width="9.7109375" customWidth="1"/>
    <col min="15881" max="15881" width="10" customWidth="1"/>
    <col min="15882" max="15882" width="9.5703125" customWidth="1"/>
    <col min="15883" max="15883" width="9.85546875" customWidth="1"/>
    <col min="15884" max="15884" width="12.28515625" customWidth="1"/>
    <col min="16129" max="16129" width="14.7109375" customWidth="1"/>
    <col min="16130" max="16130" width="13" customWidth="1"/>
    <col min="16131" max="16131" width="14.28515625" customWidth="1"/>
    <col min="16132" max="16132" width="9.7109375" customWidth="1"/>
    <col min="16133" max="16133" width="14" bestFit="1" customWidth="1"/>
    <col min="16134" max="16134" width="10.85546875" customWidth="1"/>
    <col min="16135" max="16135" width="12.28515625" customWidth="1"/>
    <col min="16136" max="16136" width="9.7109375" customWidth="1"/>
    <col min="16137" max="16137" width="10" customWidth="1"/>
    <col min="16138" max="16138" width="9.5703125" customWidth="1"/>
    <col min="16139" max="16139" width="9.85546875" customWidth="1"/>
    <col min="16140" max="16140" width="12.2851562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151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23" x14ac:dyDescent="0.25">
      <c r="A7" s="246" t="s">
        <v>148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149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31">
        <f>SUM(B17:B28)</f>
        <v>500</v>
      </c>
      <c r="C15" s="31">
        <f t="shared" ref="C15:L15" si="0">SUM(C17:C28)</f>
        <v>1626038.75</v>
      </c>
      <c r="D15" s="116">
        <f>+E15/B15</f>
        <v>3.7166600000000001</v>
      </c>
      <c r="E15" s="31">
        <f t="shared" si="0"/>
        <v>1858.33</v>
      </c>
      <c r="F15" s="31">
        <f t="shared" si="0"/>
        <v>1070.7724681448781</v>
      </c>
      <c r="G15" s="31">
        <f t="shared" si="0"/>
        <v>948.95959232132714</v>
      </c>
      <c r="H15" s="31">
        <f t="shared" si="0"/>
        <v>121.81287582355107</v>
      </c>
      <c r="I15" s="31">
        <f t="shared" si="0"/>
        <v>221.12765927560949</v>
      </c>
      <c r="J15" s="31">
        <f t="shared" si="0"/>
        <v>125.23109427778336</v>
      </c>
      <c r="K15" s="31">
        <f t="shared" si="0"/>
        <v>80.483507240560513</v>
      </c>
      <c r="L15" s="31">
        <f t="shared" si="0"/>
        <v>161.67471</v>
      </c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</row>
    <row r="16" spans="1:23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35</v>
      </c>
      <c r="C17" s="70">
        <v>111790</v>
      </c>
      <c r="D17" s="78">
        <v>3.6502857142857144</v>
      </c>
      <c r="E17" s="64">
        <v>127.76</v>
      </c>
      <c r="F17" s="64">
        <v>73.615499147185716</v>
      </c>
      <c r="G17" s="64">
        <v>65.240876224875421</v>
      </c>
      <c r="H17" s="64">
        <v>8.3746229223102908</v>
      </c>
      <c r="I17" s="64">
        <v>15.202504264071436</v>
      </c>
      <c r="J17" s="64">
        <v>8.60962509615063</v>
      </c>
      <c r="K17" s="64">
        <v>5.5332330022407277</v>
      </c>
      <c r="L17" s="64">
        <v>11.115119999999999</v>
      </c>
      <c r="M17" s="64"/>
    </row>
    <row r="18" spans="1:13" x14ac:dyDescent="0.25">
      <c r="A18" s="6" t="s">
        <v>15</v>
      </c>
      <c r="B18" s="21">
        <v>62</v>
      </c>
      <c r="C18" s="70">
        <v>196367.5</v>
      </c>
      <c r="D18" s="78">
        <v>3.6196774193548387</v>
      </c>
      <c r="E18" s="64">
        <v>224.42</v>
      </c>
      <c r="F18" s="64">
        <v>129.31113273803552</v>
      </c>
      <c r="G18" s="64">
        <v>114.60048092037056</v>
      </c>
      <c r="H18" s="64">
        <v>14.710651817664962</v>
      </c>
      <c r="I18" s="64">
        <v>26.704336309822409</v>
      </c>
      <c r="J18" s="64">
        <v>15.123450720711682</v>
      </c>
      <c r="K18" s="64">
        <v>9.7195378081000623</v>
      </c>
      <c r="L18" s="64">
        <v>19.524539999999998</v>
      </c>
      <c r="M18" s="64"/>
    </row>
    <row r="19" spans="1:13" x14ac:dyDescent="0.25">
      <c r="A19" s="6" t="s">
        <v>16</v>
      </c>
      <c r="B19" s="21">
        <v>27</v>
      </c>
      <c r="C19" s="70">
        <v>87150</v>
      </c>
      <c r="D19" s="78">
        <v>3.6888888888888887</v>
      </c>
      <c r="E19" s="64">
        <v>99.6</v>
      </c>
      <c r="F19" s="64">
        <v>57.389665897461626</v>
      </c>
      <c r="G19" s="64">
        <v>50.860921039430124</v>
      </c>
      <c r="H19" s="64">
        <v>6.5287448580315042</v>
      </c>
      <c r="I19" s="64">
        <v>11.851670512691882</v>
      </c>
      <c r="J19" s="64">
        <v>6.7119494331293268</v>
      </c>
      <c r="K19" s="64">
        <v>4.3136349954851001</v>
      </c>
      <c r="L19" s="64">
        <v>8.6652000000000005</v>
      </c>
      <c r="M19" s="64"/>
    </row>
    <row r="20" spans="1:13" x14ac:dyDescent="0.25">
      <c r="A20" s="6" t="s">
        <v>17</v>
      </c>
      <c r="B20" s="21">
        <v>26</v>
      </c>
      <c r="C20" s="70">
        <v>79450</v>
      </c>
      <c r="D20" s="78">
        <v>3.4923076923076923</v>
      </c>
      <c r="E20" s="64">
        <v>90.8</v>
      </c>
      <c r="F20" s="64">
        <v>52.319093006922841</v>
      </c>
      <c r="G20" s="64">
        <v>46.367185043978459</v>
      </c>
      <c r="H20" s="64">
        <v>5.9519079629443832</v>
      </c>
      <c r="I20" s="64">
        <v>10.804534965385772</v>
      </c>
      <c r="J20" s="64">
        <v>6.1189257884351695</v>
      </c>
      <c r="K20" s="64">
        <v>3.9325106183739673</v>
      </c>
      <c r="L20" s="64">
        <v>7.8995999999999995</v>
      </c>
      <c r="M20" s="64"/>
    </row>
    <row r="21" spans="1:13" x14ac:dyDescent="0.25">
      <c r="A21" s="6" t="s">
        <v>18</v>
      </c>
      <c r="B21" s="21">
        <v>20</v>
      </c>
      <c r="C21" s="70">
        <v>58660.000000000007</v>
      </c>
      <c r="D21" s="78">
        <v>3.3520000000000003</v>
      </c>
      <c r="E21" s="64">
        <v>67.040000000000006</v>
      </c>
      <c r="F21" s="64">
        <v>38.628546202468144</v>
      </c>
      <c r="G21" s="64">
        <v>34.234097856258984</v>
      </c>
      <c r="H21" s="64">
        <v>4.394448346209157</v>
      </c>
      <c r="I21" s="64">
        <v>7.9772689876592757</v>
      </c>
      <c r="J21" s="64">
        <v>4.5177619477609445</v>
      </c>
      <c r="K21" s="64">
        <v>2.9034748001739068</v>
      </c>
      <c r="L21" s="64">
        <v>5.8324799999999994</v>
      </c>
      <c r="M21" s="64"/>
    </row>
    <row r="22" spans="1:13" x14ac:dyDescent="0.25">
      <c r="A22" s="6" t="s">
        <v>19</v>
      </c>
      <c r="B22" s="21">
        <v>23</v>
      </c>
      <c r="C22" s="70">
        <v>70210</v>
      </c>
      <c r="D22" s="78">
        <v>3.488695652173913</v>
      </c>
      <c r="E22" s="64">
        <v>80.239999999999995</v>
      </c>
      <c r="F22" s="64">
        <v>46.234405538276306</v>
      </c>
      <c r="G22" s="64">
        <v>40.974701849436471</v>
      </c>
      <c r="H22" s="64">
        <v>5.2597036888398385</v>
      </c>
      <c r="I22" s="64">
        <v>9.5479723086184407</v>
      </c>
      <c r="J22" s="64">
        <v>5.4072974148021808</v>
      </c>
      <c r="K22" s="64">
        <v>3.4751613658406071</v>
      </c>
      <c r="L22" s="64">
        <v>6.98088</v>
      </c>
      <c r="M22" s="64"/>
    </row>
    <row r="23" spans="1:13" x14ac:dyDescent="0.25">
      <c r="A23" s="6" t="s">
        <v>20</v>
      </c>
      <c r="B23" s="21">
        <v>25</v>
      </c>
      <c r="C23" s="70">
        <v>78505</v>
      </c>
      <c r="D23" s="78">
        <v>3.5888</v>
      </c>
      <c r="E23" s="64">
        <v>89.72</v>
      </c>
      <c r="F23" s="64">
        <v>51.696795424902177</v>
      </c>
      <c r="G23" s="64">
        <v>45.815681080900305</v>
      </c>
      <c r="H23" s="64">
        <v>5.8811143440018725</v>
      </c>
      <c r="I23" s="64">
        <v>10.676022875489114</v>
      </c>
      <c r="J23" s="64">
        <v>6.0461456138590677</v>
      </c>
      <c r="K23" s="64">
        <v>3.8857362630012373</v>
      </c>
      <c r="L23" s="64">
        <v>7.8056399999999995</v>
      </c>
      <c r="M23" s="64"/>
    </row>
    <row r="24" spans="1:13" x14ac:dyDescent="0.25">
      <c r="A24" s="6" t="s">
        <v>21</v>
      </c>
      <c r="B24" s="21">
        <v>29</v>
      </c>
      <c r="C24" s="70">
        <v>87990</v>
      </c>
      <c r="D24" s="78">
        <v>3.4675862068965517</v>
      </c>
      <c r="E24" s="64">
        <v>100.56</v>
      </c>
      <c r="F24" s="64">
        <v>57.942819303702223</v>
      </c>
      <c r="G24" s="64">
        <v>51.351146784388483</v>
      </c>
      <c r="H24" s="64">
        <v>6.591672519313736</v>
      </c>
      <c r="I24" s="64">
        <v>11.965903481488914</v>
      </c>
      <c r="J24" s="64">
        <v>6.7766429216414164</v>
      </c>
      <c r="K24" s="64">
        <v>4.3552122002608602</v>
      </c>
      <c r="L24" s="64">
        <v>8.7487199999999987</v>
      </c>
      <c r="M24" s="64"/>
    </row>
    <row r="25" spans="1:13" x14ac:dyDescent="0.25">
      <c r="A25" s="6" t="s">
        <v>23</v>
      </c>
      <c r="B25" s="21">
        <v>25</v>
      </c>
      <c r="C25" s="70">
        <v>87027.5</v>
      </c>
      <c r="D25" s="78">
        <v>3.9783999999999997</v>
      </c>
      <c r="E25" s="64">
        <v>99.46</v>
      </c>
      <c r="F25" s="64">
        <v>57.308997692384878</v>
      </c>
      <c r="G25" s="64">
        <v>50.789429784957029</v>
      </c>
      <c r="H25" s="64">
        <v>6.5195679074278452</v>
      </c>
      <c r="I25" s="64">
        <v>11.835011538075648</v>
      </c>
      <c r="J25" s="64">
        <v>6.7025149660546468</v>
      </c>
      <c r="K25" s="64">
        <v>4.3075716531219692</v>
      </c>
      <c r="L25" s="64">
        <v>8.6530199999999997</v>
      </c>
      <c r="M25" s="64"/>
    </row>
    <row r="26" spans="1:13" x14ac:dyDescent="0.25">
      <c r="A26" s="6" t="s">
        <v>24</v>
      </c>
      <c r="B26" s="21">
        <v>46</v>
      </c>
      <c r="C26" s="70">
        <v>149520</v>
      </c>
      <c r="D26" s="78">
        <v>3.7147826086956521</v>
      </c>
      <c r="E26" s="64">
        <v>170.88</v>
      </c>
      <c r="F26" s="64">
        <v>98.461306310825734</v>
      </c>
      <c r="G26" s="64">
        <v>87.260182602588543</v>
      </c>
      <c r="H26" s="64">
        <v>11.201123708237184</v>
      </c>
      <c r="I26" s="64">
        <v>20.333468445871375</v>
      </c>
      <c r="J26" s="64">
        <v>11.515440955152</v>
      </c>
      <c r="K26" s="64">
        <v>7.4007424500852812</v>
      </c>
      <c r="L26" s="64">
        <v>14.86656</v>
      </c>
      <c r="M26" s="64"/>
    </row>
    <row r="27" spans="1:13" x14ac:dyDescent="0.25">
      <c r="A27" s="6" t="s">
        <v>25</v>
      </c>
      <c r="B27" s="21">
        <v>45</v>
      </c>
      <c r="C27" s="70">
        <v>155356.25</v>
      </c>
      <c r="D27" s="78">
        <v>3.9455555555555559</v>
      </c>
      <c r="E27" s="64">
        <v>177.55</v>
      </c>
      <c r="F27" s="64">
        <v>102.30457008126818</v>
      </c>
      <c r="G27" s="64">
        <v>90.66623022641383</v>
      </c>
      <c r="H27" s="64">
        <v>11.638339854854353</v>
      </c>
      <c r="I27" s="64">
        <v>21.127149593659073</v>
      </c>
      <c r="J27" s="64">
        <v>11.964925922209959</v>
      </c>
      <c r="K27" s="64">
        <v>7.689617404100197</v>
      </c>
      <c r="L27" s="64">
        <v>15.44685</v>
      </c>
      <c r="M27" s="64"/>
    </row>
    <row r="28" spans="1:13" ht="24" customHeight="1" thickBot="1" x14ac:dyDescent="0.3">
      <c r="A28" s="53" t="s">
        <v>107</v>
      </c>
      <c r="B28" s="111">
        <v>137</v>
      </c>
      <c r="C28" s="118">
        <v>464012.49999999994</v>
      </c>
      <c r="D28" s="119">
        <v>3.8708029197080287</v>
      </c>
      <c r="E28" s="120">
        <v>530.29999999999995</v>
      </c>
      <c r="F28" s="120">
        <v>305.55963680144475</v>
      </c>
      <c r="G28" s="120">
        <v>270.79865890772885</v>
      </c>
      <c r="H28" s="120">
        <v>34.760977893715932</v>
      </c>
      <c r="I28" s="120">
        <v>63.101815992776153</v>
      </c>
      <c r="J28" s="120">
        <v>35.736413497876327</v>
      </c>
      <c r="K28" s="120">
        <v>22.967074679776598</v>
      </c>
      <c r="L28" s="120">
        <v>46.136099999999999</v>
      </c>
      <c r="M28" s="64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136"/>
    </row>
    <row r="30" spans="1:13" x14ac:dyDescent="0.25">
      <c r="D30" s="78"/>
      <c r="E30" s="78"/>
      <c r="F30" s="78"/>
      <c r="G30" s="78"/>
      <c r="H30" s="78"/>
      <c r="I30" s="78"/>
      <c r="J30" s="78"/>
      <c r="K30" s="78"/>
      <c r="L30" s="78"/>
    </row>
    <row r="31" spans="1:13" x14ac:dyDescent="0.25">
      <c r="D31" s="78"/>
      <c r="E31" s="78"/>
      <c r="F31" s="78"/>
      <c r="G31" s="78"/>
      <c r="H31" s="78"/>
      <c r="I31" s="78"/>
      <c r="J31" s="78"/>
      <c r="K31" s="78"/>
      <c r="L31" s="78"/>
    </row>
    <row r="32" spans="1:13" x14ac:dyDescent="0.25">
      <c r="D32" s="78"/>
      <c r="E32" s="78"/>
      <c r="F32" s="78"/>
      <c r="G32" s="78"/>
      <c r="H32" s="78"/>
      <c r="I32" s="78"/>
      <c r="J32" s="78"/>
      <c r="K32" s="78"/>
      <c r="L32" s="78"/>
    </row>
    <row r="33" spans="2:12" x14ac:dyDescent="0.25">
      <c r="C33" s="21"/>
      <c r="D33" s="21"/>
      <c r="E33" s="21"/>
      <c r="F33" s="21"/>
      <c r="G33" s="21"/>
      <c r="H33" s="21"/>
      <c r="I33" s="21"/>
      <c r="J33" s="21"/>
      <c r="K33" s="78"/>
      <c r="L33" s="78"/>
    </row>
    <row r="34" spans="2:1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78"/>
      <c r="L34" s="78"/>
    </row>
    <row r="35" spans="2:1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78"/>
      <c r="L35" s="78"/>
    </row>
    <row r="36" spans="2:1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78"/>
      <c r="L36" s="78"/>
    </row>
    <row r="37" spans="2:1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78"/>
      <c r="L37" s="78"/>
    </row>
    <row r="38" spans="2:1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78"/>
      <c r="L38" s="78"/>
    </row>
    <row r="39" spans="2:1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78"/>
      <c r="L39" s="78"/>
    </row>
    <row r="40" spans="2:1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78"/>
      <c r="L40" s="78"/>
    </row>
    <row r="41" spans="2:1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78"/>
      <c r="L41" s="78"/>
    </row>
    <row r="42" spans="2:12" x14ac:dyDescent="0.25">
      <c r="B42" s="21"/>
      <c r="C42" s="21"/>
      <c r="D42" s="21"/>
      <c r="E42" s="21"/>
      <c r="F42" s="21"/>
      <c r="G42" s="21"/>
      <c r="H42" s="21"/>
      <c r="I42" s="21"/>
      <c r="J42" s="21"/>
    </row>
    <row r="43" spans="2:12" x14ac:dyDescent="0.25">
      <c r="B43" s="21"/>
      <c r="C43" s="21"/>
      <c r="D43" s="21"/>
      <c r="E43" s="21"/>
      <c r="F43" s="21"/>
      <c r="G43" s="21"/>
      <c r="H43" s="21"/>
      <c r="I43" s="21"/>
      <c r="J43" s="21"/>
    </row>
    <row r="44" spans="2:12" x14ac:dyDescent="0.25">
      <c r="B44" s="21"/>
      <c r="C44" s="21"/>
      <c r="D44" s="21"/>
      <c r="E44" s="21"/>
      <c r="F44" s="21"/>
      <c r="G44" s="21"/>
      <c r="H44" s="21"/>
      <c r="I44" s="21"/>
      <c r="J44" s="21"/>
    </row>
    <row r="45" spans="2:12" x14ac:dyDescent="0.25">
      <c r="B45" s="21"/>
      <c r="C45" s="21"/>
      <c r="D45" s="21"/>
      <c r="E45" s="21"/>
      <c r="F45" s="21"/>
      <c r="G45" s="21"/>
      <c r="H45" s="21"/>
      <c r="I45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E5C89D86-EF47-429E-8191-BA0E5F293C3B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6FA03-CA01-488D-961B-B9FB056ED4C1}">
  <dimension ref="A2:X35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.28515625" customWidth="1"/>
    <col min="3" max="3" width="13.140625" customWidth="1"/>
    <col min="4" max="4" width="10.28515625" customWidth="1"/>
    <col min="5" max="5" width="14" bestFit="1" customWidth="1"/>
    <col min="7" max="7" width="12.28515625" customWidth="1"/>
    <col min="8" max="8" width="10.7109375" customWidth="1"/>
    <col min="9" max="9" width="10.85546875" customWidth="1"/>
    <col min="10" max="10" width="10" customWidth="1"/>
    <col min="11" max="11" width="9.85546875" customWidth="1"/>
    <col min="12" max="12" width="11.7109375" customWidth="1"/>
    <col min="14" max="14" width="13.85546875" bestFit="1" customWidth="1"/>
    <col min="15" max="15" width="17" customWidth="1"/>
    <col min="257" max="257" width="14.7109375" customWidth="1"/>
    <col min="258" max="258" width="11.28515625" customWidth="1"/>
    <col min="259" max="259" width="13.140625" customWidth="1"/>
    <col min="260" max="260" width="10.28515625" customWidth="1"/>
    <col min="261" max="261" width="14" bestFit="1" customWidth="1"/>
    <col min="263" max="263" width="12.28515625" customWidth="1"/>
    <col min="264" max="264" width="10.7109375" customWidth="1"/>
    <col min="265" max="265" width="10.85546875" customWidth="1"/>
    <col min="266" max="266" width="10" customWidth="1"/>
    <col min="267" max="267" width="9.85546875" customWidth="1"/>
    <col min="268" max="268" width="11.7109375" customWidth="1"/>
    <col min="270" max="270" width="13.85546875" bestFit="1" customWidth="1"/>
    <col min="271" max="271" width="17" customWidth="1"/>
    <col min="513" max="513" width="14.7109375" customWidth="1"/>
    <col min="514" max="514" width="11.28515625" customWidth="1"/>
    <col min="515" max="515" width="13.140625" customWidth="1"/>
    <col min="516" max="516" width="10.28515625" customWidth="1"/>
    <col min="517" max="517" width="14" bestFit="1" customWidth="1"/>
    <col min="519" max="519" width="12.28515625" customWidth="1"/>
    <col min="520" max="520" width="10.7109375" customWidth="1"/>
    <col min="521" max="521" width="10.85546875" customWidth="1"/>
    <col min="522" max="522" width="10" customWidth="1"/>
    <col min="523" max="523" width="9.85546875" customWidth="1"/>
    <col min="524" max="524" width="11.7109375" customWidth="1"/>
    <col min="526" max="526" width="13.85546875" bestFit="1" customWidth="1"/>
    <col min="527" max="527" width="17" customWidth="1"/>
    <col min="769" max="769" width="14.7109375" customWidth="1"/>
    <col min="770" max="770" width="11.28515625" customWidth="1"/>
    <col min="771" max="771" width="13.140625" customWidth="1"/>
    <col min="772" max="772" width="10.28515625" customWidth="1"/>
    <col min="773" max="773" width="14" bestFit="1" customWidth="1"/>
    <col min="775" max="775" width="12.28515625" customWidth="1"/>
    <col min="776" max="776" width="10.7109375" customWidth="1"/>
    <col min="777" max="777" width="10.85546875" customWidth="1"/>
    <col min="778" max="778" width="10" customWidth="1"/>
    <col min="779" max="779" width="9.85546875" customWidth="1"/>
    <col min="780" max="780" width="11.7109375" customWidth="1"/>
    <col min="782" max="782" width="13.85546875" bestFit="1" customWidth="1"/>
    <col min="783" max="783" width="17" customWidth="1"/>
    <col min="1025" max="1025" width="14.7109375" customWidth="1"/>
    <col min="1026" max="1026" width="11.28515625" customWidth="1"/>
    <col min="1027" max="1027" width="13.140625" customWidth="1"/>
    <col min="1028" max="1028" width="10.28515625" customWidth="1"/>
    <col min="1029" max="1029" width="14" bestFit="1" customWidth="1"/>
    <col min="1031" max="1031" width="12.28515625" customWidth="1"/>
    <col min="1032" max="1032" width="10.7109375" customWidth="1"/>
    <col min="1033" max="1033" width="10.85546875" customWidth="1"/>
    <col min="1034" max="1034" width="10" customWidth="1"/>
    <col min="1035" max="1035" width="9.85546875" customWidth="1"/>
    <col min="1036" max="1036" width="11.7109375" customWidth="1"/>
    <col min="1038" max="1038" width="13.85546875" bestFit="1" customWidth="1"/>
    <col min="1039" max="1039" width="17" customWidth="1"/>
    <col min="1281" max="1281" width="14.7109375" customWidth="1"/>
    <col min="1282" max="1282" width="11.28515625" customWidth="1"/>
    <col min="1283" max="1283" width="13.140625" customWidth="1"/>
    <col min="1284" max="1284" width="10.28515625" customWidth="1"/>
    <col min="1285" max="1285" width="14" bestFit="1" customWidth="1"/>
    <col min="1287" max="1287" width="12.28515625" customWidth="1"/>
    <col min="1288" max="1288" width="10.7109375" customWidth="1"/>
    <col min="1289" max="1289" width="10.85546875" customWidth="1"/>
    <col min="1290" max="1290" width="10" customWidth="1"/>
    <col min="1291" max="1291" width="9.85546875" customWidth="1"/>
    <col min="1292" max="1292" width="11.7109375" customWidth="1"/>
    <col min="1294" max="1294" width="13.85546875" bestFit="1" customWidth="1"/>
    <col min="1295" max="1295" width="17" customWidth="1"/>
    <col min="1537" max="1537" width="14.7109375" customWidth="1"/>
    <col min="1538" max="1538" width="11.28515625" customWidth="1"/>
    <col min="1539" max="1539" width="13.140625" customWidth="1"/>
    <col min="1540" max="1540" width="10.28515625" customWidth="1"/>
    <col min="1541" max="1541" width="14" bestFit="1" customWidth="1"/>
    <col min="1543" max="1543" width="12.28515625" customWidth="1"/>
    <col min="1544" max="1544" width="10.7109375" customWidth="1"/>
    <col min="1545" max="1545" width="10.85546875" customWidth="1"/>
    <col min="1546" max="1546" width="10" customWidth="1"/>
    <col min="1547" max="1547" width="9.85546875" customWidth="1"/>
    <col min="1548" max="1548" width="11.7109375" customWidth="1"/>
    <col min="1550" max="1550" width="13.85546875" bestFit="1" customWidth="1"/>
    <col min="1551" max="1551" width="17" customWidth="1"/>
    <col min="1793" max="1793" width="14.7109375" customWidth="1"/>
    <col min="1794" max="1794" width="11.28515625" customWidth="1"/>
    <col min="1795" max="1795" width="13.140625" customWidth="1"/>
    <col min="1796" max="1796" width="10.28515625" customWidth="1"/>
    <col min="1797" max="1797" width="14" bestFit="1" customWidth="1"/>
    <col min="1799" max="1799" width="12.28515625" customWidth="1"/>
    <col min="1800" max="1800" width="10.7109375" customWidth="1"/>
    <col min="1801" max="1801" width="10.85546875" customWidth="1"/>
    <col min="1802" max="1802" width="10" customWidth="1"/>
    <col min="1803" max="1803" width="9.85546875" customWidth="1"/>
    <col min="1804" max="1804" width="11.7109375" customWidth="1"/>
    <col min="1806" max="1806" width="13.85546875" bestFit="1" customWidth="1"/>
    <col min="1807" max="1807" width="17" customWidth="1"/>
    <col min="2049" max="2049" width="14.7109375" customWidth="1"/>
    <col min="2050" max="2050" width="11.28515625" customWidth="1"/>
    <col min="2051" max="2051" width="13.140625" customWidth="1"/>
    <col min="2052" max="2052" width="10.28515625" customWidth="1"/>
    <col min="2053" max="2053" width="14" bestFit="1" customWidth="1"/>
    <col min="2055" max="2055" width="12.28515625" customWidth="1"/>
    <col min="2056" max="2056" width="10.7109375" customWidth="1"/>
    <col min="2057" max="2057" width="10.85546875" customWidth="1"/>
    <col min="2058" max="2058" width="10" customWidth="1"/>
    <col min="2059" max="2059" width="9.85546875" customWidth="1"/>
    <col min="2060" max="2060" width="11.7109375" customWidth="1"/>
    <col min="2062" max="2062" width="13.85546875" bestFit="1" customWidth="1"/>
    <col min="2063" max="2063" width="17" customWidth="1"/>
    <col min="2305" max="2305" width="14.7109375" customWidth="1"/>
    <col min="2306" max="2306" width="11.28515625" customWidth="1"/>
    <col min="2307" max="2307" width="13.140625" customWidth="1"/>
    <col min="2308" max="2308" width="10.28515625" customWidth="1"/>
    <col min="2309" max="2309" width="14" bestFit="1" customWidth="1"/>
    <col min="2311" max="2311" width="12.28515625" customWidth="1"/>
    <col min="2312" max="2312" width="10.7109375" customWidth="1"/>
    <col min="2313" max="2313" width="10.85546875" customWidth="1"/>
    <col min="2314" max="2314" width="10" customWidth="1"/>
    <col min="2315" max="2315" width="9.85546875" customWidth="1"/>
    <col min="2316" max="2316" width="11.7109375" customWidth="1"/>
    <col min="2318" max="2318" width="13.85546875" bestFit="1" customWidth="1"/>
    <col min="2319" max="2319" width="17" customWidth="1"/>
    <col min="2561" max="2561" width="14.7109375" customWidth="1"/>
    <col min="2562" max="2562" width="11.28515625" customWidth="1"/>
    <col min="2563" max="2563" width="13.140625" customWidth="1"/>
    <col min="2564" max="2564" width="10.28515625" customWidth="1"/>
    <col min="2565" max="2565" width="14" bestFit="1" customWidth="1"/>
    <col min="2567" max="2567" width="12.28515625" customWidth="1"/>
    <col min="2568" max="2568" width="10.7109375" customWidth="1"/>
    <col min="2569" max="2569" width="10.85546875" customWidth="1"/>
    <col min="2570" max="2570" width="10" customWidth="1"/>
    <col min="2571" max="2571" width="9.85546875" customWidth="1"/>
    <col min="2572" max="2572" width="11.7109375" customWidth="1"/>
    <col min="2574" max="2574" width="13.85546875" bestFit="1" customWidth="1"/>
    <col min="2575" max="2575" width="17" customWidth="1"/>
    <col min="2817" max="2817" width="14.7109375" customWidth="1"/>
    <col min="2818" max="2818" width="11.28515625" customWidth="1"/>
    <col min="2819" max="2819" width="13.140625" customWidth="1"/>
    <col min="2820" max="2820" width="10.28515625" customWidth="1"/>
    <col min="2821" max="2821" width="14" bestFit="1" customWidth="1"/>
    <col min="2823" max="2823" width="12.28515625" customWidth="1"/>
    <col min="2824" max="2824" width="10.7109375" customWidth="1"/>
    <col min="2825" max="2825" width="10.85546875" customWidth="1"/>
    <col min="2826" max="2826" width="10" customWidth="1"/>
    <col min="2827" max="2827" width="9.85546875" customWidth="1"/>
    <col min="2828" max="2828" width="11.7109375" customWidth="1"/>
    <col min="2830" max="2830" width="13.85546875" bestFit="1" customWidth="1"/>
    <col min="2831" max="2831" width="17" customWidth="1"/>
    <col min="3073" max="3073" width="14.7109375" customWidth="1"/>
    <col min="3074" max="3074" width="11.28515625" customWidth="1"/>
    <col min="3075" max="3075" width="13.140625" customWidth="1"/>
    <col min="3076" max="3076" width="10.28515625" customWidth="1"/>
    <col min="3077" max="3077" width="14" bestFit="1" customWidth="1"/>
    <col min="3079" max="3079" width="12.28515625" customWidth="1"/>
    <col min="3080" max="3080" width="10.7109375" customWidth="1"/>
    <col min="3081" max="3081" width="10.85546875" customWidth="1"/>
    <col min="3082" max="3082" width="10" customWidth="1"/>
    <col min="3083" max="3083" width="9.85546875" customWidth="1"/>
    <col min="3084" max="3084" width="11.7109375" customWidth="1"/>
    <col min="3086" max="3086" width="13.85546875" bestFit="1" customWidth="1"/>
    <col min="3087" max="3087" width="17" customWidth="1"/>
    <col min="3329" max="3329" width="14.7109375" customWidth="1"/>
    <col min="3330" max="3330" width="11.28515625" customWidth="1"/>
    <col min="3331" max="3331" width="13.140625" customWidth="1"/>
    <col min="3332" max="3332" width="10.28515625" customWidth="1"/>
    <col min="3333" max="3333" width="14" bestFit="1" customWidth="1"/>
    <col min="3335" max="3335" width="12.28515625" customWidth="1"/>
    <col min="3336" max="3336" width="10.7109375" customWidth="1"/>
    <col min="3337" max="3337" width="10.85546875" customWidth="1"/>
    <col min="3338" max="3338" width="10" customWidth="1"/>
    <col min="3339" max="3339" width="9.85546875" customWidth="1"/>
    <col min="3340" max="3340" width="11.7109375" customWidth="1"/>
    <col min="3342" max="3342" width="13.85546875" bestFit="1" customWidth="1"/>
    <col min="3343" max="3343" width="17" customWidth="1"/>
    <col min="3585" max="3585" width="14.7109375" customWidth="1"/>
    <col min="3586" max="3586" width="11.28515625" customWidth="1"/>
    <col min="3587" max="3587" width="13.140625" customWidth="1"/>
    <col min="3588" max="3588" width="10.28515625" customWidth="1"/>
    <col min="3589" max="3589" width="14" bestFit="1" customWidth="1"/>
    <col min="3591" max="3591" width="12.28515625" customWidth="1"/>
    <col min="3592" max="3592" width="10.7109375" customWidth="1"/>
    <col min="3593" max="3593" width="10.85546875" customWidth="1"/>
    <col min="3594" max="3594" width="10" customWidth="1"/>
    <col min="3595" max="3595" width="9.85546875" customWidth="1"/>
    <col min="3596" max="3596" width="11.7109375" customWidth="1"/>
    <col min="3598" max="3598" width="13.85546875" bestFit="1" customWidth="1"/>
    <col min="3599" max="3599" width="17" customWidth="1"/>
    <col min="3841" max="3841" width="14.7109375" customWidth="1"/>
    <col min="3842" max="3842" width="11.28515625" customWidth="1"/>
    <col min="3843" max="3843" width="13.140625" customWidth="1"/>
    <col min="3844" max="3844" width="10.28515625" customWidth="1"/>
    <col min="3845" max="3845" width="14" bestFit="1" customWidth="1"/>
    <col min="3847" max="3847" width="12.28515625" customWidth="1"/>
    <col min="3848" max="3848" width="10.7109375" customWidth="1"/>
    <col min="3849" max="3849" width="10.85546875" customWidth="1"/>
    <col min="3850" max="3850" width="10" customWidth="1"/>
    <col min="3851" max="3851" width="9.85546875" customWidth="1"/>
    <col min="3852" max="3852" width="11.7109375" customWidth="1"/>
    <col min="3854" max="3854" width="13.85546875" bestFit="1" customWidth="1"/>
    <col min="3855" max="3855" width="17" customWidth="1"/>
    <col min="4097" max="4097" width="14.7109375" customWidth="1"/>
    <col min="4098" max="4098" width="11.28515625" customWidth="1"/>
    <col min="4099" max="4099" width="13.140625" customWidth="1"/>
    <col min="4100" max="4100" width="10.28515625" customWidth="1"/>
    <col min="4101" max="4101" width="14" bestFit="1" customWidth="1"/>
    <col min="4103" max="4103" width="12.28515625" customWidth="1"/>
    <col min="4104" max="4104" width="10.7109375" customWidth="1"/>
    <col min="4105" max="4105" width="10.85546875" customWidth="1"/>
    <col min="4106" max="4106" width="10" customWidth="1"/>
    <col min="4107" max="4107" width="9.85546875" customWidth="1"/>
    <col min="4108" max="4108" width="11.7109375" customWidth="1"/>
    <col min="4110" max="4110" width="13.85546875" bestFit="1" customWidth="1"/>
    <col min="4111" max="4111" width="17" customWidth="1"/>
    <col min="4353" max="4353" width="14.7109375" customWidth="1"/>
    <col min="4354" max="4354" width="11.28515625" customWidth="1"/>
    <col min="4355" max="4355" width="13.140625" customWidth="1"/>
    <col min="4356" max="4356" width="10.28515625" customWidth="1"/>
    <col min="4357" max="4357" width="14" bestFit="1" customWidth="1"/>
    <col min="4359" max="4359" width="12.28515625" customWidth="1"/>
    <col min="4360" max="4360" width="10.7109375" customWidth="1"/>
    <col min="4361" max="4361" width="10.85546875" customWidth="1"/>
    <col min="4362" max="4362" width="10" customWidth="1"/>
    <col min="4363" max="4363" width="9.85546875" customWidth="1"/>
    <col min="4364" max="4364" width="11.7109375" customWidth="1"/>
    <col min="4366" max="4366" width="13.85546875" bestFit="1" customWidth="1"/>
    <col min="4367" max="4367" width="17" customWidth="1"/>
    <col min="4609" max="4609" width="14.7109375" customWidth="1"/>
    <col min="4610" max="4610" width="11.28515625" customWidth="1"/>
    <col min="4611" max="4611" width="13.140625" customWidth="1"/>
    <col min="4612" max="4612" width="10.28515625" customWidth="1"/>
    <col min="4613" max="4613" width="14" bestFit="1" customWidth="1"/>
    <col min="4615" max="4615" width="12.28515625" customWidth="1"/>
    <col min="4616" max="4616" width="10.7109375" customWidth="1"/>
    <col min="4617" max="4617" width="10.85546875" customWidth="1"/>
    <col min="4618" max="4618" width="10" customWidth="1"/>
    <col min="4619" max="4619" width="9.85546875" customWidth="1"/>
    <col min="4620" max="4620" width="11.7109375" customWidth="1"/>
    <col min="4622" max="4622" width="13.85546875" bestFit="1" customWidth="1"/>
    <col min="4623" max="4623" width="17" customWidth="1"/>
    <col min="4865" max="4865" width="14.7109375" customWidth="1"/>
    <col min="4866" max="4866" width="11.28515625" customWidth="1"/>
    <col min="4867" max="4867" width="13.140625" customWidth="1"/>
    <col min="4868" max="4868" width="10.28515625" customWidth="1"/>
    <col min="4869" max="4869" width="14" bestFit="1" customWidth="1"/>
    <col min="4871" max="4871" width="12.28515625" customWidth="1"/>
    <col min="4872" max="4872" width="10.7109375" customWidth="1"/>
    <col min="4873" max="4873" width="10.85546875" customWidth="1"/>
    <col min="4874" max="4874" width="10" customWidth="1"/>
    <col min="4875" max="4875" width="9.85546875" customWidth="1"/>
    <col min="4876" max="4876" width="11.7109375" customWidth="1"/>
    <col min="4878" max="4878" width="13.85546875" bestFit="1" customWidth="1"/>
    <col min="4879" max="4879" width="17" customWidth="1"/>
    <col min="5121" max="5121" width="14.7109375" customWidth="1"/>
    <col min="5122" max="5122" width="11.28515625" customWidth="1"/>
    <col min="5123" max="5123" width="13.140625" customWidth="1"/>
    <col min="5124" max="5124" width="10.28515625" customWidth="1"/>
    <col min="5125" max="5125" width="14" bestFit="1" customWidth="1"/>
    <col min="5127" max="5127" width="12.28515625" customWidth="1"/>
    <col min="5128" max="5128" width="10.7109375" customWidth="1"/>
    <col min="5129" max="5129" width="10.85546875" customWidth="1"/>
    <col min="5130" max="5130" width="10" customWidth="1"/>
    <col min="5131" max="5131" width="9.85546875" customWidth="1"/>
    <col min="5132" max="5132" width="11.7109375" customWidth="1"/>
    <col min="5134" max="5134" width="13.85546875" bestFit="1" customWidth="1"/>
    <col min="5135" max="5135" width="17" customWidth="1"/>
    <col min="5377" max="5377" width="14.7109375" customWidth="1"/>
    <col min="5378" max="5378" width="11.28515625" customWidth="1"/>
    <col min="5379" max="5379" width="13.140625" customWidth="1"/>
    <col min="5380" max="5380" width="10.28515625" customWidth="1"/>
    <col min="5381" max="5381" width="14" bestFit="1" customWidth="1"/>
    <col min="5383" max="5383" width="12.28515625" customWidth="1"/>
    <col min="5384" max="5384" width="10.7109375" customWidth="1"/>
    <col min="5385" max="5385" width="10.85546875" customWidth="1"/>
    <col min="5386" max="5386" width="10" customWidth="1"/>
    <col min="5387" max="5387" width="9.85546875" customWidth="1"/>
    <col min="5388" max="5388" width="11.7109375" customWidth="1"/>
    <col min="5390" max="5390" width="13.85546875" bestFit="1" customWidth="1"/>
    <col min="5391" max="5391" width="17" customWidth="1"/>
    <col min="5633" max="5633" width="14.7109375" customWidth="1"/>
    <col min="5634" max="5634" width="11.28515625" customWidth="1"/>
    <col min="5635" max="5635" width="13.140625" customWidth="1"/>
    <col min="5636" max="5636" width="10.28515625" customWidth="1"/>
    <col min="5637" max="5637" width="14" bestFit="1" customWidth="1"/>
    <col min="5639" max="5639" width="12.28515625" customWidth="1"/>
    <col min="5640" max="5640" width="10.7109375" customWidth="1"/>
    <col min="5641" max="5641" width="10.85546875" customWidth="1"/>
    <col min="5642" max="5642" width="10" customWidth="1"/>
    <col min="5643" max="5643" width="9.85546875" customWidth="1"/>
    <col min="5644" max="5644" width="11.7109375" customWidth="1"/>
    <col min="5646" max="5646" width="13.85546875" bestFit="1" customWidth="1"/>
    <col min="5647" max="5647" width="17" customWidth="1"/>
    <col min="5889" max="5889" width="14.7109375" customWidth="1"/>
    <col min="5890" max="5890" width="11.28515625" customWidth="1"/>
    <col min="5891" max="5891" width="13.140625" customWidth="1"/>
    <col min="5892" max="5892" width="10.28515625" customWidth="1"/>
    <col min="5893" max="5893" width="14" bestFit="1" customWidth="1"/>
    <col min="5895" max="5895" width="12.28515625" customWidth="1"/>
    <col min="5896" max="5896" width="10.7109375" customWidth="1"/>
    <col min="5897" max="5897" width="10.85546875" customWidth="1"/>
    <col min="5898" max="5898" width="10" customWidth="1"/>
    <col min="5899" max="5899" width="9.85546875" customWidth="1"/>
    <col min="5900" max="5900" width="11.7109375" customWidth="1"/>
    <col min="5902" max="5902" width="13.85546875" bestFit="1" customWidth="1"/>
    <col min="5903" max="5903" width="17" customWidth="1"/>
    <col min="6145" max="6145" width="14.7109375" customWidth="1"/>
    <col min="6146" max="6146" width="11.28515625" customWidth="1"/>
    <col min="6147" max="6147" width="13.140625" customWidth="1"/>
    <col min="6148" max="6148" width="10.28515625" customWidth="1"/>
    <col min="6149" max="6149" width="14" bestFit="1" customWidth="1"/>
    <col min="6151" max="6151" width="12.28515625" customWidth="1"/>
    <col min="6152" max="6152" width="10.7109375" customWidth="1"/>
    <col min="6153" max="6153" width="10.85546875" customWidth="1"/>
    <col min="6154" max="6154" width="10" customWidth="1"/>
    <col min="6155" max="6155" width="9.85546875" customWidth="1"/>
    <col min="6156" max="6156" width="11.7109375" customWidth="1"/>
    <col min="6158" max="6158" width="13.85546875" bestFit="1" customWidth="1"/>
    <col min="6159" max="6159" width="17" customWidth="1"/>
    <col min="6401" max="6401" width="14.7109375" customWidth="1"/>
    <col min="6402" max="6402" width="11.28515625" customWidth="1"/>
    <col min="6403" max="6403" width="13.140625" customWidth="1"/>
    <col min="6404" max="6404" width="10.28515625" customWidth="1"/>
    <col min="6405" max="6405" width="14" bestFit="1" customWidth="1"/>
    <col min="6407" max="6407" width="12.28515625" customWidth="1"/>
    <col min="6408" max="6408" width="10.7109375" customWidth="1"/>
    <col min="6409" max="6409" width="10.85546875" customWidth="1"/>
    <col min="6410" max="6410" width="10" customWidth="1"/>
    <col min="6411" max="6411" width="9.85546875" customWidth="1"/>
    <col min="6412" max="6412" width="11.7109375" customWidth="1"/>
    <col min="6414" max="6414" width="13.85546875" bestFit="1" customWidth="1"/>
    <col min="6415" max="6415" width="17" customWidth="1"/>
    <col min="6657" max="6657" width="14.7109375" customWidth="1"/>
    <col min="6658" max="6658" width="11.28515625" customWidth="1"/>
    <col min="6659" max="6659" width="13.140625" customWidth="1"/>
    <col min="6660" max="6660" width="10.28515625" customWidth="1"/>
    <col min="6661" max="6661" width="14" bestFit="1" customWidth="1"/>
    <col min="6663" max="6663" width="12.28515625" customWidth="1"/>
    <col min="6664" max="6664" width="10.7109375" customWidth="1"/>
    <col min="6665" max="6665" width="10.85546875" customWidth="1"/>
    <col min="6666" max="6666" width="10" customWidth="1"/>
    <col min="6667" max="6667" width="9.85546875" customWidth="1"/>
    <col min="6668" max="6668" width="11.7109375" customWidth="1"/>
    <col min="6670" max="6670" width="13.85546875" bestFit="1" customWidth="1"/>
    <col min="6671" max="6671" width="17" customWidth="1"/>
    <col min="6913" max="6913" width="14.7109375" customWidth="1"/>
    <col min="6914" max="6914" width="11.28515625" customWidth="1"/>
    <col min="6915" max="6915" width="13.140625" customWidth="1"/>
    <col min="6916" max="6916" width="10.28515625" customWidth="1"/>
    <col min="6917" max="6917" width="14" bestFit="1" customWidth="1"/>
    <col min="6919" max="6919" width="12.28515625" customWidth="1"/>
    <col min="6920" max="6920" width="10.7109375" customWidth="1"/>
    <col min="6921" max="6921" width="10.85546875" customWidth="1"/>
    <col min="6922" max="6922" width="10" customWidth="1"/>
    <col min="6923" max="6923" width="9.85546875" customWidth="1"/>
    <col min="6924" max="6924" width="11.7109375" customWidth="1"/>
    <col min="6926" max="6926" width="13.85546875" bestFit="1" customWidth="1"/>
    <col min="6927" max="6927" width="17" customWidth="1"/>
    <col min="7169" max="7169" width="14.7109375" customWidth="1"/>
    <col min="7170" max="7170" width="11.28515625" customWidth="1"/>
    <col min="7171" max="7171" width="13.140625" customWidth="1"/>
    <col min="7172" max="7172" width="10.28515625" customWidth="1"/>
    <col min="7173" max="7173" width="14" bestFit="1" customWidth="1"/>
    <col min="7175" max="7175" width="12.28515625" customWidth="1"/>
    <col min="7176" max="7176" width="10.7109375" customWidth="1"/>
    <col min="7177" max="7177" width="10.85546875" customWidth="1"/>
    <col min="7178" max="7178" width="10" customWidth="1"/>
    <col min="7179" max="7179" width="9.85546875" customWidth="1"/>
    <col min="7180" max="7180" width="11.7109375" customWidth="1"/>
    <col min="7182" max="7182" width="13.85546875" bestFit="1" customWidth="1"/>
    <col min="7183" max="7183" width="17" customWidth="1"/>
    <col min="7425" max="7425" width="14.7109375" customWidth="1"/>
    <col min="7426" max="7426" width="11.28515625" customWidth="1"/>
    <col min="7427" max="7427" width="13.140625" customWidth="1"/>
    <col min="7428" max="7428" width="10.28515625" customWidth="1"/>
    <col min="7429" max="7429" width="14" bestFit="1" customWidth="1"/>
    <col min="7431" max="7431" width="12.28515625" customWidth="1"/>
    <col min="7432" max="7432" width="10.7109375" customWidth="1"/>
    <col min="7433" max="7433" width="10.85546875" customWidth="1"/>
    <col min="7434" max="7434" width="10" customWidth="1"/>
    <col min="7435" max="7435" width="9.85546875" customWidth="1"/>
    <col min="7436" max="7436" width="11.7109375" customWidth="1"/>
    <col min="7438" max="7438" width="13.85546875" bestFit="1" customWidth="1"/>
    <col min="7439" max="7439" width="17" customWidth="1"/>
    <col min="7681" max="7681" width="14.7109375" customWidth="1"/>
    <col min="7682" max="7682" width="11.28515625" customWidth="1"/>
    <col min="7683" max="7683" width="13.140625" customWidth="1"/>
    <col min="7684" max="7684" width="10.28515625" customWidth="1"/>
    <col min="7685" max="7685" width="14" bestFit="1" customWidth="1"/>
    <col min="7687" max="7687" width="12.28515625" customWidth="1"/>
    <col min="7688" max="7688" width="10.7109375" customWidth="1"/>
    <col min="7689" max="7689" width="10.85546875" customWidth="1"/>
    <col min="7690" max="7690" width="10" customWidth="1"/>
    <col min="7691" max="7691" width="9.85546875" customWidth="1"/>
    <col min="7692" max="7692" width="11.7109375" customWidth="1"/>
    <col min="7694" max="7694" width="13.85546875" bestFit="1" customWidth="1"/>
    <col min="7695" max="7695" width="17" customWidth="1"/>
    <col min="7937" max="7937" width="14.7109375" customWidth="1"/>
    <col min="7938" max="7938" width="11.28515625" customWidth="1"/>
    <col min="7939" max="7939" width="13.140625" customWidth="1"/>
    <col min="7940" max="7940" width="10.28515625" customWidth="1"/>
    <col min="7941" max="7941" width="14" bestFit="1" customWidth="1"/>
    <col min="7943" max="7943" width="12.28515625" customWidth="1"/>
    <col min="7944" max="7944" width="10.7109375" customWidth="1"/>
    <col min="7945" max="7945" width="10.85546875" customWidth="1"/>
    <col min="7946" max="7946" width="10" customWidth="1"/>
    <col min="7947" max="7947" width="9.85546875" customWidth="1"/>
    <col min="7948" max="7948" width="11.7109375" customWidth="1"/>
    <col min="7950" max="7950" width="13.85546875" bestFit="1" customWidth="1"/>
    <col min="7951" max="7951" width="17" customWidth="1"/>
    <col min="8193" max="8193" width="14.7109375" customWidth="1"/>
    <col min="8194" max="8194" width="11.28515625" customWidth="1"/>
    <col min="8195" max="8195" width="13.140625" customWidth="1"/>
    <col min="8196" max="8196" width="10.28515625" customWidth="1"/>
    <col min="8197" max="8197" width="14" bestFit="1" customWidth="1"/>
    <col min="8199" max="8199" width="12.28515625" customWidth="1"/>
    <col min="8200" max="8200" width="10.7109375" customWidth="1"/>
    <col min="8201" max="8201" width="10.85546875" customWidth="1"/>
    <col min="8202" max="8202" width="10" customWidth="1"/>
    <col min="8203" max="8203" width="9.85546875" customWidth="1"/>
    <col min="8204" max="8204" width="11.7109375" customWidth="1"/>
    <col min="8206" max="8206" width="13.85546875" bestFit="1" customWidth="1"/>
    <col min="8207" max="8207" width="17" customWidth="1"/>
    <col min="8449" max="8449" width="14.7109375" customWidth="1"/>
    <col min="8450" max="8450" width="11.28515625" customWidth="1"/>
    <col min="8451" max="8451" width="13.140625" customWidth="1"/>
    <col min="8452" max="8452" width="10.28515625" customWidth="1"/>
    <col min="8453" max="8453" width="14" bestFit="1" customWidth="1"/>
    <col min="8455" max="8455" width="12.28515625" customWidth="1"/>
    <col min="8456" max="8456" width="10.7109375" customWidth="1"/>
    <col min="8457" max="8457" width="10.85546875" customWidth="1"/>
    <col min="8458" max="8458" width="10" customWidth="1"/>
    <col min="8459" max="8459" width="9.85546875" customWidth="1"/>
    <col min="8460" max="8460" width="11.7109375" customWidth="1"/>
    <col min="8462" max="8462" width="13.85546875" bestFit="1" customWidth="1"/>
    <col min="8463" max="8463" width="17" customWidth="1"/>
    <col min="8705" max="8705" width="14.7109375" customWidth="1"/>
    <col min="8706" max="8706" width="11.28515625" customWidth="1"/>
    <col min="8707" max="8707" width="13.140625" customWidth="1"/>
    <col min="8708" max="8708" width="10.28515625" customWidth="1"/>
    <col min="8709" max="8709" width="14" bestFit="1" customWidth="1"/>
    <col min="8711" max="8711" width="12.28515625" customWidth="1"/>
    <col min="8712" max="8712" width="10.7109375" customWidth="1"/>
    <col min="8713" max="8713" width="10.85546875" customWidth="1"/>
    <col min="8714" max="8714" width="10" customWidth="1"/>
    <col min="8715" max="8715" width="9.85546875" customWidth="1"/>
    <col min="8716" max="8716" width="11.7109375" customWidth="1"/>
    <col min="8718" max="8718" width="13.85546875" bestFit="1" customWidth="1"/>
    <col min="8719" max="8719" width="17" customWidth="1"/>
    <col min="8961" max="8961" width="14.7109375" customWidth="1"/>
    <col min="8962" max="8962" width="11.28515625" customWidth="1"/>
    <col min="8963" max="8963" width="13.140625" customWidth="1"/>
    <col min="8964" max="8964" width="10.28515625" customWidth="1"/>
    <col min="8965" max="8965" width="14" bestFit="1" customWidth="1"/>
    <col min="8967" max="8967" width="12.28515625" customWidth="1"/>
    <col min="8968" max="8968" width="10.7109375" customWidth="1"/>
    <col min="8969" max="8969" width="10.85546875" customWidth="1"/>
    <col min="8970" max="8970" width="10" customWidth="1"/>
    <col min="8971" max="8971" width="9.85546875" customWidth="1"/>
    <col min="8972" max="8972" width="11.7109375" customWidth="1"/>
    <col min="8974" max="8974" width="13.85546875" bestFit="1" customWidth="1"/>
    <col min="8975" max="8975" width="17" customWidth="1"/>
    <col min="9217" max="9217" width="14.7109375" customWidth="1"/>
    <col min="9218" max="9218" width="11.28515625" customWidth="1"/>
    <col min="9219" max="9219" width="13.140625" customWidth="1"/>
    <col min="9220" max="9220" width="10.28515625" customWidth="1"/>
    <col min="9221" max="9221" width="14" bestFit="1" customWidth="1"/>
    <col min="9223" max="9223" width="12.28515625" customWidth="1"/>
    <col min="9224" max="9224" width="10.7109375" customWidth="1"/>
    <col min="9225" max="9225" width="10.85546875" customWidth="1"/>
    <col min="9226" max="9226" width="10" customWidth="1"/>
    <col min="9227" max="9227" width="9.85546875" customWidth="1"/>
    <col min="9228" max="9228" width="11.7109375" customWidth="1"/>
    <col min="9230" max="9230" width="13.85546875" bestFit="1" customWidth="1"/>
    <col min="9231" max="9231" width="17" customWidth="1"/>
    <col min="9473" max="9473" width="14.7109375" customWidth="1"/>
    <col min="9474" max="9474" width="11.28515625" customWidth="1"/>
    <col min="9475" max="9475" width="13.140625" customWidth="1"/>
    <col min="9476" max="9476" width="10.28515625" customWidth="1"/>
    <col min="9477" max="9477" width="14" bestFit="1" customWidth="1"/>
    <col min="9479" max="9479" width="12.28515625" customWidth="1"/>
    <col min="9480" max="9480" width="10.7109375" customWidth="1"/>
    <col min="9481" max="9481" width="10.85546875" customWidth="1"/>
    <col min="9482" max="9482" width="10" customWidth="1"/>
    <col min="9483" max="9483" width="9.85546875" customWidth="1"/>
    <col min="9484" max="9484" width="11.7109375" customWidth="1"/>
    <col min="9486" max="9486" width="13.85546875" bestFit="1" customWidth="1"/>
    <col min="9487" max="9487" width="17" customWidth="1"/>
    <col min="9729" max="9729" width="14.7109375" customWidth="1"/>
    <col min="9730" max="9730" width="11.28515625" customWidth="1"/>
    <col min="9731" max="9731" width="13.140625" customWidth="1"/>
    <col min="9732" max="9732" width="10.28515625" customWidth="1"/>
    <col min="9733" max="9733" width="14" bestFit="1" customWidth="1"/>
    <col min="9735" max="9735" width="12.28515625" customWidth="1"/>
    <col min="9736" max="9736" width="10.7109375" customWidth="1"/>
    <col min="9737" max="9737" width="10.85546875" customWidth="1"/>
    <col min="9738" max="9738" width="10" customWidth="1"/>
    <col min="9739" max="9739" width="9.85546875" customWidth="1"/>
    <col min="9740" max="9740" width="11.7109375" customWidth="1"/>
    <col min="9742" max="9742" width="13.85546875" bestFit="1" customWidth="1"/>
    <col min="9743" max="9743" width="17" customWidth="1"/>
    <col min="9985" max="9985" width="14.7109375" customWidth="1"/>
    <col min="9986" max="9986" width="11.28515625" customWidth="1"/>
    <col min="9987" max="9987" width="13.140625" customWidth="1"/>
    <col min="9988" max="9988" width="10.28515625" customWidth="1"/>
    <col min="9989" max="9989" width="14" bestFit="1" customWidth="1"/>
    <col min="9991" max="9991" width="12.28515625" customWidth="1"/>
    <col min="9992" max="9992" width="10.7109375" customWidth="1"/>
    <col min="9993" max="9993" width="10.85546875" customWidth="1"/>
    <col min="9994" max="9994" width="10" customWidth="1"/>
    <col min="9995" max="9995" width="9.85546875" customWidth="1"/>
    <col min="9996" max="9996" width="11.7109375" customWidth="1"/>
    <col min="9998" max="9998" width="13.85546875" bestFit="1" customWidth="1"/>
    <col min="9999" max="9999" width="17" customWidth="1"/>
    <col min="10241" max="10241" width="14.7109375" customWidth="1"/>
    <col min="10242" max="10242" width="11.28515625" customWidth="1"/>
    <col min="10243" max="10243" width="13.140625" customWidth="1"/>
    <col min="10244" max="10244" width="10.28515625" customWidth="1"/>
    <col min="10245" max="10245" width="14" bestFit="1" customWidth="1"/>
    <col min="10247" max="10247" width="12.28515625" customWidth="1"/>
    <col min="10248" max="10248" width="10.7109375" customWidth="1"/>
    <col min="10249" max="10249" width="10.85546875" customWidth="1"/>
    <col min="10250" max="10250" width="10" customWidth="1"/>
    <col min="10251" max="10251" width="9.85546875" customWidth="1"/>
    <col min="10252" max="10252" width="11.7109375" customWidth="1"/>
    <col min="10254" max="10254" width="13.85546875" bestFit="1" customWidth="1"/>
    <col min="10255" max="10255" width="17" customWidth="1"/>
    <col min="10497" max="10497" width="14.7109375" customWidth="1"/>
    <col min="10498" max="10498" width="11.28515625" customWidth="1"/>
    <col min="10499" max="10499" width="13.140625" customWidth="1"/>
    <col min="10500" max="10500" width="10.28515625" customWidth="1"/>
    <col min="10501" max="10501" width="14" bestFit="1" customWidth="1"/>
    <col min="10503" max="10503" width="12.28515625" customWidth="1"/>
    <col min="10504" max="10504" width="10.7109375" customWidth="1"/>
    <col min="10505" max="10505" width="10.85546875" customWidth="1"/>
    <col min="10506" max="10506" width="10" customWidth="1"/>
    <col min="10507" max="10507" width="9.85546875" customWidth="1"/>
    <col min="10508" max="10508" width="11.7109375" customWidth="1"/>
    <col min="10510" max="10510" width="13.85546875" bestFit="1" customWidth="1"/>
    <col min="10511" max="10511" width="17" customWidth="1"/>
    <col min="10753" max="10753" width="14.7109375" customWidth="1"/>
    <col min="10754" max="10754" width="11.28515625" customWidth="1"/>
    <col min="10755" max="10755" width="13.140625" customWidth="1"/>
    <col min="10756" max="10756" width="10.28515625" customWidth="1"/>
    <col min="10757" max="10757" width="14" bestFit="1" customWidth="1"/>
    <col min="10759" max="10759" width="12.28515625" customWidth="1"/>
    <col min="10760" max="10760" width="10.7109375" customWidth="1"/>
    <col min="10761" max="10761" width="10.85546875" customWidth="1"/>
    <col min="10762" max="10762" width="10" customWidth="1"/>
    <col min="10763" max="10763" width="9.85546875" customWidth="1"/>
    <col min="10764" max="10764" width="11.7109375" customWidth="1"/>
    <col min="10766" max="10766" width="13.85546875" bestFit="1" customWidth="1"/>
    <col min="10767" max="10767" width="17" customWidth="1"/>
    <col min="11009" max="11009" width="14.7109375" customWidth="1"/>
    <col min="11010" max="11010" width="11.28515625" customWidth="1"/>
    <col min="11011" max="11011" width="13.140625" customWidth="1"/>
    <col min="11012" max="11012" width="10.28515625" customWidth="1"/>
    <col min="11013" max="11013" width="14" bestFit="1" customWidth="1"/>
    <col min="11015" max="11015" width="12.28515625" customWidth="1"/>
    <col min="11016" max="11016" width="10.7109375" customWidth="1"/>
    <col min="11017" max="11017" width="10.85546875" customWidth="1"/>
    <col min="11018" max="11018" width="10" customWidth="1"/>
    <col min="11019" max="11019" width="9.85546875" customWidth="1"/>
    <col min="11020" max="11020" width="11.7109375" customWidth="1"/>
    <col min="11022" max="11022" width="13.85546875" bestFit="1" customWidth="1"/>
    <col min="11023" max="11023" width="17" customWidth="1"/>
    <col min="11265" max="11265" width="14.7109375" customWidth="1"/>
    <col min="11266" max="11266" width="11.28515625" customWidth="1"/>
    <col min="11267" max="11267" width="13.140625" customWidth="1"/>
    <col min="11268" max="11268" width="10.28515625" customWidth="1"/>
    <col min="11269" max="11269" width="14" bestFit="1" customWidth="1"/>
    <col min="11271" max="11271" width="12.28515625" customWidth="1"/>
    <col min="11272" max="11272" width="10.7109375" customWidth="1"/>
    <col min="11273" max="11273" width="10.85546875" customWidth="1"/>
    <col min="11274" max="11274" width="10" customWidth="1"/>
    <col min="11275" max="11275" width="9.85546875" customWidth="1"/>
    <col min="11276" max="11276" width="11.7109375" customWidth="1"/>
    <col min="11278" max="11278" width="13.85546875" bestFit="1" customWidth="1"/>
    <col min="11279" max="11279" width="17" customWidth="1"/>
    <col min="11521" max="11521" width="14.7109375" customWidth="1"/>
    <col min="11522" max="11522" width="11.28515625" customWidth="1"/>
    <col min="11523" max="11523" width="13.140625" customWidth="1"/>
    <col min="11524" max="11524" width="10.28515625" customWidth="1"/>
    <col min="11525" max="11525" width="14" bestFit="1" customWidth="1"/>
    <col min="11527" max="11527" width="12.28515625" customWidth="1"/>
    <col min="11528" max="11528" width="10.7109375" customWidth="1"/>
    <col min="11529" max="11529" width="10.85546875" customWidth="1"/>
    <col min="11530" max="11530" width="10" customWidth="1"/>
    <col min="11531" max="11531" width="9.85546875" customWidth="1"/>
    <col min="11532" max="11532" width="11.7109375" customWidth="1"/>
    <col min="11534" max="11534" width="13.85546875" bestFit="1" customWidth="1"/>
    <col min="11535" max="11535" width="17" customWidth="1"/>
    <col min="11777" max="11777" width="14.7109375" customWidth="1"/>
    <col min="11778" max="11778" width="11.28515625" customWidth="1"/>
    <col min="11779" max="11779" width="13.140625" customWidth="1"/>
    <col min="11780" max="11780" width="10.28515625" customWidth="1"/>
    <col min="11781" max="11781" width="14" bestFit="1" customWidth="1"/>
    <col min="11783" max="11783" width="12.28515625" customWidth="1"/>
    <col min="11784" max="11784" width="10.7109375" customWidth="1"/>
    <col min="11785" max="11785" width="10.85546875" customWidth="1"/>
    <col min="11786" max="11786" width="10" customWidth="1"/>
    <col min="11787" max="11787" width="9.85546875" customWidth="1"/>
    <col min="11788" max="11788" width="11.7109375" customWidth="1"/>
    <col min="11790" max="11790" width="13.85546875" bestFit="1" customWidth="1"/>
    <col min="11791" max="11791" width="17" customWidth="1"/>
    <col min="12033" max="12033" width="14.7109375" customWidth="1"/>
    <col min="12034" max="12034" width="11.28515625" customWidth="1"/>
    <col min="12035" max="12035" width="13.140625" customWidth="1"/>
    <col min="12036" max="12036" width="10.28515625" customWidth="1"/>
    <col min="12037" max="12037" width="14" bestFit="1" customWidth="1"/>
    <col min="12039" max="12039" width="12.28515625" customWidth="1"/>
    <col min="12040" max="12040" width="10.7109375" customWidth="1"/>
    <col min="12041" max="12041" width="10.85546875" customWidth="1"/>
    <col min="12042" max="12042" width="10" customWidth="1"/>
    <col min="12043" max="12043" width="9.85546875" customWidth="1"/>
    <col min="12044" max="12044" width="11.7109375" customWidth="1"/>
    <col min="12046" max="12046" width="13.85546875" bestFit="1" customWidth="1"/>
    <col min="12047" max="12047" width="17" customWidth="1"/>
    <col min="12289" max="12289" width="14.7109375" customWidth="1"/>
    <col min="12290" max="12290" width="11.28515625" customWidth="1"/>
    <col min="12291" max="12291" width="13.140625" customWidth="1"/>
    <col min="12292" max="12292" width="10.28515625" customWidth="1"/>
    <col min="12293" max="12293" width="14" bestFit="1" customWidth="1"/>
    <col min="12295" max="12295" width="12.28515625" customWidth="1"/>
    <col min="12296" max="12296" width="10.7109375" customWidth="1"/>
    <col min="12297" max="12297" width="10.85546875" customWidth="1"/>
    <col min="12298" max="12298" width="10" customWidth="1"/>
    <col min="12299" max="12299" width="9.85546875" customWidth="1"/>
    <col min="12300" max="12300" width="11.7109375" customWidth="1"/>
    <col min="12302" max="12302" width="13.85546875" bestFit="1" customWidth="1"/>
    <col min="12303" max="12303" width="17" customWidth="1"/>
    <col min="12545" max="12545" width="14.7109375" customWidth="1"/>
    <col min="12546" max="12546" width="11.28515625" customWidth="1"/>
    <col min="12547" max="12547" width="13.140625" customWidth="1"/>
    <col min="12548" max="12548" width="10.28515625" customWidth="1"/>
    <col min="12549" max="12549" width="14" bestFit="1" customWidth="1"/>
    <col min="12551" max="12551" width="12.28515625" customWidth="1"/>
    <col min="12552" max="12552" width="10.7109375" customWidth="1"/>
    <col min="12553" max="12553" width="10.85546875" customWidth="1"/>
    <col min="12554" max="12554" width="10" customWidth="1"/>
    <col min="12555" max="12555" width="9.85546875" customWidth="1"/>
    <col min="12556" max="12556" width="11.7109375" customWidth="1"/>
    <col min="12558" max="12558" width="13.85546875" bestFit="1" customWidth="1"/>
    <col min="12559" max="12559" width="17" customWidth="1"/>
    <col min="12801" max="12801" width="14.7109375" customWidth="1"/>
    <col min="12802" max="12802" width="11.28515625" customWidth="1"/>
    <col min="12803" max="12803" width="13.140625" customWidth="1"/>
    <col min="12804" max="12804" width="10.28515625" customWidth="1"/>
    <col min="12805" max="12805" width="14" bestFit="1" customWidth="1"/>
    <col min="12807" max="12807" width="12.28515625" customWidth="1"/>
    <col min="12808" max="12808" width="10.7109375" customWidth="1"/>
    <col min="12809" max="12809" width="10.85546875" customWidth="1"/>
    <col min="12810" max="12810" width="10" customWidth="1"/>
    <col min="12811" max="12811" width="9.85546875" customWidth="1"/>
    <col min="12812" max="12812" width="11.7109375" customWidth="1"/>
    <col min="12814" max="12814" width="13.85546875" bestFit="1" customWidth="1"/>
    <col min="12815" max="12815" width="17" customWidth="1"/>
    <col min="13057" max="13057" width="14.7109375" customWidth="1"/>
    <col min="13058" max="13058" width="11.28515625" customWidth="1"/>
    <col min="13059" max="13059" width="13.140625" customWidth="1"/>
    <col min="13060" max="13060" width="10.28515625" customWidth="1"/>
    <col min="13061" max="13061" width="14" bestFit="1" customWidth="1"/>
    <col min="13063" max="13063" width="12.28515625" customWidth="1"/>
    <col min="13064" max="13064" width="10.7109375" customWidth="1"/>
    <col min="13065" max="13065" width="10.85546875" customWidth="1"/>
    <col min="13066" max="13066" width="10" customWidth="1"/>
    <col min="13067" max="13067" width="9.85546875" customWidth="1"/>
    <col min="13068" max="13068" width="11.7109375" customWidth="1"/>
    <col min="13070" max="13070" width="13.85546875" bestFit="1" customWidth="1"/>
    <col min="13071" max="13071" width="17" customWidth="1"/>
    <col min="13313" max="13313" width="14.7109375" customWidth="1"/>
    <col min="13314" max="13314" width="11.28515625" customWidth="1"/>
    <col min="13315" max="13315" width="13.140625" customWidth="1"/>
    <col min="13316" max="13316" width="10.28515625" customWidth="1"/>
    <col min="13317" max="13317" width="14" bestFit="1" customWidth="1"/>
    <col min="13319" max="13319" width="12.28515625" customWidth="1"/>
    <col min="13320" max="13320" width="10.7109375" customWidth="1"/>
    <col min="13321" max="13321" width="10.85546875" customWidth="1"/>
    <col min="13322" max="13322" width="10" customWidth="1"/>
    <col min="13323" max="13323" width="9.85546875" customWidth="1"/>
    <col min="13324" max="13324" width="11.7109375" customWidth="1"/>
    <col min="13326" max="13326" width="13.85546875" bestFit="1" customWidth="1"/>
    <col min="13327" max="13327" width="17" customWidth="1"/>
    <col min="13569" max="13569" width="14.7109375" customWidth="1"/>
    <col min="13570" max="13570" width="11.28515625" customWidth="1"/>
    <col min="13571" max="13571" width="13.140625" customWidth="1"/>
    <col min="13572" max="13572" width="10.28515625" customWidth="1"/>
    <col min="13573" max="13573" width="14" bestFit="1" customWidth="1"/>
    <col min="13575" max="13575" width="12.28515625" customWidth="1"/>
    <col min="13576" max="13576" width="10.7109375" customWidth="1"/>
    <col min="13577" max="13577" width="10.85546875" customWidth="1"/>
    <col min="13578" max="13578" width="10" customWidth="1"/>
    <col min="13579" max="13579" width="9.85546875" customWidth="1"/>
    <col min="13580" max="13580" width="11.7109375" customWidth="1"/>
    <col min="13582" max="13582" width="13.85546875" bestFit="1" customWidth="1"/>
    <col min="13583" max="13583" width="17" customWidth="1"/>
    <col min="13825" max="13825" width="14.7109375" customWidth="1"/>
    <col min="13826" max="13826" width="11.28515625" customWidth="1"/>
    <col min="13827" max="13827" width="13.140625" customWidth="1"/>
    <col min="13828" max="13828" width="10.28515625" customWidth="1"/>
    <col min="13829" max="13829" width="14" bestFit="1" customWidth="1"/>
    <col min="13831" max="13831" width="12.28515625" customWidth="1"/>
    <col min="13832" max="13832" width="10.7109375" customWidth="1"/>
    <col min="13833" max="13833" width="10.85546875" customWidth="1"/>
    <col min="13834" max="13834" width="10" customWidth="1"/>
    <col min="13835" max="13835" width="9.85546875" customWidth="1"/>
    <col min="13836" max="13836" width="11.7109375" customWidth="1"/>
    <col min="13838" max="13838" width="13.85546875" bestFit="1" customWidth="1"/>
    <col min="13839" max="13839" width="17" customWidth="1"/>
    <col min="14081" max="14081" width="14.7109375" customWidth="1"/>
    <col min="14082" max="14082" width="11.28515625" customWidth="1"/>
    <col min="14083" max="14083" width="13.140625" customWidth="1"/>
    <col min="14084" max="14084" width="10.28515625" customWidth="1"/>
    <col min="14085" max="14085" width="14" bestFit="1" customWidth="1"/>
    <col min="14087" max="14087" width="12.28515625" customWidth="1"/>
    <col min="14088" max="14088" width="10.7109375" customWidth="1"/>
    <col min="14089" max="14089" width="10.85546875" customWidth="1"/>
    <col min="14090" max="14090" width="10" customWidth="1"/>
    <col min="14091" max="14091" width="9.85546875" customWidth="1"/>
    <col min="14092" max="14092" width="11.7109375" customWidth="1"/>
    <col min="14094" max="14094" width="13.85546875" bestFit="1" customWidth="1"/>
    <col min="14095" max="14095" width="17" customWidth="1"/>
    <col min="14337" max="14337" width="14.7109375" customWidth="1"/>
    <col min="14338" max="14338" width="11.28515625" customWidth="1"/>
    <col min="14339" max="14339" width="13.140625" customWidth="1"/>
    <col min="14340" max="14340" width="10.28515625" customWidth="1"/>
    <col min="14341" max="14341" width="14" bestFit="1" customWidth="1"/>
    <col min="14343" max="14343" width="12.28515625" customWidth="1"/>
    <col min="14344" max="14344" width="10.7109375" customWidth="1"/>
    <col min="14345" max="14345" width="10.85546875" customWidth="1"/>
    <col min="14346" max="14346" width="10" customWidth="1"/>
    <col min="14347" max="14347" width="9.85546875" customWidth="1"/>
    <col min="14348" max="14348" width="11.7109375" customWidth="1"/>
    <col min="14350" max="14350" width="13.85546875" bestFit="1" customWidth="1"/>
    <col min="14351" max="14351" width="17" customWidth="1"/>
    <col min="14593" max="14593" width="14.7109375" customWidth="1"/>
    <col min="14594" max="14594" width="11.28515625" customWidth="1"/>
    <col min="14595" max="14595" width="13.140625" customWidth="1"/>
    <col min="14596" max="14596" width="10.28515625" customWidth="1"/>
    <col min="14597" max="14597" width="14" bestFit="1" customWidth="1"/>
    <col min="14599" max="14599" width="12.28515625" customWidth="1"/>
    <col min="14600" max="14600" width="10.7109375" customWidth="1"/>
    <col min="14601" max="14601" width="10.85546875" customWidth="1"/>
    <col min="14602" max="14602" width="10" customWidth="1"/>
    <col min="14603" max="14603" width="9.85546875" customWidth="1"/>
    <col min="14604" max="14604" width="11.7109375" customWidth="1"/>
    <col min="14606" max="14606" width="13.85546875" bestFit="1" customWidth="1"/>
    <col min="14607" max="14607" width="17" customWidth="1"/>
    <col min="14849" max="14849" width="14.7109375" customWidth="1"/>
    <col min="14850" max="14850" width="11.28515625" customWidth="1"/>
    <col min="14851" max="14851" width="13.140625" customWidth="1"/>
    <col min="14852" max="14852" width="10.28515625" customWidth="1"/>
    <col min="14853" max="14853" width="14" bestFit="1" customWidth="1"/>
    <col min="14855" max="14855" width="12.28515625" customWidth="1"/>
    <col min="14856" max="14856" width="10.7109375" customWidth="1"/>
    <col min="14857" max="14857" width="10.85546875" customWidth="1"/>
    <col min="14858" max="14858" width="10" customWidth="1"/>
    <col min="14859" max="14859" width="9.85546875" customWidth="1"/>
    <col min="14860" max="14860" width="11.7109375" customWidth="1"/>
    <col min="14862" max="14862" width="13.85546875" bestFit="1" customWidth="1"/>
    <col min="14863" max="14863" width="17" customWidth="1"/>
    <col min="15105" max="15105" width="14.7109375" customWidth="1"/>
    <col min="15106" max="15106" width="11.28515625" customWidth="1"/>
    <col min="15107" max="15107" width="13.140625" customWidth="1"/>
    <col min="15108" max="15108" width="10.28515625" customWidth="1"/>
    <col min="15109" max="15109" width="14" bestFit="1" customWidth="1"/>
    <col min="15111" max="15111" width="12.28515625" customWidth="1"/>
    <col min="15112" max="15112" width="10.7109375" customWidth="1"/>
    <col min="15113" max="15113" width="10.85546875" customWidth="1"/>
    <col min="15114" max="15114" width="10" customWidth="1"/>
    <col min="15115" max="15115" width="9.85546875" customWidth="1"/>
    <col min="15116" max="15116" width="11.7109375" customWidth="1"/>
    <col min="15118" max="15118" width="13.85546875" bestFit="1" customWidth="1"/>
    <col min="15119" max="15119" width="17" customWidth="1"/>
    <col min="15361" max="15361" width="14.7109375" customWidth="1"/>
    <col min="15362" max="15362" width="11.28515625" customWidth="1"/>
    <col min="15363" max="15363" width="13.140625" customWidth="1"/>
    <col min="15364" max="15364" width="10.28515625" customWidth="1"/>
    <col min="15365" max="15365" width="14" bestFit="1" customWidth="1"/>
    <col min="15367" max="15367" width="12.28515625" customWidth="1"/>
    <col min="15368" max="15368" width="10.7109375" customWidth="1"/>
    <col min="15369" max="15369" width="10.85546875" customWidth="1"/>
    <col min="15370" max="15370" width="10" customWidth="1"/>
    <col min="15371" max="15371" width="9.85546875" customWidth="1"/>
    <col min="15372" max="15372" width="11.7109375" customWidth="1"/>
    <col min="15374" max="15374" width="13.85546875" bestFit="1" customWidth="1"/>
    <col min="15375" max="15375" width="17" customWidth="1"/>
    <col min="15617" max="15617" width="14.7109375" customWidth="1"/>
    <col min="15618" max="15618" width="11.28515625" customWidth="1"/>
    <col min="15619" max="15619" width="13.140625" customWidth="1"/>
    <col min="15620" max="15620" width="10.28515625" customWidth="1"/>
    <col min="15621" max="15621" width="14" bestFit="1" customWidth="1"/>
    <col min="15623" max="15623" width="12.28515625" customWidth="1"/>
    <col min="15624" max="15624" width="10.7109375" customWidth="1"/>
    <col min="15625" max="15625" width="10.85546875" customWidth="1"/>
    <col min="15626" max="15626" width="10" customWidth="1"/>
    <col min="15627" max="15627" width="9.85546875" customWidth="1"/>
    <col min="15628" max="15628" width="11.7109375" customWidth="1"/>
    <col min="15630" max="15630" width="13.85546875" bestFit="1" customWidth="1"/>
    <col min="15631" max="15631" width="17" customWidth="1"/>
    <col min="15873" max="15873" width="14.7109375" customWidth="1"/>
    <col min="15874" max="15874" width="11.28515625" customWidth="1"/>
    <col min="15875" max="15875" width="13.140625" customWidth="1"/>
    <col min="15876" max="15876" width="10.28515625" customWidth="1"/>
    <col min="15877" max="15877" width="14" bestFit="1" customWidth="1"/>
    <col min="15879" max="15879" width="12.28515625" customWidth="1"/>
    <col min="15880" max="15880" width="10.7109375" customWidth="1"/>
    <col min="15881" max="15881" width="10.85546875" customWidth="1"/>
    <col min="15882" max="15882" width="10" customWidth="1"/>
    <col min="15883" max="15883" width="9.85546875" customWidth="1"/>
    <col min="15884" max="15884" width="11.7109375" customWidth="1"/>
    <col min="15886" max="15886" width="13.85546875" bestFit="1" customWidth="1"/>
    <col min="15887" max="15887" width="17" customWidth="1"/>
    <col min="16129" max="16129" width="14.7109375" customWidth="1"/>
    <col min="16130" max="16130" width="11.28515625" customWidth="1"/>
    <col min="16131" max="16131" width="13.140625" customWidth="1"/>
    <col min="16132" max="16132" width="10.28515625" customWidth="1"/>
    <col min="16133" max="16133" width="14" bestFit="1" customWidth="1"/>
    <col min="16135" max="16135" width="12.28515625" customWidth="1"/>
    <col min="16136" max="16136" width="10.7109375" customWidth="1"/>
    <col min="16137" max="16137" width="10.85546875" customWidth="1"/>
    <col min="16138" max="16138" width="10" customWidth="1"/>
    <col min="16139" max="16139" width="9.85546875" customWidth="1"/>
    <col min="16140" max="16140" width="11.7109375" customWidth="1"/>
    <col min="16142" max="16142" width="13.85546875" bestFit="1" customWidth="1"/>
    <col min="16143" max="16143" width="17" customWidth="1"/>
  </cols>
  <sheetData>
    <row r="2" spans="1:24" x14ac:dyDescent="0.25">
      <c r="A2" s="7" t="s">
        <v>63</v>
      </c>
      <c r="B2" s="6"/>
      <c r="C2" s="6"/>
      <c r="D2" s="6"/>
    </row>
    <row r="4" spans="1:24" x14ac:dyDescent="0.25">
      <c r="A4" s="314" t="s">
        <v>28</v>
      </c>
    </row>
    <row r="5" spans="1:24" x14ac:dyDescent="0.25">
      <c r="A5" s="255" t="s">
        <v>153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4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</row>
    <row r="7" spans="1:24" x14ac:dyDescent="0.25">
      <c r="A7" s="212" t="s">
        <v>154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</row>
    <row r="8" spans="1:24" x14ac:dyDescent="0.25">
      <c r="A8" s="212" t="s">
        <v>155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</row>
    <row r="9" spans="1:24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4" x14ac:dyDescent="0.25">
      <c r="A10" s="257" t="s">
        <v>5</v>
      </c>
      <c r="B10" s="228" t="s">
        <v>68</v>
      </c>
      <c r="C10" s="235" t="s">
        <v>69</v>
      </c>
      <c r="D10" s="248" t="s">
        <v>156</v>
      </c>
      <c r="E10" s="249"/>
      <c r="F10" s="249"/>
      <c r="G10" s="249"/>
      <c r="H10" s="249"/>
      <c r="I10" s="249"/>
      <c r="J10" s="249"/>
      <c r="K10" s="249"/>
      <c r="L10" s="249"/>
    </row>
    <row r="11" spans="1:24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4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4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4" x14ac:dyDescent="0.25">
      <c r="A14" s="6"/>
      <c r="B14" s="114"/>
      <c r="C14" s="114"/>
      <c r="D14" s="114"/>
      <c r="E14" s="114"/>
      <c r="F14" s="114"/>
      <c r="G14" s="115"/>
      <c r="H14" s="115"/>
      <c r="I14" s="115"/>
      <c r="J14" s="115"/>
      <c r="K14" s="115"/>
      <c r="L14" s="115"/>
    </row>
    <row r="15" spans="1:24" x14ac:dyDescent="0.25">
      <c r="A15" s="65" t="s">
        <v>11</v>
      </c>
      <c r="B15" s="32">
        <f>SUM(B17:B28)</f>
        <v>6480</v>
      </c>
      <c r="C15" s="32">
        <f>SUM(C17:C28)</f>
        <v>73753688.400000006</v>
      </c>
      <c r="D15" s="84">
        <f>E15/B15</f>
        <v>13.007705185185186</v>
      </c>
      <c r="E15" s="32">
        <f>SUM(E17:E28)</f>
        <v>84289.929600000003</v>
      </c>
      <c r="F15" s="32">
        <f>SUM(G15:H15)</f>
        <v>45516.561984</v>
      </c>
      <c r="G15" s="32">
        <f t="shared" ref="G15:L15" si="0">SUM(G17:G28)</f>
        <v>42144.964800000002</v>
      </c>
      <c r="H15" s="32">
        <f t="shared" si="0"/>
        <v>3371.5971840000002</v>
      </c>
      <c r="I15" s="32">
        <f t="shared" si="0"/>
        <v>10114.791551999999</v>
      </c>
      <c r="J15" s="32">
        <f t="shared" si="0"/>
        <v>6743.1943680000004</v>
      </c>
      <c r="K15" s="32">
        <f t="shared" si="0"/>
        <v>4214.4964799999998</v>
      </c>
      <c r="L15" s="32">
        <f t="shared" si="0"/>
        <v>842.89929600000005</v>
      </c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6"/>
    </row>
    <row r="16" spans="1:24" x14ac:dyDescent="0.25">
      <c r="A16" s="65"/>
      <c r="B16" s="32"/>
      <c r="C16" s="140"/>
      <c r="D16" s="84"/>
      <c r="E16" s="32"/>
      <c r="F16" s="32"/>
      <c r="G16" s="32"/>
      <c r="H16" s="32"/>
      <c r="I16" s="32"/>
      <c r="J16" s="32"/>
      <c r="K16" s="32"/>
      <c r="L16" s="3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6" t="s">
        <v>14</v>
      </c>
      <c r="B17">
        <v>437</v>
      </c>
      <c r="C17" s="140">
        <f>E17*875</f>
        <v>5087155.2374999998</v>
      </c>
      <c r="D17" s="141">
        <f>E17/B17</f>
        <v>13.3041</v>
      </c>
      <c r="E17" s="140">
        <v>5813.8917000000001</v>
      </c>
      <c r="F17" s="70">
        <v>3139.501518</v>
      </c>
      <c r="G17" s="140">
        <v>2906.9458500000001</v>
      </c>
      <c r="H17" s="140">
        <v>232.555668</v>
      </c>
      <c r="I17" s="140">
        <v>697.66700399999991</v>
      </c>
      <c r="J17" s="140">
        <v>465.11133599999999</v>
      </c>
      <c r="K17" s="140">
        <v>290.69458499999996</v>
      </c>
      <c r="L17" s="140">
        <v>58.138916999999999</v>
      </c>
      <c r="M17" s="142"/>
      <c r="N17" s="143"/>
      <c r="O17" s="144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6" t="s">
        <v>15</v>
      </c>
      <c r="B18">
        <v>493</v>
      </c>
      <c r="C18" s="140">
        <f t="shared" ref="C18:C28" si="1">E18*875</f>
        <v>6661120.2000000002</v>
      </c>
      <c r="D18" s="141">
        <f t="shared" ref="D18:D28" si="2">E18/B18</f>
        <v>15.441600000000001</v>
      </c>
      <c r="E18" s="140">
        <v>7612.7088000000003</v>
      </c>
      <c r="F18" s="70">
        <v>4110.862752</v>
      </c>
      <c r="G18" s="140">
        <v>3806.3544000000002</v>
      </c>
      <c r="H18" s="140">
        <v>304.50835199999995</v>
      </c>
      <c r="I18" s="140">
        <v>913.52505599999995</v>
      </c>
      <c r="J18" s="140">
        <v>609.01670399999989</v>
      </c>
      <c r="K18" s="140">
        <v>380.63544000000002</v>
      </c>
      <c r="L18" s="140">
        <v>76.127087999999986</v>
      </c>
      <c r="M18" s="142"/>
      <c r="N18" s="143"/>
      <c r="O18" s="144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6" t="s">
        <v>16</v>
      </c>
      <c r="B19">
        <v>559</v>
      </c>
      <c r="C19" s="140">
        <f t="shared" si="1"/>
        <v>6677681.2375000007</v>
      </c>
      <c r="D19" s="141">
        <f t="shared" si="2"/>
        <v>13.652300000000002</v>
      </c>
      <c r="E19" s="140">
        <v>7631.6357000000007</v>
      </c>
      <c r="F19" s="70">
        <v>4121.0832780000001</v>
      </c>
      <c r="G19" s="140">
        <v>3815.8178500000004</v>
      </c>
      <c r="H19" s="140">
        <v>305.26542800000004</v>
      </c>
      <c r="I19" s="140">
        <v>915.79628400000001</v>
      </c>
      <c r="J19" s="140">
        <v>610.53085600000009</v>
      </c>
      <c r="K19" s="140">
        <v>381.58178500000002</v>
      </c>
      <c r="L19" s="140">
        <v>76.316357000000011</v>
      </c>
      <c r="M19" s="142"/>
      <c r="N19" s="143"/>
      <c r="O19" s="144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6" t="s">
        <v>17</v>
      </c>
      <c r="B20">
        <v>471</v>
      </c>
      <c r="C20" s="140">
        <f t="shared" si="1"/>
        <v>5240086.95</v>
      </c>
      <c r="D20" s="141">
        <f t="shared" si="2"/>
        <v>12.7148</v>
      </c>
      <c r="E20" s="140">
        <v>5988.6707999999999</v>
      </c>
      <c r="F20" s="70">
        <v>3233.8822319999999</v>
      </c>
      <c r="G20" s="140">
        <v>2994.3353999999999</v>
      </c>
      <c r="H20" s="140">
        <v>239.54683199999999</v>
      </c>
      <c r="I20" s="140">
        <v>718.64049599999998</v>
      </c>
      <c r="J20" s="140">
        <v>479.09366399999999</v>
      </c>
      <c r="K20" s="140">
        <v>299.43353999999999</v>
      </c>
      <c r="L20" s="140">
        <v>59.886707999999999</v>
      </c>
      <c r="M20" s="142"/>
      <c r="N20" s="143"/>
      <c r="O20" s="144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6" t="s">
        <v>18</v>
      </c>
      <c r="B21">
        <v>485</v>
      </c>
      <c r="C21" s="140">
        <f t="shared" si="1"/>
        <v>4800742.1875</v>
      </c>
      <c r="D21" s="141">
        <f t="shared" si="2"/>
        <v>11.3125</v>
      </c>
      <c r="E21" s="140">
        <v>5486.5625</v>
      </c>
      <c r="F21" s="70">
        <v>2962.7437500000001</v>
      </c>
      <c r="G21" s="140">
        <v>2743.28125</v>
      </c>
      <c r="H21" s="140">
        <v>219.46250000000001</v>
      </c>
      <c r="I21" s="140">
        <v>658.38750000000005</v>
      </c>
      <c r="J21" s="140">
        <v>438.92500000000001</v>
      </c>
      <c r="K21" s="140">
        <v>274.328125</v>
      </c>
      <c r="L21" s="140">
        <v>54.865625000000001</v>
      </c>
      <c r="M21" s="142"/>
      <c r="N21" s="143"/>
      <c r="O21" s="144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6" t="s">
        <v>19</v>
      </c>
      <c r="B22">
        <v>565</v>
      </c>
      <c r="C22" s="140">
        <f t="shared" si="1"/>
        <v>6091046.0625</v>
      </c>
      <c r="D22" s="141">
        <f>E22/B22</f>
        <v>12.3207</v>
      </c>
      <c r="E22" s="140">
        <v>6961.1954999999998</v>
      </c>
      <c r="F22" s="70">
        <v>3759.0455699999998</v>
      </c>
      <c r="G22" s="140">
        <v>3480.5977499999999</v>
      </c>
      <c r="H22" s="140">
        <v>278.44782000000004</v>
      </c>
      <c r="I22" s="140">
        <v>835.34346000000005</v>
      </c>
      <c r="J22" s="140">
        <v>556.89564000000007</v>
      </c>
      <c r="K22" s="140">
        <v>348.05977500000006</v>
      </c>
      <c r="L22" s="140">
        <v>69.611955000000009</v>
      </c>
      <c r="M22" s="142"/>
      <c r="N22" s="143"/>
      <c r="O22" s="144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6" t="s">
        <v>20</v>
      </c>
      <c r="B23">
        <v>529</v>
      </c>
      <c r="C23" s="140">
        <f t="shared" si="1"/>
        <v>5790982.8374999994</v>
      </c>
      <c r="D23" s="141">
        <f t="shared" si="2"/>
        <v>12.510899999999999</v>
      </c>
      <c r="E23" s="140">
        <v>6618.2660999999998</v>
      </c>
      <c r="F23" s="70">
        <v>3573.8636939999997</v>
      </c>
      <c r="G23" s="140">
        <v>3309.1330499999999</v>
      </c>
      <c r="H23" s="140">
        <v>264.73064399999998</v>
      </c>
      <c r="I23" s="140">
        <v>794.19193199999995</v>
      </c>
      <c r="J23" s="140">
        <v>529.46128799999997</v>
      </c>
      <c r="K23" s="140">
        <v>330.91330500000004</v>
      </c>
      <c r="L23" s="140">
        <v>66.182660999999996</v>
      </c>
      <c r="M23" s="142"/>
      <c r="N23" s="143"/>
      <c r="O23" s="144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6" t="s">
        <v>21</v>
      </c>
      <c r="B24">
        <v>534</v>
      </c>
      <c r="C24" s="140">
        <f t="shared" si="1"/>
        <v>5929215.6000000006</v>
      </c>
      <c r="D24" s="141">
        <f t="shared" si="2"/>
        <v>12.689600000000002</v>
      </c>
      <c r="E24" s="140">
        <v>6776.2464000000009</v>
      </c>
      <c r="F24" s="70">
        <v>3659.1730560000005</v>
      </c>
      <c r="G24" s="140">
        <v>3388.1232000000005</v>
      </c>
      <c r="H24" s="140">
        <v>271.04985600000003</v>
      </c>
      <c r="I24" s="140">
        <v>813.14956799999993</v>
      </c>
      <c r="J24" s="140">
        <v>542.09971200000007</v>
      </c>
      <c r="K24" s="140">
        <v>338.81232</v>
      </c>
      <c r="L24" s="140">
        <v>67.762464000000008</v>
      </c>
      <c r="M24" s="142"/>
      <c r="N24" s="143"/>
      <c r="O24" s="144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6" t="s">
        <v>23</v>
      </c>
      <c r="B25">
        <v>569</v>
      </c>
      <c r="C25" s="140">
        <f t="shared" si="1"/>
        <v>6337002.7874999996</v>
      </c>
      <c r="D25" s="141">
        <f t="shared" si="2"/>
        <v>12.7281</v>
      </c>
      <c r="E25" s="140">
        <v>7242.2888999999996</v>
      </c>
      <c r="F25" s="70">
        <v>3910.8360059999995</v>
      </c>
      <c r="G25" s="140">
        <v>3621.1444499999998</v>
      </c>
      <c r="H25" s="140">
        <v>289.69155599999999</v>
      </c>
      <c r="I25" s="140">
        <v>869.07466799999997</v>
      </c>
      <c r="J25" s="140">
        <v>579.38311199999998</v>
      </c>
      <c r="K25" s="140">
        <v>362.11444500000005</v>
      </c>
      <c r="L25" s="140">
        <v>72.422888999999998</v>
      </c>
      <c r="M25" s="142"/>
      <c r="N25" s="143"/>
      <c r="O25" s="144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6" t="s">
        <v>24</v>
      </c>
      <c r="B26">
        <v>661</v>
      </c>
      <c r="C26" s="140">
        <f t="shared" si="1"/>
        <v>7468267.1875</v>
      </c>
      <c r="D26" s="141">
        <f t="shared" si="2"/>
        <v>12.912500000000001</v>
      </c>
      <c r="E26" s="140">
        <v>8535.1625000000004</v>
      </c>
      <c r="F26" s="70">
        <v>4608.9877500000002</v>
      </c>
      <c r="G26" s="140">
        <v>4267.5812500000002</v>
      </c>
      <c r="H26" s="140">
        <v>341.40649999999999</v>
      </c>
      <c r="I26" s="140">
        <v>1024.2194999999999</v>
      </c>
      <c r="J26" s="140">
        <v>682.81299999999999</v>
      </c>
      <c r="K26" s="140">
        <v>426.75812500000001</v>
      </c>
      <c r="L26" s="140">
        <v>85.351624999999999</v>
      </c>
      <c r="M26" s="142"/>
      <c r="N26" s="143"/>
      <c r="O26" s="144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6" t="s">
        <v>25</v>
      </c>
      <c r="B27">
        <v>569</v>
      </c>
      <c r="C27" s="140">
        <f t="shared" si="1"/>
        <v>7851638.1124999998</v>
      </c>
      <c r="D27" s="141">
        <f t="shared" si="2"/>
        <v>15.770299999999999</v>
      </c>
      <c r="E27" s="140">
        <v>8973.3006999999998</v>
      </c>
      <c r="F27" s="70">
        <v>4845.5823780000001</v>
      </c>
      <c r="G27" s="140">
        <v>4486.6503499999999</v>
      </c>
      <c r="H27" s="140">
        <v>358.932028</v>
      </c>
      <c r="I27" s="140">
        <v>1076.7960840000001</v>
      </c>
      <c r="J27" s="140">
        <v>717.86405600000001</v>
      </c>
      <c r="K27" s="140">
        <v>448.66503500000005</v>
      </c>
      <c r="L27" s="140">
        <v>89.733007000000001</v>
      </c>
      <c r="M27" s="142"/>
      <c r="N27" s="143"/>
      <c r="O27" s="144"/>
      <c r="P27" s="6"/>
      <c r="Q27" s="6"/>
      <c r="R27" s="6"/>
      <c r="S27" s="6"/>
      <c r="T27" s="6"/>
      <c r="U27" s="6"/>
      <c r="V27" s="6"/>
      <c r="W27" s="6"/>
      <c r="X27" s="6"/>
    </row>
    <row r="28" spans="1:24" ht="24" customHeight="1" thickBot="1" x14ac:dyDescent="0.3">
      <c r="A28" s="53" t="s">
        <v>107</v>
      </c>
      <c r="B28" s="145">
        <v>608</v>
      </c>
      <c r="C28" s="146">
        <f t="shared" si="1"/>
        <v>5818750</v>
      </c>
      <c r="D28" s="147">
        <f t="shared" si="2"/>
        <v>10.9375</v>
      </c>
      <c r="E28" s="146">
        <v>6650</v>
      </c>
      <c r="F28" s="118">
        <v>3591</v>
      </c>
      <c r="G28" s="146">
        <v>3325</v>
      </c>
      <c r="H28" s="146">
        <v>266</v>
      </c>
      <c r="I28" s="146">
        <v>798</v>
      </c>
      <c r="J28" s="146">
        <v>532</v>
      </c>
      <c r="K28" s="146">
        <v>332.5</v>
      </c>
      <c r="L28" s="146">
        <v>66.5</v>
      </c>
      <c r="M28" s="142"/>
      <c r="N28" s="143"/>
      <c r="O28" s="144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28" t="s">
        <v>157</v>
      </c>
      <c r="D29" s="78"/>
      <c r="E29" s="90"/>
      <c r="F29" s="90"/>
      <c r="G29" s="90"/>
      <c r="H29" s="90"/>
      <c r="I29" s="90"/>
      <c r="J29" s="90"/>
      <c r="K29" s="90"/>
      <c r="L29" s="90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1" spans="1:24" ht="15.75" x14ac:dyDescent="0.25">
      <c r="B31" s="148"/>
      <c r="C31" s="148"/>
      <c r="D31" s="148"/>
      <c r="E31" s="148"/>
      <c r="F31" s="148"/>
      <c r="G31" s="148"/>
      <c r="H31" s="148"/>
      <c r="I31" s="148"/>
      <c r="J31" s="148"/>
      <c r="K31" s="148"/>
    </row>
    <row r="33" spans="2:12" x14ac:dyDescent="0.25">
      <c r="B33" s="140"/>
      <c r="C33" s="135"/>
      <c r="D33" s="140"/>
      <c r="E33" s="140"/>
      <c r="F33" s="140"/>
      <c r="G33" s="140"/>
      <c r="H33" s="140"/>
      <c r="I33" s="140"/>
      <c r="J33" s="140"/>
      <c r="K33" s="140"/>
    </row>
    <row r="34" spans="2:12" x14ac:dyDescent="0.25"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</row>
    <row r="35" spans="2:12" x14ac:dyDescent="0.25">
      <c r="C35" s="141"/>
      <c r="D35" s="140"/>
      <c r="E35" s="140"/>
      <c r="F35" s="140"/>
      <c r="G35" s="140"/>
      <c r="H35" s="140"/>
      <c r="I35" s="140"/>
      <c r="J35" s="140"/>
      <c r="K35" s="140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15D8A195-3A24-4102-80AB-3C909CE54B75}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86C7-5B91-4905-9674-17A4BA890120}">
  <dimension ref="A2:W29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.7109375" customWidth="1"/>
    <col min="3" max="3" width="13.140625" customWidth="1"/>
    <col min="4" max="4" width="10.28515625" customWidth="1"/>
    <col min="5" max="5" width="14" bestFit="1" customWidth="1"/>
    <col min="6" max="6" width="11" customWidth="1"/>
    <col min="7" max="7" width="12.140625" customWidth="1"/>
    <col min="8" max="8" width="10.7109375" customWidth="1"/>
    <col min="9" max="9" width="11" customWidth="1"/>
    <col min="10" max="10" width="9.5703125" customWidth="1"/>
    <col min="11" max="11" width="10.7109375" customWidth="1"/>
    <col min="12" max="12" width="11.7109375" customWidth="1"/>
    <col min="257" max="257" width="14.7109375" customWidth="1"/>
    <col min="258" max="258" width="11.7109375" customWidth="1"/>
    <col min="259" max="259" width="13.140625" customWidth="1"/>
    <col min="260" max="260" width="10.28515625" customWidth="1"/>
    <col min="261" max="261" width="14" bestFit="1" customWidth="1"/>
    <col min="262" max="262" width="11" customWidth="1"/>
    <col min="263" max="263" width="12.140625" customWidth="1"/>
    <col min="264" max="264" width="10.7109375" customWidth="1"/>
    <col min="265" max="265" width="11" customWidth="1"/>
    <col min="266" max="266" width="9.5703125" customWidth="1"/>
    <col min="267" max="267" width="10.7109375" customWidth="1"/>
    <col min="268" max="268" width="11.7109375" customWidth="1"/>
    <col min="513" max="513" width="14.7109375" customWidth="1"/>
    <col min="514" max="514" width="11.7109375" customWidth="1"/>
    <col min="515" max="515" width="13.140625" customWidth="1"/>
    <col min="516" max="516" width="10.28515625" customWidth="1"/>
    <col min="517" max="517" width="14" bestFit="1" customWidth="1"/>
    <col min="518" max="518" width="11" customWidth="1"/>
    <col min="519" max="519" width="12.140625" customWidth="1"/>
    <col min="520" max="520" width="10.7109375" customWidth="1"/>
    <col min="521" max="521" width="11" customWidth="1"/>
    <col min="522" max="522" width="9.5703125" customWidth="1"/>
    <col min="523" max="523" width="10.7109375" customWidth="1"/>
    <col min="524" max="524" width="11.7109375" customWidth="1"/>
    <col min="769" max="769" width="14.7109375" customWidth="1"/>
    <col min="770" max="770" width="11.7109375" customWidth="1"/>
    <col min="771" max="771" width="13.140625" customWidth="1"/>
    <col min="772" max="772" width="10.28515625" customWidth="1"/>
    <col min="773" max="773" width="14" bestFit="1" customWidth="1"/>
    <col min="774" max="774" width="11" customWidth="1"/>
    <col min="775" max="775" width="12.140625" customWidth="1"/>
    <col min="776" max="776" width="10.7109375" customWidth="1"/>
    <col min="777" max="777" width="11" customWidth="1"/>
    <col min="778" max="778" width="9.5703125" customWidth="1"/>
    <col min="779" max="779" width="10.7109375" customWidth="1"/>
    <col min="780" max="780" width="11.7109375" customWidth="1"/>
    <col min="1025" max="1025" width="14.7109375" customWidth="1"/>
    <col min="1026" max="1026" width="11.7109375" customWidth="1"/>
    <col min="1027" max="1027" width="13.140625" customWidth="1"/>
    <col min="1028" max="1028" width="10.28515625" customWidth="1"/>
    <col min="1029" max="1029" width="14" bestFit="1" customWidth="1"/>
    <col min="1030" max="1030" width="11" customWidth="1"/>
    <col min="1031" max="1031" width="12.140625" customWidth="1"/>
    <col min="1032" max="1032" width="10.7109375" customWidth="1"/>
    <col min="1033" max="1033" width="11" customWidth="1"/>
    <col min="1034" max="1034" width="9.5703125" customWidth="1"/>
    <col min="1035" max="1035" width="10.7109375" customWidth="1"/>
    <col min="1036" max="1036" width="11.7109375" customWidth="1"/>
    <col min="1281" max="1281" width="14.7109375" customWidth="1"/>
    <col min="1282" max="1282" width="11.7109375" customWidth="1"/>
    <col min="1283" max="1283" width="13.140625" customWidth="1"/>
    <col min="1284" max="1284" width="10.28515625" customWidth="1"/>
    <col min="1285" max="1285" width="14" bestFit="1" customWidth="1"/>
    <col min="1286" max="1286" width="11" customWidth="1"/>
    <col min="1287" max="1287" width="12.140625" customWidth="1"/>
    <col min="1288" max="1288" width="10.7109375" customWidth="1"/>
    <col min="1289" max="1289" width="11" customWidth="1"/>
    <col min="1290" max="1290" width="9.5703125" customWidth="1"/>
    <col min="1291" max="1291" width="10.7109375" customWidth="1"/>
    <col min="1292" max="1292" width="11.7109375" customWidth="1"/>
    <col min="1537" max="1537" width="14.7109375" customWidth="1"/>
    <col min="1538" max="1538" width="11.7109375" customWidth="1"/>
    <col min="1539" max="1539" width="13.140625" customWidth="1"/>
    <col min="1540" max="1540" width="10.28515625" customWidth="1"/>
    <col min="1541" max="1541" width="14" bestFit="1" customWidth="1"/>
    <col min="1542" max="1542" width="11" customWidth="1"/>
    <col min="1543" max="1543" width="12.140625" customWidth="1"/>
    <col min="1544" max="1544" width="10.7109375" customWidth="1"/>
    <col min="1545" max="1545" width="11" customWidth="1"/>
    <col min="1546" max="1546" width="9.5703125" customWidth="1"/>
    <col min="1547" max="1547" width="10.7109375" customWidth="1"/>
    <col min="1548" max="1548" width="11.7109375" customWidth="1"/>
    <col min="1793" max="1793" width="14.7109375" customWidth="1"/>
    <col min="1794" max="1794" width="11.7109375" customWidth="1"/>
    <col min="1795" max="1795" width="13.140625" customWidth="1"/>
    <col min="1796" max="1796" width="10.28515625" customWidth="1"/>
    <col min="1797" max="1797" width="14" bestFit="1" customWidth="1"/>
    <col min="1798" max="1798" width="11" customWidth="1"/>
    <col min="1799" max="1799" width="12.140625" customWidth="1"/>
    <col min="1800" max="1800" width="10.7109375" customWidth="1"/>
    <col min="1801" max="1801" width="11" customWidth="1"/>
    <col min="1802" max="1802" width="9.5703125" customWidth="1"/>
    <col min="1803" max="1803" width="10.7109375" customWidth="1"/>
    <col min="1804" max="1804" width="11.7109375" customWidth="1"/>
    <col min="2049" max="2049" width="14.7109375" customWidth="1"/>
    <col min="2050" max="2050" width="11.7109375" customWidth="1"/>
    <col min="2051" max="2051" width="13.140625" customWidth="1"/>
    <col min="2052" max="2052" width="10.28515625" customWidth="1"/>
    <col min="2053" max="2053" width="14" bestFit="1" customWidth="1"/>
    <col min="2054" max="2054" width="11" customWidth="1"/>
    <col min="2055" max="2055" width="12.140625" customWidth="1"/>
    <col min="2056" max="2056" width="10.7109375" customWidth="1"/>
    <col min="2057" max="2057" width="11" customWidth="1"/>
    <col min="2058" max="2058" width="9.5703125" customWidth="1"/>
    <col min="2059" max="2059" width="10.7109375" customWidth="1"/>
    <col min="2060" max="2060" width="11.7109375" customWidth="1"/>
    <col min="2305" max="2305" width="14.7109375" customWidth="1"/>
    <col min="2306" max="2306" width="11.7109375" customWidth="1"/>
    <col min="2307" max="2307" width="13.140625" customWidth="1"/>
    <col min="2308" max="2308" width="10.28515625" customWidth="1"/>
    <col min="2309" max="2309" width="14" bestFit="1" customWidth="1"/>
    <col min="2310" max="2310" width="11" customWidth="1"/>
    <col min="2311" max="2311" width="12.140625" customWidth="1"/>
    <col min="2312" max="2312" width="10.7109375" customWidth="1"/>
    <col min="2313" max="2313" width="11" customWidth="1"/>
    <col min="2314" max="2314" width="9.5703125" customWidth="1"/>
    <col min="2315" max="2315" width="10.7109375" customWidth="1"/>
    <col min="2316" max="2316" width="11.7109375" customWidth="1"/>
    <col min="2561" max="2561" width="14.7109375" customWidth="1"/>
    <col min="2562" max="2562" width="11.7109375" customWidth="1"/>
    <col min="2563" max="2563" width="13.140625" customWidth="1"/>
    <col min="2564" max="2564" width="10.28515625" customWidth="1"/>
    <col min="2565" max="2565" width="14" bestFit="1" customWidth="1"/>
    <col min="2566" max="2566" width="11" customWidth="1"/>
    <col min="2567" max="2567" width="12.140625" customWidth="1"/>
    <col min="2568" max="2568" width="10.7109375" customWidth="1"/>
    <col min="2569" max="2569" width="11" customWidth="1"/>
    <col min="2570" max="2570" width="9.5703125" customWidth="1"/>
    <col min="2571" max="2571" width="10.7109375" customWidth="1"/>
    <col min="2572" max="2572" width="11.7109375" customWidth="1"/>
    <col min="2817" max="2817" width="14.7109375" customWidth="1"/>
    <col min="2818" max="2818" width="11.7109375" customWidth="1"/>
    <col min="2819" max="2819" width="13.140625" customWidth="1"/>
    <col min="2820" max="2820" width="10.28515625" customWidth="1"/>
    <col min="2821" max="2821" width="14" bestFit="1" customWidth="1"/>
    <col min="2822" max="2822" width="11" customWidth="1"/>
    <col min="2823" max="2823" width="12.140625" customWidth="1"/>
    <col min="2824" max="2824" width="10.7109375" customWidth="1"/>
    <col min="2825" max="2825" width="11" customWidth="1"/>
    <col min="2826" max="2826" width="9.5703125" customWidth="1"/>
    <col min="2827" max="2827" width="10.7109375" customWidth="1"/>
    <col min="2828" max="2828" width="11.7109375" customWidth="1"/>
    <col min="3073" max="3073" width="14.7109375" customWidth="1"/>
    <col min="3074" max="3074" width="11.7109375" customWidth="1"/>
    <col min="3075" max="3075" width="13.140625" customWidth="1"/>
    <col min="3076" max="3076" width="10.28515625" customWidth="1"/>
    <col min="3077" max="3077" width="14" bestFit="1" customWidth="1"/>
    <col min="3078" max="3078" width="11" customWidth="1"/>
    <col min="3079" max="3079" width="12.140625" customWidth="1"/>
    <col min="3080" max="3080" width="10.7109375" customWidth="1"/>
    <col min="3081" max="3081" width="11" customWidth="1"/>
    <col min="3082" max="3082" width="9.5703125" customWidth="1"/>
    <col min="3083" max="3083" width="10.7109375" customWidth="1"/>
    <col min="3084" max="3084" width="11.7109375" customWidth="1"/>
    <col min="3329" max="3329" width="14.7109375" customWidth="1"/>
    <col min="3330" max="3330" width="11.7109375" customWidth="1"/>
    <col min="3331" max="3331" width="13.140625" customWidth="1"/>
    <col min="3332" max="3332" width="10.28515625" customWidth="1"/>
    <col min="3333" max="3333" width="14" bestFit="1" customWidth="1"/>
    <col min="3334" max="3334" width="11" customWidth="1"/>
    <col min="3335" max="3335" width="12.140625" customWidth="1"/>
    <col min="3336" max="3336" width="10.7109375" customWidth="1"/>
    <col min="3337" max="3337" width="11" customWidth="1"/>
    <col min="3338" max="3338" width="9.5703125" customWidth="1"/>
    <col min="3339" max="3339" width="10.7109375" customWidth="1"/>
    <col min="3340" max="3340" width="11.7109375" customWidth="1"/>
    <col min="3585" max="3585" width="14.7109375" customWidth="1"/>
    <col min="3586" max="3586" width="11.7109375" customWidth="1"/>
    <col min="3587" max="3587" width="13.140625" customWidth="1"/>
    <col min="3588" max="3588" width="10.28515625" customWidth="1"/>
    <col min="3589" max="3589" width="14" bestFit="1" customWidth="1"/>
    <col min="3590" max="3590" width="11" customWidth="1"/>
    <col min="3591" max="3591" width="12.140625" customWidth="1"/>
    <col min="3592" max="3592" width="10.7109375" customWidth="1"/>
    <col min="3593" max="3593" width="11" customWidth="1"/>
    <col min="3594" max="3594" width="9.5703125" customWidth="1"/>
    <col min="3595" max="3595" width="10.7109375" customWidth="1"/>
    <col min="3596" max="3596" width="11.7109375" customWidth="1"/>
    <col min="3841" max="3841" width="14.7109375" customWidth="1"/>
    <col min="3842" max="3842" width="11.7109375" customWidth="1"/>
    <col min="3843" max="3843" width="13.140625" customWidth="1"/>
    <col min="3844" max="3844" width="10.28515625" customWidth="1"/>
    <col min="3845" max="3845" width="14" bestFit="1" customWidth="1"/>
    <col min="3846" max="3846" width="11" customWidth="1"/>
    <col min="3847" max="3847" width="12.140625" customWidth="1"/>
    <col min="3848" max="3848" width="10.7109375" customWidth="1"/>
    <col min="3849" max="3849" width="11" customWidth="1"/>
    <col min="3850" max="3850" width="9.5703125" customWidth="1"/>
    <col min="3851" max="3851" width="10.7109375" customWidth="1"/>
    <col min="3852" max="3852" width="11.7109375" customWidth="1"/>
    <col min="4097" max="4097" width="14.7109375" customWidth="1"/>
    <col min="4098" max="4098" width="11.7109375" customWidth="1"/>
    <col min="4099" max="4099" width="13.140625" customWidth="1"/>
    <col min="4100" max="4100" width="10.28515625" customWidth="1"/>
    <col min="4101" max="4101" width="14" bestFit="1" customWidth="1"/>
    <col min="4102" max="4102" width="11" customWidth="1"/>
    <col min="4103" max="4103" width="12.140625" customWidth="1"/>
    <col min="4104" max="4104" width="10.7109375" customWidth="1"/>
    <col min="4105" max="4105" width="11" customWidth="1"/>
    <col min="4106" max="4106" width="9.5703125" customWidth="1"/>
    <col min="4107" max="4107" width="10.7109375" customWidth="1"/>
    <col min="4108" max="4108" width="11.7109375" customWidth="1"/>
    <col min="4353" max="4353" width="14.7109375" customWidth="1"/>
    <col min="4354" max="4354" width="11.7109375" customWidth="1"/>
    <col min="4355" max="4355" width="13.140625" customWidth="1"/>
    <col min="4356" max="4356" width="10.28515625" customWidth="1"/>
    <col min="4357" max="4357" width="14" bestFit="1" customWidth="1"/>
    <col min="4358" max="4358" width="11" customWidth="1"/>
    <col min="4359" max="4359" width="12.140625" customWidth="1"/>
    <col min="4360" max="4360" width="10.7109375" customWidth="1"/>
    <col min="4361" max="4361" width="11" customWidth="1"/>
    <col min="4362" max="4362" width="9.5703125" customWidth="1"/>
    <col min="4363" max="4363" width="10.7109375" customWidth="1"/>
    <col min="4364" max="4364" width="11.7109375" customWidth="1"/>
    <col min="4609" max="4609" width="14.7109375" customWidth="1"/>
    <col min="4610" max="4610" width="11.7109375" customWidth="1"/>
    <col min="4611" max="4611" width="13.140625" customWidth="1"/>
    <col min="4612" max="4612" width="10.28515625" customWidth="1"/>
    <col min="4613" max="4613" width="14" bestFit="1" customWidth="1"/>
    <col min="4614" max="4614" width="11" customWidth="1"/>
    <col min="4615" max="4615" width="12.140625" customWidth="1"/>
    <col min="4616" max="4616" width="10.7109375" customWidth="1"/>
    <col min="4617" max="4617" width="11" customWidth="1"/>
    <col min="4618" max="4618" width="9.5703125" customWidth="1"/>
    <col min="4619" max="4619" width="10.7109375" customWidth="1"/>
    <col min="4620" max="4620" width="11.7109375" customWidth="1"/>
    <col min="4865" max="4865" width="14.7109375" customWidth="1"/>
    <col min="4866" max="4866" width="11.7109375" customWidth="1"/>
    <col min="4867" max="4867" width="13.140625" customWidth="1"/>
    <col min="4868" max="4868" width="10.28515625" customWidth="1"/>
    <col min="4869" max="4869" width="14" bestFit="1" customWidth="1"/>
    <col min="4870" max="4870" width="11" customWidth="1"/>
    <col min="4871" max="4871" width="12.140625" customWidth="1"/>
    <col min="4872" max="4872" width="10.7109375" customWidth="1"/>
    <col min="4873" max="4873" width="11" customWidth="1"/>
    <col min="4874" max="4874" width="9.5703125" customWidth="1"/>
    <col min="4875" max="4875" width="10.7109375" customWidth="1"/>
    <col min="4876" max="4876" width="11.7109375" customWidth="1"/>
    <col min="5121" max="5121" width="14.7109375" customWidth="1"/>
    <col min="5122" max="5122" width="11.7109375" customWidth="1"/>
    <col min="5123" max="5123" width="13.140625" customWidth="1"/>
    <col min="5124" max="5124" width="10.28515625" customWidth="1"/>
    <col min="5125" max="5125" width="14" bestFit="1" customWidth="1"/>
    <col min="5126" max="5126" width="11" customWidth="1"/>
    <col min="5127" max="5127" width="12.140625" customWidth="1"/>
    <col min="5128" max="5128" width="10.7109375" customWidth="1"/>
    <col min="5129" max="5129" width="11" customWidth="1"/>
    <col min="5130" max="5130" width="9.5703125" customWidth="1"/>
    <col min="5131" max="5131" width="10.7109375" customWidth="1"/>
    <col min="5132" max="5132" width="11.7109375" customWidth="1"/>
    <col min="5377" max="5377" width="14.7109375" customWidth="1"/>
    <col min="5378" max="5378" width="11.7109375" customWidth="1"/>
    <col min="5379" max="5379" width="13.140625" customWidth="1"/>
    <col min="5380" max="5380" width="10.28515625" customWidth="1"/>
    <col min="5381" max="5381" width="14" bestFit="1" customWidth="1"/>
    <col min="5382" max="5382" width="11" customWidth="1"/>
    <col min="5383" max="5383" width="12.140625" customWidth="1"/>
    <col min="5384" max="5384" width="10.7109375" customWidth="1"/>
    <col min="5385" max="5385" width="11" customWidth="1"/>
    <col min="5386" max="5386" width="9.5703125" customWidth="1"/>
    <col min="5387" max="5387" width="10.7109375" customWidth="1"/>
    <col min="5388" max="5388" width="11.7109375" customWidth="1"/>
    <col min="5633" max="5633" width="14.7109375" customWidth="1"/>
    <col min="5634" max="5634" width="11.7109375" customWidth="1"/>
    <col min="5635" max="5635" width="13.140625" customWidth="1"/>
    <col min="5636" max="5636" width="10.28515625" customWidth="1"/>
    <col min="5637" max="5637" width="14" bestFit="1" customWidth="1"/>
    <col min="5638" max="5638" width="11" customWidth="1"/>
    <col min="5639" max="5639" width="12.140625" customWidth="1"/>
    <col min="5640" max="5640" width="10.7109375" customWidth="1"/>
    <col min="5641" max="5641" width="11" customWidth="1"/>
    <col min="5642" max="5642" width="9.5703125" customWidth="1"/>
    <col min="5643" max="5643" width="10.7109375" customWidth="1"/>
    <col min="5644" max="5644" width="11.7109375" customWidth="1"/>
    <col min="5889" max="5889" width="14.7109375" customWidth="1"/>
    <col min="5890" max="5890" width="11.7109375" customWidth="1"/>
    <col min="5891" max="5891" width="13.140625" customWidth="1"/>
    <col min="5892" max="5892" width="10.28515625" customWidth="1"/>
    <col min="5893" max="5893" width="14" bestFit="1" customWidth="1"/>
    <col min="5894" max="5894" width="11" customWidth="1"/>
    <col min="5895" max="5895" width="12.140625" customWidth="1"/>
    <col min="5896" max="5896" width="10.7109375" customWidth="1"/>
    <col min="5897" max="5897" width="11" customWidth="1"/>
    <col min="5898" max="5898" width="9.5703125" customWidth="1"/>
    <col min="5899" max="5899" width="10.7109375" customWidth="1"/>
    <col min="5900" max="5900" width="11.7109375" customWidth="1"/>
    <col min="6145" max="6145" width="14.7109375" customWidth="1"/>
    <col min="6146" max="6146" width="11.7109375" customWidth="1"/>
    <col min="6147" max="6147" width="13.140625" customWidth="1"/>
    <col min="6148" max="6148" width="10.28515625" customWidth="1"/>
    <col min="6149" max="6149" width="14" bestFit="1" customWidth="1"/>
    <col min="6150" max="6150" width="11" customWidth="1"/>
    <col min="6151" max="6151" width="12.140625" customWidth="1"/>
    <col min="6152" max="6152" width="10.7109375" customWidth="1"/>
    <col min="6153" max="6153" width="11" customWidth="1"/>
    <col min="6154" max="6154" width="9.5703125" customWidth="1"/>
    <col min="6155" max="6155" width="10.7109375" customWidth="1"/>
    <col min="6156" max="6156" width="11.7109375" customWidth="1"/>
    <col min="6401" max="6401" width="14.7109375" customWidth="1"/>
    <col min="6402" max="6402" width="11.7109375" customWidth="1"/>
    <col min="6403" max="6403" width="13.140625" customWidth="1"/>
    <col min="6404" max="6404" width="10.28515625" customWidth="1"/>
    <col min="6405" max="6405" width="14" bestFit="1" customWidth="1"/>
    <col min="6406" max="6406" width="11" customWidth="1"/>
    <col min="6407" max="6407" width="12.140625" customWidth="1"/>
    <col min="6408" max="6408" width="10.7109375" customWidth="1"/>
    <col min="6409" max="6409" width="11" customWidth="1"/>
    <col min="6410" max="6410" width="9.5703125" customWidth="1"/>
    <col min="6411" max="6411" width="10.7109375" customWidth="1"/>
    <col min="6412" max="6412" width="11.7109375" customWidth="1"/>
    <col min="6657" max="6657" width="14.7109375" customWidth="1"/>
    <col min="6658" max="6658" width="11.7109375" customWidth="1"/>
    <col min="6659" max="6659" width="13.140625" customWidth="1"/>
    <col min="6660" max="6660" width="10.28515625" customWidth="1"/>
    <col min="6661" max="6661" width="14" bestFit="1" customWidth="1"/>
    <col min="6662" max="6662" width="11" customWidth="1"/>
    <col min="6663" max="6663" width="12.140625" customWidth="1"/>
    <col min="6664" max="6664" width="10.7109375" customWidth="1"/>
    <col min="6665" max="6665" width="11" customWidth="1"/>
    <col min="6666" max="6666" width="9.5703125" customWidth="1"/>
    <col min="6667" max="6667" width="10.7109375" customWidth="1"/>
    <col min="6668" max="6668" width="11.7109375" customWidth="1"/>
    <col min="6913" max="6913" width="14.7109375" customWidth="1"/>
    <col min="6914" max="6914" width="11.7109375" customWidth="1"/>
    <col min="6915" max="6915" width="13.140625" customWidth="1"/>
    <col min="6916" max="6916" width="10.28515625" customWidth="1"/>
    <col min="6917" max="6917" width="14" bestFit="1" customWidth="1"/>
    <col min="6918" max="6918" width="11" customWidth="1"/>
    <col min="6919" max="6919" width="12.140625" customWidth="1"/>
    <col min="6920" max="6920" width="10.7109375" customWidth="1"/>
    <col min="6921" max="6921" width="11" customWidth="1"/>
    <col min="6922" max="6922" width="9.5703125" customWidth="1"/>
    <col min="6923" max="6923" width="10.7109375" customWidth="1"/>
    <col min="6924" max="6924" width="11.7109375" customWidth="1"/>
    <col min="7169" max="7169" width="14.7109375" customWidth="1"/>
    <col min="7170" max="7170" width="11.7109375" customWidth="1"/>
    <col min="7171" max="7171" width="13.140625" customWidth="1"/>
    <col min="7172" max="7172" width="10.28515625" customWidth="1"/>
    <col min="7173" max="7173" width="14" bestFit="1" customWidth="1"/>
    <col min="7174" max="7174" width="11" customWidth="1"/>
    <col min="7175" max="7175" width="12.140625" customWidth="1"/>
    <col min="7176" max="7176" width="10.7109375" customWidth="1"/>
    <col min="7177" max="7177" width="11" customWidth="1"/>
    <col min="7178" max="7178" width="9.5703125" customWidth="1"/>
    <col min="7179" max="7179" width="10.7109375" customWidth="1"/>
    <col min="7180" max="7180" width="11.7109375" customWidth="1"/>
    <col min="7425" max="7425" width="14.7109375" customWidth="1"/>
    <col min="7426" max="7426" width="11.7109375" customWidth="1"/>
    <col min="7427" max="7427" width="13.140625" customWidth="1"/>
    <col min="7428" max="7428" width="10.28515625" customWidth="1"/>
    <col min="7429" max="7429" width="14" bestFit="1" customWidth="1"/>
    <col min="7430" max="7430" width="11" customWidth="1"/>
    <col min="7431" max="7431" width="12.140625" customWidth="1"/>
    <col min="7432" max="7432" width="10.7109375" customWidth="1"/>
    <col min="7433" max="7433" width="11" customWidth="1"/>
    <col min="7434" max="7434" width="9.5703125" customWidth="1"/>
    <col min="7435" max="7435" width="10.7109375" customWidth="1"/>
    <col min="7436" max="7436" width="11.7109375" customWidth="1"/>
    <col min="7681" max="7681" width="14.7109375" customWidth="1"/>
    <col min="7682" max="7682" width="11.7109375" customWidth="1"/>
    <col min="7683" max="7683" width="13.140625" customWidth="1"/>
    <col min="7684" max="7684" width="10.28515625" customWidth="1"/>
    <col min="7685" max="7685" width="14" bestFit="1" customWidth="1"/>
    <col min="7686" max="7686" width="11" customWidth="1"/>
    <col min="7687" max="7687" width="12.140625" customWidth="1"/>
    <col min="7688" max="7688" width="10.7109375" customWidth="1"/>
    <col min="7689" max="7689" width="11" customWidth="1"/>
    <col min="7690" max="7690" width="9.5703125" customWidth="1"/>
    <col min="7691" max="7691" width="10.7109375" customWidth="1"/>
    <col min="7692" max="7692" width="11.7109375" customWidth="1"/>
    <col min="7937" max="7937" width="14.7109375" customWidth="1"/>
    <col min="7938" max="7938" width="11.7109375" customWidth="1"/>
    <col min="7939" max="7939" width="13.140625" customWidth="1"/>
    <col min="7940" max="7940" width="10.28515625" customWidth="1"/>
    <col min="7941" max="7941" width="14" bestFit="1" customWidth="1"/>
    <col min="7942" max="7942" width="11" customWidth="1"/>
    <col min="7943" max="7943" width="12.140625" customWidth="1"/>
    <col min="7944" max="7944" width="10.7109375" customWidth="1"/>
    <col min="7945" max="7945" width="11" customWidth="1"/>
    <col min="7946" max="7946" width="9.5703125" customWidth="1"/>
    <col min="7947" max="7947" width="10.7109375" customWidth="1"/>
    <col min="7948" max="7948" width="11.7109375" customWidth="1"/>
    <col min="8193" max="8193" width="14.7109375" customWidth="1"/>
    <col min="8194" max="8194" width="11.7109375" customWidth="1"/>
    <col min="8195" max="8195" width="13.140625" customWidth="1"/>
    <col min="8196" max="8196" width="10.28515625" customWidth="1"/>
    <col min="8197" max="8197" width="14" bestFit="1" customWidth="1"/>
    <col min="8198" max="8198" width="11" customWidth="1"/>
    <col min="8199" max="8199" width="12.140625" customWidth="1"/>
    <col min="8200" max="8200" width="10.7109375" customWidth="1"/>
    <col min="8201" max="8201" width="11" customWidth="1"/>
    <col min="8202" max="8202" width="9.5703125" customWidth="1"/>
    <col min="8203" max="8203" width="10.7109375" customWidth="1"/>
    <col min="8204" max="8204" width="11.7109375" customWidth="1"/>
    <col min="8449" max="8449" width="14.7109375" customWidth="1"/>
    <col min="8450" max="8450" width="11.7109375" customWidth="1"/>
    <col min="8451" max="8451" width="13.140625" customWidth="1"/>
    <col min="8452" max="8452" width="10.28515625" customWidth="1"/>
    <col min="8453" max="8453" width="14" bestFit="1" customWidth="1"/>
    <col min="8454" max="8454" width="11" customWidth="1"/>
    <col min="8455" max="8455" width="12.140625" customWidth="1"/>
    <col min="8456" max="8456" width="10.7109375" customWidth="1"/>
    <col min="8457" max="8457" width="11" customWidth="1"/>
    <col min="8458" max="8458" width="9.5703125" customWidth="1"/>
    <col min="8459" max="8459" width="10.7109375" customWidth="1"/>
    <col min="8460" max="8460" width="11.7109375" customWidth="1"/>
    <col min="8705" max="8705" width="14.7109375" customWidth="1"/>
    <col min="8706" max="8706" width="11.7109375" customWidth="1"/>
    <col min="8707" max="8707" width="13.140625" customWidth="1"/>
    <col min="8708" max="8708" width="10.28515625" customWidth="1"/>
    <col min="8709" max="8709" width="14" bestFit="1" customWidth="1"/>
    <col min="8710" max="8710" width="11" customWidth="1"/>
    <col min="8711" max="8711" width="12.140625" customWidth="1"/>
    <col min="8712" max="8712" width="10.7109375" customWidth="1"/>
    <col min="8713" max="8713" width="11" customWidth="1"/>
    <col min="8714" max="8714" width="9.5703125" customWidth="1"/>
    <col min="8715" max="8715" width="10.7109375" customWidth="1"/>
    <col min="8716" max="8716" width="11.7109375" customWidth="1"/>
    <col min="8961" max="8961" width="14.7109375" customWidth="1"/>
    <col min="8962" max="8962" width="11.7109375" customWidth="1"/>
    <col min="8963" max="8963" width="13.140625" customWidth="1"/>
    <col min="8964" max="8964" width="10.28515625" customWidth="1"/>
    <col min="8965" max="8965" width="14" bestFit="1" customWidth="1"/>
    <col min="8966" max="8966" width="11" customWidth="1"/>
    <col min="8967" max="8967" width="12.140625" customWidth="1"/>
    <col min="8968" max="8968" width="10.7109375" customWidth="1"/>
    <col min="8969" max="8969" width="11" customWidth="1"/>
    <col min="8970" max="8970" width="9.5703125" customWidth="1"/>
    <col min="8971" max="8971" width="10.7109375" customWidth="1"/>
    <col min="8972" max="8972" width="11.7109375" customWidth="1"/>
    <col min="9217" max="9217" width="14.7109375" customWidth="1"/>
    <col min="9218" max="9218" width="11.7109375" customWidth="1"/>
    <col min="9219" max="9219" width="13.140625" customWidth="1"/>
    <col min="9220" max="9220" width="10.28515625" customWidth="1"/>
    <col min="9221" max="9221" width="14" bestFit="1" customWidth="1"/>
    <col min="9222" max="9222" width="11" customWidth="1"/>
    <col min="9223" max="9223" width="12.140625" customWidth="1"/>
    <col min="9224" max="9224" width="10.7109375" customWidth="1"/>
    <col min="9225" max="9225" width="11" customWidth="1"/>
    <col min="9226" max="9226" width="9.5703125" customWidth="1"/>
    <col min="9227" max="9227" width="10.7109375" customWidth="1"/>
    <col min="9228" max="9228" width="11.7109375" customWidth="1"/>
    <col min="9473" max="9473" width="14.7109375" customWidth="1"/>
    <col min="9474" max="9474" width="11.7109375" customWidth="1"/>
    <col min="9475" max="9475" width="13.140625" customWidth="1"/>
    <col min="9476" max="9476" width="10.28515625" customWidth="1"/>
    <col min="9477" max="9477" width="14" bestFit="1" customWidth="1"/>
    <col min="9478" max="9478" width="11" customWidth="1"/>
    <col min="9479" max="9479" width="12.140625" customWidth="1"/>
    <col min="9480" max="9480" width="10.7109375" customWidth="1"/>
    <col min="9481" max="9481" width="11" customWidth="1"/>
    <col min="9482" max="9482" width="9.5703125" customWidth="1"/>
    <col min="9483" max="9483" width="10.7109375" customWidth="1"/>
    <col min="9484" max="9484" width="11.7109375" customWidth="1"/>
    <col min="9729" max="9729" width="14.7109375" customWidth="1"/>
    <col min="9730" max="9730" width="11.7109375" customWidth="1"/>
    <col min="9731" max="9731" width="13.140625" customWidth="1"/>
    <col min="9732" max="9732" width="10.28515625" customWidth="1"/>
    <col min="9733" max="9733" width="14" bestFit="1" customWidth="1"/>
    <col min="9734" max="9734" width="11" customWidth="1"/>
    <col min="9735" max="9735" width="12.140625" customWidth="1"/>
    <col min="9736" max="9736" width="10.7109375" customWidth="1"/>
    <col min="9737" max="9737" width="11" customWidth="1"/>
    <col min="9738" max="9738" width="9.5703125" customWidth="1"/>
    <col min="9739" max="9739" width="10.7109375" customWidth="1"/>
    <col min="9740" max="9740" width="11.7109375" customWidth="1"/>
    <col min="9985" max="9985" width="14.7109375" customWidth="1"/>
    <col min="9986" max="9986" width="11.7109375" customWidth="1"/>
    <col min="9987" max="9987" width="13.140625" customWidth="1"/>
    <col min="9988" max="9988" width="10.28515625" customWidth="1"/>
    <col min="9989" max="9989" width="14" bestFit="1" customWidth="1"/>
    <col min="9990" max="9990" width="11" customWidth="1"/>
    <col min="9991" max="9991" width="12.140625" customWidth="1"/>
    <col min="9992" max="9992" width="10.7109375" customWidth="1"/>
    <col min="9993" max="9993" width="11" customWidth="1"/>
    <col min="9994" max="9994" width="9.5703125" customWidth="1"/>
    <col min="9995" max="9995" width="10.7109375" customWidth="1"/>
    <col min="9996" max="9996" width="11.7109375" customWidth="1"/>
    <col min="10241" max="10241" width="14.7109375" customWidth="1"/>
    <col min="10242" max="10242" width="11.7109375" customWidth="1"/>
    <col min="10243" max="10243" width="13.140625" customWidth="1"/>
    <col min="10244" max="10244" width="10.28515625" customWidth="1"/>
    <col min="10245" max="10245" width="14" bestFit="1" customWidth="1"/>
    <col min="10246" max="10246" width="11" customWidth="1"/>
    <col min="10247" max="10247" width="12.140625" customWidth="1"/>
    <col min="10248" max="10248" width="10.7109375" customWidth="1"/>
    <col min="10249" max="10249" width="11" customWidth="1"/>
    <col min="10250" max="10250" width="9.5703125" customWidth="1"/>
    <col min="10251" max="10251" width="10.7109375" customWidth="1"/>
    <col min="10252" max="10252" width="11.7109375" customWidth="1"/>
    <col min="10497" max="10497" width="14.7109375" customWidth="1"/>
    <col min="10498" max="10498" width="11.7109375" customWidth="1"/>
    <col min="10499" max="10499" width="13.140625" customWidth="1"/>
    <col min="10500" max="10500" width="10.28515625" customWidth="1"/>
    <col min="10501" max="10501" width="14" bestFit="1" customWidth="1"/>
    <col min="10502" max="10502" width="11" customWidth="1"/>
    <col min="10503" max="10503" width="12.140625" customWidth="1"/>
    <col min="10504" max="10504" width="10.7109375" customWidth="1"/>
    <col min="10505" max="10505" width="11" customWidth="1"/>
    <col min="10506" max="10506" width="9.5703125" customWidth="1"/>
    <col min="10507" max="10507" width="10.7109375" customWidth="1"/>
    <col min="10508" max="10508" width="11.7109375" customWidth="1"/>
    <col min="10753" max="10753" width="14.7109375" customWidth="1"/>
    <col min="10754" max="10754" width="11.7109375" customWidth="1"/>
    <col min="10755" max="10755" width="13.140625" customWidth="1"/>
    <col min="10756" max="10756" width="10.28515625" customWidth="1"/>
    <col min="10757" max="10757" width="14" bestFit="1" customWidth="1"/>
    <col min="10758" max="10758" width="11" customWidth="1"/>
    <col min="10759" max="10759" width="12.140625" customWidth="1"/>
    <col min="10760" max="10760" width="10.7109375" customWidth="1"/>
    <col min="10761" max="10761" width="11" customWidth="1"/>
    <col min="10762" max="10762" width="9.5703125" customWidth="1"/>
    <col min="10763" max="10763" width="10.7109375" customWidth="1"/>
    <col min="10764" max="10764" width="11.7109375" customWidth="1"/>
    <col min="11009" max="11009" width="14.7109375" customWidth="1"/>
    <col min="11010" max="11010" width="11.7109375" customWidth="1"/>
    <col min="11011" max="11011" width="13.140625" customWidth="1"/>
    <col min="11012" max="11012" width="10.28515625" customWidth="1"/>
    <col min="11013" max="11013" width="14" bestFit="1" customWidth="1"/>
    <col min="11014" max="11014" width="11" customWidth="1"/>
    <col min="11015" max="11015" width="12.140625" customWidth="1"/>
    <col min="11016" max="11016" width="10.7109375" customWidth="1"/>
    <col min="11017" max="11017" width="11" customWidth="1"/>
    <col min="11018" max="11018" width="9.5703125" customWidth="1"/>
    <col min="11019" max="11019" width="10.7109375" customWidth="1"/>
    <col min="11020" max="11020" width="11.7109375" customWidth="1"/>
    <col min="11265" max="11265" width="14.7109375" customWidth="1"/>
    <col min="11266" max="11266" width="11.7109375" customWidth="1"/>
    <col min="11267" max="11267" width="13.140625" customWidth="1"/>
    <col min="11268" max="11268" width="10.28515625" customWidth="1"/>
    <col min="11269" max="11269" width="14" bestFit="1" customWidth="1"/>
    <col min="11270" max="11270" width="11" customWidth="1"/>
    <col min="11271" max="11271" width="12.140625" customWidth="1"/>
    <col min="11272" max="11272" width="10.7109375" customWidth="1"/>
    <col min="11273" max="11273" width="11" customWidth="1"/>
    <col min="11274" max="11274" width="9.5703125" customWidth="1"/>
    <col min="11275" max="11275" width="10.7109375" customWidth="1"/>
    <col min="11276" max="11276" width="11.7109375" customWidth="1"/>
    <col min="11521" max="11521" width="14.7109375" customWidth="1"/>
    <col min="11522" max="11522" width="11.7109375" customWidth="1"/>
    <col min="11523" max="11523" width="13.140625" customWidth="1"/>
    <col min="11524" max="11524" width="10.28515625" customWidth="1"/>
    <col min="11525" max="11525" width="14" bestFit="1" customWidth="1"/>
    <col min="11526" max="11526" width="11" customWidth="1"/>
    <col min="11527" max="11527" width="12.140625" customWidth="1"/>
    <col min="11528" max="11528" width="10.7109375" customWidth="1"/>
    <col min="11529" max="11529" width="11" customWidth="1"/>
    <col min="11530" max="11530" width="9.5703125" customWidth="1"/>
    <col min="11531" max="11531" width="10.7109375" customWidth="1"/>
    <col min="11532" max="11532" width="11.7109375" customWidth="1"/>
    <col min="11777" max="11777" width="14.7109375" customWidth="1"/>
    <col min="11778" max="11778" width="11.7109375" customWidth="1"/>
    <col min="11779" max="11779" width="13.140625" customWidth="1"/>
    <col min="11780" max="11780" width="10.28515625" customWidth="1"/>
    <col min="11781" max="11781" width="14" bestFit="1" customWidth="1"/>
    <col min="11782" max="11782" width="11" customWidth="1"/>
    <col min="11783" max="11783" width="12.140625" customWidth="1"/>
    <col min="11784" max="11784" width="10.7109375" customWidth="1"/>
    <col min="11785" max="11785" width="11" customWidth="1"/>
    <col min="11786" max="11786" width="9.5703125" customWidth="1"/>
    <col min="11787" max="11787" width="10.7109375" customWidth="1"/>
    <col min="11788" max="11788" width="11.7109375" customWidth="1"/>
    <col min="12033" max="12033" width="14.7109375" customWidth="1"/>
    <col min="12034" max="12034" width="11.7109375" customWidth="1"/>
    <col min="12035" max="12035" width="13.140625" customWidth="1"/>
    <col min="12036" max="12036" width="10.28515625" customWidth="1"/>
    <col min="12037" max="12037" width="14" bestFit="1" customWidth="1"/>
    <col min="12038" max="12038" width="11" customWidth="1"/>
    <col min="12039" max="12039" width="12.140625" customWidth="1"/>
    <col min="12040" max="12040" width="10.7109375" customWidth="1"/>
    <col min="12041" max="12041" width="11" customWidth="1"/>
    <col min="12042" max="12042" width="9.5703125" customWidth="1"/>
    <col min="12043" max="12043" width="10.7109375" customWidth="1"/>
    <col min="12044" max="12044" width="11.7109375" customWidth="1"/>
    <col min="12289" max="12289" width="14.7109375" customWidth="1"/>
    <col min="12290" max="12290" width="11.7109375" customWidth="1"/>
    <col min="12291" max="12291" width="13.140625" customWidth="1"/>
    <col min="12292" max="12292" width="10.28515625" customWidth="1"/>
    <col min="12293" max="12293" width="14" bestFit="1" customWidth="1"/>
    <col min="12294" max="12294" width="11" customWidth="1"/>
    <col min="12295" max="12295" width="12.140625" customWidth="1"/>
    <col min="12296" max="12296" width="10.7109375" customWidth="1"/>
    <col min="12297" max="12297" width="11" customWidth="1"/>
    <col min="12298" max="12298" width="9.5703125" customWidth="1"/>
    <col min="12299" max="12299" width="10.7109375" customWidth="1"/>
    <col min="12300" max="12300" width="11.7109375" customWidth="1"/>
    <col min="12545" max="12545" width="14.7109375" customWidth="1"/>
    <col min="12546" max="12546" width="11.7109375" customWidth="1"/>
    <col min="12547" max="12547" width="13.140625" customWidth="1"/>
    <col min="12548" max="12548" width="10.28515625" customWidth="1"/>
    <col min="12549" max="12549" width="14" bestFit="1" customWidth="1"/>
    <col min="12550" max="12550" width="11" customWidth="1"/>
    <col min="12551" max="12551" width="12.140625" customWidth="1"/>
    <col min="12552" max="12552" width="10.7109375" customWidth="1"/>
    <col min="12553" max="12553" width="11" customWidth="1"/>
    <col min="12554" max="12554" width="9.5703125" customWidth="1"/>
    <col min="12555" max="12555" width="10.7109375" customWidth="1"/>
    <col min="12556" max="12556" width="11.7109375" customWidth="1"/>
    <col min="12801" max="12801" width="14.7109375" customWidth="1"/>
    <col min="12802" max="12802" width="11.7109375" customWidth="1"/>
    <col min="12803" max="12803" width="13.140625" customWidth="1"/>
    <col min="12804" max="12804" width="10.28515625" customWidth="1"/>
    <col min="12805" max="12805" width="14" bestFit="1" customWidth="1"/>
    <col min="12806" max="12806" width="11" customWidth="1"/>
    <col min="12807" max="12807" width="12.140625" customWidth="1"/>
    <col min="12808" max="12808" width="10.7109375" customWidth="1"/>
    <col min="12809" max="12809" width="11" customWidth="1"/>
    <col min="12810" max="12810" width="9.5703125" customWidth="1"/>
    <col min="12811" max="12811" width="10.7109375" customWidth="1"/>
    <col min="12812" max="12812" width="11.7109375" customWidth="1"/>
    <col min="13057" max="13057" width="14.7109375" customWidth="1"/>
    <col min="13058" max="13058" width="11.7109375" customWidth="1"/>
    <col min="13059" max="13059" width="13.140625" customWidth="1"/>
    <col min="13060" max="13060" width="10.28515625" customWidth="1"/>
    <col min="13061" max="13061" width="14" bestFit="1" customWidth="1"/>
    <col min="13062" max="13062" width="11" customWidth="1"/>
    <col min="13063" max="13063" width="12.140625" customWidth="1"/>
    <col min="13064" max="13064" width="10.7109375" customWidth="1"/>
    <col min="13065" max="13065" width="11" customWidth="1"/>
    <col min="13066" max="13066" width="9.5703125" customWidth="1"/>
    <col min="13067" max="13067" width="10.7109375" customWidth="1"/>
    <col min="13068" max="13068" width="11.7109375" customWidth="1"/>
    <col min="13313" max="13313" width="14.7109375" customWidth="1"/>
    <col min="13314" max="13314" width="11.7109375" customWidth="1"/>
    <col min="13315" max="13315" width="13.140625" customWidth="1"/>
    <col min="13316" max="13316" width="10.28515625" customWidth="1"/>
    <col min="13317" max="13317" width="14" bestFit="1" customWidth="1"/>
    <col min="13318" max="13318" width="11" customWidth="1"/>
    <col min="13319" max="13319" width="12.140625" customWidth="1"/>
    <col min="13320" max="13320" width="10.7109375" customWidth="1"/>
    <col min="13321" max="13321" width="11" customWidth="1"/>
    <col min="13322" max="13322" width="9.5703125" customWidth="1"/>
    <col min="13323" max="13323" width="10.7109375" customWidth="1"/>
    <col min="13324" max="13324" width="11.7109375" customWidth="1"/>
    <col min="13569" max="13569" width="14.7109375" customWidth="1"/>
    <col min="13570" max="13570" width="11.7109375" customWidth="1"/>
    <col min="13571" max="13571" width="13.140625" customWidth="1"/>
    <col min="13572" max="13572" width="10.28515625" customWidth="1"/>
    <col min="13573" max="13573" width="14" bestFit="1" customWidth="1"/>
    <col min="13574" max="13574" width="11" customWidth="1"/>
    <col min="13575" max="13575" width="12.140625" customWidth="1"/>
    <col min="13576" max="13576" width="10.7109375" customWidth="1"/>
    <col min="13577" max="13577" width="11" customWidth="1"/>
    <col min="13578" max="13578" width="9.5703125" customWidth="1"/>
    <col min="13579" max="13579" width="10.7109375" customWidth="1"/>
    <col min="13580" max="13580" width="11.7109375" customWidth="1"/>
    <col min="13825" max="13825" width="14.7109375" customWidth="1"/>
    <col min="13826" max="13826" width="11.7109375" customWidth="1"/>
    <col min="13827" max="13827" width="13.140625" customWidth="1"/>
    <col min="13828" max="13828" width="10.28515625" customWidth="1"/>
    <col min="13829" max="13829" width="14" bestFit="1" customWidth="1"/>
    <col min="13830" max="13830" width="11" customWidth="1"/>
    <col min="13831" max="13831" width="12.140625" customWidth="1"/>
    <col min="13832" max="13832" width="10.7109375" customWidth="1"/>
    <col min="13833" max="13833" width="11" customWidth="1"/>
    <col min="13834" max="13834" width="9.5703125" customWidth="1"/>
    <col min="13835" max="13835" width="10.7109375" customWidth="1"/>
    <col min="13836" max="13836" width="11.7109375" customWidth="1"/>
    <col min="14081" max="14081" width="14.7109375" customWidth="1"/>
    <col min="14082" max="14082" width="11.7109375" customWidth="1"/>
    <col min="14083" max="14083" width="13.140625" customWidth="1"/>
    <col min="14084" max="14084" width="10.28515625" customWidth="1"/>
    <col min="14085" max="14085" width="14" bestFit="1" customWidth="1"/>
    <col min="14086" max="14086" width="11" customWidth="1"/>
    <col min="14087" max="14087" width="12.140625" customWidth="1"/>
    <col min="14088" max="14088" width="10.7109375" customWidth="1"/>
    <col min="14089" max="14089" width="11" customWidth="1"/>
    <col min="14090" max="14090" width="9.5703125" customWidth="1"/>
    <col min="14091" max="14091" width="10.7109375" customWidth="1"/>
    <col min="14092" max="14092" width="11.7109375" customWidth="1"/>
    <col min="14337" max="14337" width="14.7109375" customWidth="1"/>
    <col min="14338" max="14338" width="11.7109375" customWidth="1"/>
    <col min="14339" max="14339" width="13.140625" customWidth="1"/>
    <col min="14340" max="14340" width="10.28515625" customWidth="1"/>
    <col min="14341" max="14341" width="14" bestFit="1" customWidth="1"/>
    <col min="14342" max="14342" width="11" customWidth="1"/>
    <col min="14343" max="14343" width="12.140625" customWidth="1"/>
    <col min="14344" max="14344" width="10.7109375" customWidth="1"/>
    <col min="14345" max="14345" width="11" customWidth="1"/>
    <col min="14346" max="14346" width="9.5703125" customWidth="1"/>
    <col min="14347" max="14347" width="10.7109375" customWidth="1"/>
    <col min="14348" max="14348" width="11.7109375" customWidth="1"/>
    <col min="14593" max="14593" width="14.7109375" customWidth="1"/>
    <col min="14594" max="14594" width="11.7109375" customWidth="1"/>
    <col min="14595" max="14595" width="13.140625" customWidth="1"/>
    <col min="14596" max="14596" width="10.28515625" customWidth="1"/>
    <col min="14597" max="14597" width="14" bestFit="1" customWidth="1"/>
    <col min="14598" max="14598" width="11" customWidth="1"/>
    <col min="14599" max="14599" width="12.140625" customWidth="1"/>
    <col min="14600" max="14600" width="10.7109375" customWidth="1"/>
    <col min="14601" max="14601" width="11" customWidth="1"/>
    <col min="14602" max="14602" width="9.5703125" customWidth="1"/>
    <col min="14603" max="14603" width="10.7109375" customWidth="1"/>
    <col min="14604" max="14604" width="11.7109375" customWidth="1"/>
    <col min="14849" max="14849" width="14.7109375" customWidth="1"/>
    <col min="14850" max="14850" width="11.7109375" customWidth="1"/>
    <col min="14851" max="14851" width="13.140625" customWidth="1"/>
    <col min="14852" max="14852" width="10.28515625" customWidth="1"/>
    <col min="14853" max="14853" width="14" bestFit="1" customWidth="1"/>
    <col min="14854" max="14854" width="11" customWidth="1"/>
    <col min="14855" max="14855" width="12.140625" customWidth="1"/>
    <col min="14856" max="14856" width="10.7109375" customWidth="1"/>
    <col min="14857" max="14857" width="11" customWidth="1"/>
    <col min="14858" max="14858" width="9.5703125" customWidth="1"/>
    <col min="14859" max="14859" width="10.7109375" customWidth="1"/>
    <col min="14860" max="14860" width="11.7109375" customWidth="1"/>
    <col min="15105" max="15105" width="14.7109375" customWidth="1"/>
    <col min="15106" max="15106" width="11.7109375" customWidth="1"/>
    <col min="15107" max="15107" width="13.140625" customWidth="1"/>
    <col min="15108" max="15108" width="10.28515625" customWidth="1"/>
    <col min="15109" max="15109" width="14" bestFit="1" customWidth="1"/>
    <col min="15110" max="15110" width="11" customWidth="1"/>
    <col min="15111" max="15111" width="12.140625" customWidth="1"/>
    <col min="15112" max="15112" width="10.7109375" customWidth="1"/>
    <col min="15113" max="15113" width="11" customWidth="1"/>
    <col min="15114" max="15114" width="9.5703125" customWidth="1"/>
    <col min="15115" max="15115" width="10.7109375" customWidth="1"/>
    <col min="15116" max="15116" width="11.7109375" customWidth="1"/>
    <col min="15361" max="15361" width="14.7109375" customWidth="1"/>
    <col min="15362" max="15362" width="11.7109375" customWidth="1"/>
    <col min="15363" max="15363" width="13.140625" customWidth="1"/>
    <col min="15364" max="15364" width="10.28515625" customWidth="1"/>
    <col min="15365" max="15365" width="14" bestFit="1" customWidth="1"/>
    <col min="15366" max="15366" width="11" customWidth="1"/>
    <col min="15367" max="15367" width="12.140625" customWidth="1"/>
    <col min="15368" max="15368" width="10.7109375" customWidth="1"/>
    <col min="15369" max="15369" width="11" customWidth="1"/>
    <col min="15370" max="15370" width="9.5703125" customWidth="1"/>
    <col min="15371" max="15371" width="10.7109375" customWidth="1"/>
    <col min="15372" max="15372" width="11.7109375" customWidth="1"/>
    <col min="15617" max="15617" width="14.7109375" customWidth="1"/>
    <col min="15618" max="15618" width="11.7109375" customWidth="1"/>
    <col min="15619" max="15619" width="13.140625" customWidth="1"/>
    <col min="15620" max="15620" width="10.28515625" customWidth="1"/>
    <col min="15621" max="15621" width="14" bestFit="1" customWidth="1"/>
    <col min="15622" max="15622" width="11" customWidth="1"/>
    <col min="15623" max="15623" width="12.140625" customWidth="1"/>
    <col min="15624" max="15624" width="10.7109375" customWidth="1"/>
    <col min="15625" max="15625" width="11" customWidth="1"/>
    <col min="15626" max="15626" width="9.5703125" customWidth="1"/>
    <col min="15627" max="15627" width="10.7109375" customWidth="1"/>
    <col min="15628" max="15628" width="11.7109375" customWidth="1"/>
    <col min="15873" max="15873" width="14.7109375" customWidth="1"/>
    <col min="15874" max="15874" width="11.7109375" customWidth="1"/>
    <col min="15875" max="15875" width="13.140625" customWidth="1"/>
    <col min="15876" max="15876" width="10.28515625" customWidth="1"/>
    <col min="15877" max="15877" width="14" bestFit="1" customWidth="1"/>
    <col min="15878" max="15878" width="11" customWidth="1"/>
    <col min="15879" max="15879" width="12.140625" customWidth="1"/>
    <col min="15880" max="15880" width="10.7109375" customWidth="1"/>
    <col min="15881" max="15881" width="11" customWidth="1"/>
    <col min="15882" max="15882" width="9.5703125" customWidth="1"/>
    <col min="15883" max="15883" width="10.7109375" customWidth="1"/>
    <col min="15884" max="15884" width="11.7109375" customWidth="1"/>
    <col min="16129" max="16129" width="14.7109375" customWidth="1"/>
    <col min="16130" max="16130" width="11.7109375" customWidth="1"/>
    <col min="16131" max="16131" width="13.140625" customWidth="1"/>
    <col min="16132" max="16132" width="10.28515625" customWidth="1"/>
    <col min="16133" max="16133" width="14" bestFit="1" customWidth="1"/>
    <col min="16134" max="16134" width="11" customWidth="1"/>
    <col min="16135" max="16135" width="12.140625" customWidth="1"/>
    <col min="16136" max="16136" width="10.7109375" customWidth="1"/>
    <col min="16137" max="16137" width="11" customWidth="1"/>
    <col min="16138" max="16138" width="9.5703125" customWidth="1"/>
    <col min="16139" max="16139" width="10.7109375" customWidth="1"/>
    <col min="16140" max="16140" width="11.7109375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12" t="s">
        <v>159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41"/>
    </row>
    <row r="7" spans="1:23" x14ac:dyDescent="0.25">
      <c r="A7" s="212" t="s">
        <v>160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</row>
    <row r="8" spans="1:23" x14ac:dyDescent="0.25">
      <c r="A8" s="212" t="s">
        <v>155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</row>
    <row r="9" spans="1:23" ht="15.75" thickBot="1" x14ac:dyDescent="0.3">
      <c r="A9" s="149"/>
      <c r="B9" s="149"/>
      <c r="C9" s="149"/>
      <c r="D9" s="149"/>
      <c r="E9" s="149"/>
      <c r="F9" s="149"/>
      <c r="G9" s="149"/>
      <c r="H9" s="149"/>
      <c r="I9" s="149"/>
      <c r="J9" s="149"/>
      <c r="K9" s="149"/>
      <c r="L9" s="149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161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65" t="s">
        <v>11</v>
      </c>
      <c r="B15" s="66">
        <f>SUM(B17:B28)</f>
        <v>50888</v>
      </c>
      <c r="C15" s="66">
        <f>SUM(C17:C28)</f>
        <v>386823124.36250001</v>
      </c>
      <c r="D15" s="84">
        <f>+E15/B15</f>
        <v>8.6873834833359549</v>
      </c>
      <c r="E15" s="66">
        <f>SUM(E17:E28)</f>
        <v>442083.57070000004</v>
      </c>
      <c r="F15" s="43">
        <f>SUM(G15:H15)</f>
        <v>238725.12817800001</v>
      </c>
      <c r="G15" s="66">
        <f t="shared" ref="G15:L15" si="0">SUM(G17:G28)</f>
        <v>216620.94964300003</v>
      </c>
      <c r="H15" s="66">
        <f t="shared" si="0"/>
        <v>22104.178534999995</v>
      </c>
      <c r="I15" s="66">
        <f t="shared" si="0"/>
        <v>57470.864190999993</v>
      </c>
      <c r="J15" s="66">
        <f t="shared" si="0"/>
        <v>30945.849949000007</v>
      </c>
      <c r="K15" s="66">
        <f t="shared" si="0"/>
        <v>22104.178534999995</v>
      </c>
      <c r="L15" s="66">
        <f t="shared" si="0"/>
        <v>2210.4178535000001</v>
      </c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</row>
    <row r="16" spans="1:23" x14ac:dyDescent="0.25">
      <c r="A16" s="65"/>
      <c r="B16" s="66"/>
      <c r="C16" s="68"/>
      <c r="D16" s="84"/>
      <c r="E16" s="32"/>
      <c r="F16" s="32"/>
      <c r="G16" s="32"/>
      <c r="H16" s="32"/>
      <c r="I16" s="32"/>
      <c r="J16" s="32"/>
      <c r="K16" s="32"/>
      <c r="L16" s="32"/>
    </row>
    <row r="17" spans="1:13" x14ac:dyDescent="0.25">
      <c r="A17" s="6" t="s">
        <v>14</v>
      </c>
      <c r="B17" s="71">
        <v>4735</v>
      </c>
      <c r="C17" s="72">
        <f>E17*875</f>
        <v>36300818.3125</v>
      </c>
      <c r="D17" s="86">
        <v>8.7616999999999994</v>
      </c>
      <c r="E17" s="49">
        <v>41486.6495</v>
      </c>
      <c r="F17" s="49">
        <v>22402.790729999997</v>
      </c>
      <c r="G17" s="49">
        <v>20328.458254999998</v>
      </c>
      <c r="H17" s="49">
        <v>2074.3324750000002</v>
      </c>
      <c r="I17" s="49">
        <v>5393.264435</v>
      </c>
      <c r="J17" s="49">
        <v>2904.0654650000001</v>
      </c>
      <c r="K17" s="49">
        <v>2074.3324750000002</v>
      </c>
      <c r="L17" s="49">
        <v>207.43324749999999</v>
      </c>
      <c r="M17" s="90"/>
    </row>
    <row r="18" spans="1:13" x14ac:dyDescent="0.25">
      <c r="A18" s="6" t="s">
        <v>15</v>
      </c>
      <c r="B18" s="71">
        <v>4804</v>
      </c>
      <c r="C18" s="72">
        <f t="shared" ref="C18:C28" si="1">E18*875</f>
        <v>36508238.199999996</v>
      </c>
      <c r="D18" s="86">
        <v>8.6852</v>
      </c>
      <c r="E18" s="49">
        <v>41723.700799999999</v>
      </c>
      <c r="F18" s="49">
        <v>22530.798432</v>
      </c>
      <c r="G18" s="49">
        <v>20444.613391999999</v>
      </c>
      <c r="H18" s="49">
        <v>2086.1850399999998</v>
      </c>
      <c r="I18" s="49">
        <v>5424.0811039999999</v>
      </c>
      <c r="J18" s="49">
        <v>2920.659056</v>
      </c>
      <c r="K18" s="49">
        <v>2086.1850399999998</v>
      </c>
      <c r="L18" s="49">
        <v>208.618504</v>
      </c>
      <c r="M18" s="90"/>
    </row>
    <row r="19" spans="1:13" x14ac:dyDescent="0.25">
      <c r="A19" s="6" t="s">
        <v>16</v>
      </c>
      <c r="B19" s="71">
        <v>4444</v>
      </c>
      <c r="C19" s="72">
        <f t="shared" si="1"/>
        <v>32991200.550000001</v>
      </c>
      <c r="D19" s="86">
        <v>8.4842999999999993</v>
      </c>
      <c r="E19" s="49">
        <v>37704.229200000002</v>
      </c>
      <c r="F19" s="49">
        <v>20360.283767999998</v>
      </c>
      <c r="G19" s="49">
        <v>18475.072307999999</v>
      </c>
      <c r="H19" s="49">
        <v>1885.2114600000002</v>
      </c>
      <c r="I19" s="49">
        <v>4901.5497960000002</v>
      </c>
      <c r="J19" s="49">
        <v>2639.2960440000002</v>
      </c>
      <c r="K19" s="49">
        <v>1885.2114600000002</v>
      </c>
      <c r="L19" s="49">
        <v>188.52114600000002</v>
      </c>
      <c r="M19" s="90"/>
    </row>
    <row r="20" spans="1:13" x14ac:dyDescent="0.25">
      <c r="A20" s="6" t="s">
        <v>17</v>
      </c>
      <c r="B20" s="71">
        <v>3519</v>
      </c>
      <c r="C20" s="72">
        <f t="shared" si="1"/>
        <v>26086654.912499994</v>
      </c>
      <c r="D20" s="86">
        <v>8.4720999999999993</v>
      </c>
      <c r="E20" s="49">
        <v>29813.319899999995</v>
      </c>
      <c r="F20" s="49">
        <v>16099.192745999997</v>
      </c>
      <c r="G20" s="49">
        <v>14608.526750999998</v>
      </c>
      <c r="H20" s="49">
        <v>1490.6659949999998</v>
      </c>
      <c r="I20" s="49">
        <v>3875.7315869999993</v>
      </c>
      <c r="J20" s="49">
        <v>2086.932393</v>
      </c>
      <c r="K20" s="49">
        <v>1490.6659949999998</v>
      </c>
      <c r="L20" s="49">
        <v>149.06659949999997</v>
      </c>
      <c r="M20" s="90"/>
    </row>
    <row r="21" spans="1:13" x14ac:dyDescent="0.25">
      <c r="A21" s="6" t="s">
        <v>18</v>
      </c>
      <c r="B21" s="71">
        <v>4087</v>
      </c>
      <c r="C21" s="72">
        <f t="shared" si="1"/>
        <v>29613533.512500007</v>
      </c>
      <c r="D21" s="86">
        <v>8.2809000000000008</v>
      </c>
      <c r="E21" s="49">
        <v>33844.038300000007</v>
      </c>
      <c r="F21" s="49">
        <v>18275.780682000004</v>
      </c>
      <c r="G21" s="49">
        <v>16583.578767000003</v>
      </c>
      <c r="H21" s="49">
        <v>1692.2019150000006</v>
      </c>
      <c r="I21" s="49">
        <v>4399.7249790000014</v>
      </c>
      <c r="J21" s="49">
        <v>2369.0826810000008</v>
      </c>
      <c r="K21" s="49">
        <v>1692.2019150000006</v>
      </c>
      <c r="L21" s="49">
        <v>169.22019150000003</v>
      </c>
      <c r="M21" s="90"/>
    </row>
    <row r="22" spans="1:13" x14ac:dyDescent="0.25">
      <c r="A22" s="6" t="s">
        <v>19</v>
      </c>
      <c r="B22" s="71">
        <v>3826</v>
      </c>
      <c r="C22" s="72">
        <f t="shared" si="1"/>
        <v>28154912.275000002</v>
      </c>
      <c r="D22" s="86">
        <v>8.4100999999999999</v>
      </c>
      <c r="E22" s="49">
        <v>32177.042600000001</v>
      </c>
      <c r="F22" s="49">
        <v>17375.603004000001</v>
      </c>
      <c r="G22" s="49">
        <v>15766.750873999999</v>
      </c>
      <c r="H22" s="49">
        <v>1608.8521300000002</v>
      </c>
      <c r="I22" s="49">
        <v>4183.0155380000006</v>
      </c>
      <c r="J22" s="49">
        <v>2252.3929820000003</v>
      </c>
      <c r="K22" s="49">
        <v>1608.8521300000002</v>
      </c>
      <c r="L22" s="49">
        <v>160.88521299999999</v>
      </c>
      <c r="M22" s="90"/>
    </row>
    <row r="23" spans="1:13" x14ac:dyDescent="0.25">
      <c r="A23" s="6" t="s">
        <v>20</v>
      </c>
      <c r="B23" s="71">
        <v>4452</v>
      </c>
      <c r="C23" s="72">
        <f t="shared" si="1"/>
        <v>33741262.800000004</v>
      </c>
      <c r="D23" s="86">
        <v>8.6616</v>
      </c>
      <c r="E23" s="49">
        <v>38561.443200000002</v>
      </c>
      <c r="F23" s="49">
        <v>20823.179327999998</v>
      </c>
      <c r="G23" s="49">
        <v>18895.107167999999</v>
      </c>
      <c r="H23" s="49">
        <v>1928.0721600000002</v>
      </c>
      <c r="I23" s="49">
        <v>5012.9876160000003</v>
      </c>
      <c r="J23" s="49">
        <v>2699.3010240000003</v>
      </c>
      <c r="K23" s="49">
        <v>1928.0721600000002</v>
      </c>
      <c r="L23" s="49">
        <v>192.80721600000001</v>
      </c>
      <c r="M23" s="90"/>
    </row>
    <row r="24" spans="1:13" x14ac:dyDescent="0.25">
      <c r="A24" s="6" t="s">
        <v>21</v>
      </c>
      <c r="B24" s="71">
        <v>4374</v>
      </c>
      <c r="C24" s="72">
        <f t="shared" si="1"/>
        <v>34121847.375</v>
      </c>
      <c r="D24" s="86">
        <v>8.9154999999999998</v>
      </c>
      <c r="E24" s="49">
        <v>38996.396999999997</v>
      </c>
      <c r="F24" s="49">
        <v>21058.054379999998</v>
      </c>
      <c r="G24" s="49">
        <v>19108.234529999998</v>
      </c>
      <c r="H24" s="49">
        <v>1949.8198499999999</v>
      </c>
      <c r="I24" s="49">
        <v>5069.53161</v>
      </c>
      <c r="J24" s="49">
        <v>2729.7477899999999</v>
      </c>
      <c r="K24" s="49">
        <v>1949.8198499999999</v>
      </c>
      <c r="L24" s="49">
        <v>194.98198499999998</v>
      </c>
      <c r="M24" s="90"/>
    </row>
    <row r="25" spans="1:13" x14ac:dyDescent="0.25">
      <c r="A25" s="6" t="s">
        <v>23</v>
      </c>
      <c r="B25" s="71">
        <v>4250</v>
      </c>
      <c r="C25" s="72">
        <f t="shared" si="1"/>
        <v>33761787.499999993</v>
      </c>
      <c r="D25" s="86">
        <v>8.6257000000000001</v>
      </c>
      <c r="E25" s="49">
        <v>38584.899999999994</v>
      </c>
      <c r="F25" s="49">
        <v>20835.845999999994</v>
      </c>
      <c r="G25" s="49">
        <v>18906.600999999995</v>
      </c>
      <c r="H25" s="49">
        <v>1929.2449999999999</v>
      </c>
      <c r="I25" s="49">
        <v>5016.0369999999994</v>
      </c>
      <c r="J25" s="49">
        <v>2700.9429999999998</v>
      </c>
      <c r="K25" s="49">
        <v>1929.2449999999999</v>
      </c>
      <c r="L25" s="49">
        <v>192.92449999999997</v>
      </c>
      <c r="M25" s="90"/>
    </row>
    <row r="26" spans="1:13" x14ac:dyDescent="0.25">
      <c r="A26" s="6" t="s">
        <v>24</v>
      </c>
      <c r="B26" s="71">
        <v>3998</v>
      </c>
      <c r="C26" s="72">
        <f t="shared" si="1"/>
        <v>31721781.175000001</v>
      </c>
      <c r="D26" s="86">
        <v>9.0787999999999993</v>
      </c>
      <c r="E26" s="49">
        <v>36253.464200000002</v>
      </c>
      <c r="F26" s="49">
        <v>19576.870668000003</v>
      </c>
      <c r="G26" s="49">
        <v>17764.197458000002</v>
      </c>
      <c r="H26" s="49">
        <v>1812.6732100000002</v>
      </c>
      <c r="I26" s="49">
        <v>4712.9503460000005</v>
      </c>
      <c r="J26" s="49">
        <v>2537.7424940000005</v>
      </c>
      <c r="K26" s="49">
        <v>1812.6732100000002</v>
      </c>
      <c r="L26" s="49">
        <v>181.26732100000001</v>
      </c>
      <c r="M26" s="90"/>
    </row>
    <row r="27" spans="1:13" x14ac:dyDescent="0.25">
      <c r="A27" s="6" t="s">
        <v>25</v>
      </c>
      <c r="B27" s="71">
        <v>4267</v>
      </c>
      <c r="C27" s="72">
        <f t="shared" si="1"/>
        <v>32634869.400000002</v>
      </c>
      <c r="D27" s="86">
        <v>9.0678999999999998</v>
      </c>
      <c r="E27" s="49">
        <v>37296.993600000002</v>
      </c>
      <c r="F27" s="49">
        <v>20140.376543999999</v>
      </c>
      <c r="G27" s="49">
        <v>18275.526863999999</v>
      </c>
      <c r="H27" s="49">
        <v>1864.8496800000003</v>
      </c>
      <c r="I27" s="49">
        <v>4848.609168</v>
      </c>
      <c r="J27" s="49">
        <v>2610.7895520000002</v>
      </c>
      <c r="K27" s="49">
        <v>1864.8496800000003</v>
      </c>
      <c r="L27" s="49">
        <v>186.48496800000001</v>
      </c>
      <c r="M27" s="90"/>
    </row>
    <row r="28" spans="1:13" ht="24" customHeight="1" thickBot="1" x14ac:dyDescent="0.3">
      <c r="A28" s="53" t="s">
        <v>107</v>
      </c>
      <c r="B28" s="150">
        <v>4132</v>
      </c>
      <c r="C28" s="151">
        <f t="shared" si="1"/>
        <v>31186218.349999998</v>
      </c>
      <c r="D28" s="152">
        <v>8.7408000000000001</v>
      </c>
      <c r="E28" s="74">
        <v>35641.392399999997</v>
      </c>
      <c r="F28" s="74">
        <v>19246.351895999996</v>
      </c>
      <c r="G28" s="74">
        <v>17464.282275999998</v>
      </c>
      <c r="H28" s="74">
        <v>1782.06962</v>
      </c>
      <c r="I28" s="74">
        <v>4633.3810119999998</v>
      </c>
      <c r="J28" s="74">
        <v>2494.8974680000001</v>
      </c>
      <c r="K28" s="74">
        <v>1782.06962</v>
      </c>
      <c r="L28" s="74">
        <v>178.20696199999998</v>
      </c>
      <c r="M28" s="90"/>
    </row>
    <row r="29" spans="1:13" x14ac:dyDescent="0.25">
      <c r="A29" s="28" t="s">
        <v>157</v>
      </c>
      <c r="D29" s="78"/>
      <c r="E29" s="78"/>
      <c r="F29" s="78"/>
      <c r="G29" s="78"/>
      <c r="H29" s="78"/>
      <c r="I29" s="78"/>
      <c r="J29" s="78"/>
      <c r="K29" s="78"/>
      <c r="L29" s="78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B999F27-1252-420E-AB05-4ABE87E33470}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E9BB-04D1-4F97-BB0E-4351F83A9CD9}">
  <dimension ref="A2:Z29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3.7109375" customWidth="1"/>
    <col min="3" max="3" width="13.5703125" customWidth="1"/>
    <col min="4" max="4" width="9.7109375" customWidth="1"/>
    <col min="5" max="5" width="13.7109375" customWidth="1"/>
    <col min="6" max="6" width="10.85546875" customWidth="1"/>
    <col min="7" max="7" width="11.7109375" customWidth="1"/>
    <col min="8" max="8" width="10.140625" customWidth="1"/>
    <col min="9" max="10" width="11.28515625" customWidth="1"/>
    <col min="11" max="11" width="9.85546875" customWidth="1"/>
    <col min="257" max="257" width="14.7109375" customWidth="1"/>
    <col min="258" max="258" width="13.7109375" customWidth="1"/>
    <col min="259" max="259" width="13.5703125" customWidth="1"/>
    <col min="260" max="260" width="9.7109375" customWidth="1"/>
    <col min="261" max="261" width="13.7109375" customWidth="1"/>
    <col min="262" max="262" width="10.85546875" customWidth="1"/>
    <col min="263" max="263" width="11.7109375" customWidth="1"/>
    <col min="264" max="264" width="10.140625" customWidth="1"/>
    <col min="265" max="266" width="11.28515625" customWidth="1"/>
    <col min="267" max="267" width="9.85546875" customWidth="1"/>
    <col min="513" max="513" width="14.7109375" customWidth="1"/>
    <col min="514" max="514" width="13.7109375" customWidth="1"/>
    <col min="515" max="515" width="13.5703125" customWidth="1"/>
    <col min="516" max="516" width="9.7109375" customWidth="1"/>
    <col min="517" max="517" width="13.7109375" customWidth="1"/>
    <col min="518" max="518" width="10.85546875" customWidth="1"/>
    <col min="519" max="519" width="11.7109375" customWidth="1"/>
    <col min="520" max="520" width="10.140625" customWidth="1"/>
    <col min="521" max="522" width="11.28515625" customWidth="1"/>
    <col min="523" max="523" width="9.85546875" customWidth="1"/>
    <col min="769" max="769" width="14.7109375" customWidth="1"/>
    <col min="770" max="770" width="13.7109375" customWidth="1"/>
    <col min="771" max="771" width="13.5703125" customWidth="1"/>
    <col min="772" max="772" width="9.7109375" customWidth="1"/>
    <col min="773" max="773" width="13.7109375" customWidth="1"/>
    <col min="774" max="774" width="10.85546875" customWidth="1"/>
    <col min="775" max="775" width="11.7109375" customWidth="1"/>
    <col min="776" max="776" width="10.140625" customWidth="1"/>
    <col min="777" max="778" width="11.28515625" customWidth="1"/>
    <col min="779" max="779" width="9.85546875" customWidth="1"/>
    <col min="1025" max="1025" width="14.7109375" customWidth="1"/>
    <col min="1026" max="1026" width="13.7109375" customWidth="1"/>
    <col min="1027" max="1027" width="13.5703125" customWidth="1"/>
    <col min="1028" max="1028" width="9.7109375" customWidth="1"/>
    <col min="1029" max="1029" width="13.7109375" customWidth="1"/>
    <col min="1030" max="1030" width="10.85546875" customWidth="1"/>
    <col min="1031" max="1031" width="11.7109375" customWidth="1"/>
    <col min="1032" max="1032" width="10.140625" customWidth="1"/>
    <col min="1033" max="1034" width="11.28515625" customWidth="1"/>
    <col min="1035" max="1035" width="9.85546875" customWidth="1"/>
    <col min="1281" max="1281" width="14.7109375" customWidth="1"/>
    <col min="1282" max="1282" width="13.7109375" customWidth="1"/>
    <col min="1283" max="1283" width="13.5703125" customWidth="1"/>
    <col min="1284" max="1284" width="9.7109375" customWidth="1"/>
    <col min="1285" max="1285" width="13.7109375" customWidth="1"/>
    <col min="1286" max="1286" width="10.85546875" customWidth="1"/>
    <col min="1287" max="1287" width="11.7109375" customWidth="1"/>
    <col min="1288" max="1288" width="10.140625" customWidth="1"/>
    <col min="1289" max="1290" width="11.28515625" customWidth="1"/>
    <col min="1291" max="1291" width="9.85546875" customWidth="1"/>
    <col min="1537" max="1537" width="14.7109375" customWidth="1"/>
    <col min="1538" max="1538" width="13.7109375" customWidth="1"/>
    <col min="1539" max="1539" width="13.5703125" customWidth="1"/>
    <col min="1540" max="1540" width="9.7109375" customWidth="1"/>
    <col min="1541" max="1541" width="13.7109375" customWidth="1"/>
    <col min="1542" max="1542" width="10.85546875" customWidth="1"/>
    <col min="1543" max="1543" width="11.7109375" customWidth="1"/>
    <col min="1544" max="1544" width="10.140625" customWidth="1"/>
    <col min="1545" max="1546" width="11.28515625" customWidth="1"/>
    <col min="1547" max="1547" width="9.85546875" customWidth="1"/>
    <col min="1793" max="1793" width="14.7109375" customWidth="1"/>
    <col min="1794" max="1794" width="13.7109375" customWidth="1"/>
    <col min="1795" max="1795" width="13.5703125" customWidth="1"/>
    <col min="1796" max="1796" width="9.7109375" customWidth="1"/>
    <col min="1797" max="1797" width="13.7109375" customWidth="1"/>
    <col min="1798" max="1798" width="10.85546875" customWidth="1"/>
    <col min="1799" max="1799" width="11.7109375" customWidth="1"/>
    <col min="1800" max="1800" width="10.140625" customWidth="1"/>
    <col min="1801" max="1802" width="11.28515625" customWidth="1"/>
    <col min="1803" max="1803" width="9.85546875" customWidth="1"/>
    <col min="2049" max="2049" width="14.7109375" customWidth="1"/>
    <col min="2050" max="2050" width="13.7109375" customWidth="1"/>
    <col min="2051" max="2051" width="13.5703125" customWidth="1"/>
    <col min="2052" max="2052" width="9.7109375" customWidth="1"/>
    <col min="2053" max="2053" width="13.7109375" customWidth="1"/>
    <col min="2054" max="2054" width="10.85546875" customWidth="1"/>
    <col min="2055" max="2055" width="11.7109375" customWidth="1"/>
    <col min="2056" max="2056" width="10.140625" customWidth="1"/>
    <col min="2057" max="2058" width="11.28515625" customWidth="1"/>
    <col min="2059" max="2059" width="9.85546875" customWidth="1"/>
    <col min="2305" max="2305" width="14.7109375" customWidth="1"/>
    <col min="2306" max="2306" width="13.7109375" customWidth="1"/>
    <col min="2307" max="2307" width="13.5703125" customWidth="1"/>
    <col min="2308" max="2308" width="9.7109375" customWidth="1"/>
    <col min="2309" max="2309" width="13.7109375" customWidth="1"/>
    <col min="2310" max="2310" width="10.85546875" customWidth="1"/>
    <col min="2311" max="2311" width="11.7109375" customWidth="1"/>
    <col min="2312" max="2312" width="10.140625" customWidth="1"/>
    <col min="2313" max="2314" width="11.28515625" customWidth="1"/>
    <col min="2315" max="2315" width="9.85546875" customWidth="1"/>
    <col min="2561" max="2561" width="14.7109375" customWidth="1"/>
    <col min="2562" max="2562" width="13.7109375" customWidth="1"/>
    <col min="2563" max="2563" width="13.5703125" customWidth="1"/>
    <col min="2564" max="2564" width="9.7109375" customWidth="1"/>
    <col min="2565" max="2565" width="13.7109375" customWidth="1"/>
    <col min="2566" max="2566" width="10.85546875" customWidth="1"/>
    <col min="2567" max="2567" width="11.7109375" customWidth="1"/>
    <col min="2568" max="2568" width="10.140625" customWidth="1"/>
    <col min="2569" max="2570" width="11.28515625" customWidth="1"/>
    <col min="2571" max="2571" width="9.85546875" customWidth="1"/>
    <col min="2817" max="2817" width="14.7109375" customWidth="1"/>
    <col min="2818" max="2818" width="13.7109375" customWidth="1"/>
    <col min="2819" max="2819" width="13.5703125" customWidth="1"/>
    <col min="2820" max="2820" width="9.7109375" customWidth="1"/>
    <col min="2821" max="2821" width="13.7109375" customWidth="1"/>
    <col min="2822" max="2822" width="10.85546875" customWidth="1"/>
    <col min="2823" max="2823" width="11.7109375" customWidth="1"/>
    <col min="2824" max="2824" width="10.140625" customWidth="1"/>
    <col min="2825" max="2826" width="11.28515625" customWidth="1"/>
    <col min="2827" max="2827" width="9.85546875" customWidth="1"/>
    <col min="3073" max="3073" width="14.7109375" customWidth="1"/>
    <col min="3074" max="3074" width="13.7109375" customWidth="1"/>
    <col min="3075" max="3075" width="13.5703125" customWidth="1"/>
    <col min="3076" max="3076" width="9.7109375" customWidth="1"/>
    <col min="3077" max="3077" width="13.7109375" customWidth="1"/>
    <col min="3078" max="3078" width="10.85546875" customWidth="1"/>
    <col min="3079" max="3079" width="11.7109375" customWidth="1"/>
    <col min="3080" max="3080" width="10.140625" customWidth="1"/>
    <col min="3081" max="3082" width="11.28515625" customWidth="1"/>
    <col min="3083" max="3083" width="9.85546875" customWidth="1"/>
    <col min="3329" max="3329" width="14.7109375" customWidth="1"/>
    <col min="3330" max="3330" width="13.7109375" customWidth="1"/>
    <col min="3331" max="3331" width="13.5703125" customWidth="1"/>
    <col min="3332" max="3332" width="9.7109375" customWidth="1"/>
    <col min="3333" max="3333" width="13.7109375" customWidth="1"/>
    <col min="3334" max="3334" width="10.85546875" customWidth="1"/>
    <col min="3335" max="3335" width="11.7109375" customWidth="1"/>
    <col min="3336" max="3336" width="10.140625" customWidth="1"/>
    <col min="3337" max="3338" width="11.28515625" customWidth="1"/>
    <col min="3339" max="3339" width="9.85546875" customWidth="1"/>
    <col min="3585" max="3585" width="14.7109375" customWidth="1"/>
    <col min="3586" max="3586" width="13.7109375" customWidth="1"/>
    <col min="3587" max="3587" width="13.5703125" customWidth="1"/>
    <col min="3588" max="3588" width="9.7109375" customWidth="1"/>
    <col min="3589" max="3589" width="13.7109375" customWidth="1"/>
    <col min="3590" max="3590" width="10.85546875" customWidth="1"/>
    <col min="3591" max="3591" width="11.7109375" customWidth="1"/>
    <col min="3592" max="3592" width="10.140625" customWidth="1"/>
    <col min="3593" max="3594" width="11.28515625" customWidth="1"/>
    <col min="3595" max="3595" width="9.85546875" customWidth="1"/>
    <col min="3841" max="3841" width="14.7109375" customWidth="1"/>
    <col min="3842" max="3842" width="13.7109375" customWidth="1"/>
    <col min="3843" max="3843" width="13.5703125" customWidth="1"/>
    <col min="3844" max="3844" width="9.7109375" customWidth="1"/>
    <col min="3845" max="3845" width="13.7109375" customWidth="1"/>
    <col min="3846" max="3846" width="10.85546875" customWidth="1"/>
    <col min="3847" max="3847" width="11.7109375" customWidth="1"/>
    <col min="3848" max="3848" width="10.140625" customWidth="1"/>
    <col min="3849" max="3850" width="11.28515625" customWidth="1"/>
    <col min="3851" max="3851" width="9.85546875" customWidth="1"/>
    <col min="4097" max="4097" width="14.7109375" customWidth="1"/>
    <col min="4098" max="4098" width="13.7109375" customWidth="1"/>
    <col min="4099" max="4099" width="13.5703125" customWidth="1"/>
    <col min="4100" max="4100" width="9.7109375" customWidth="1"/>
    <col min="4101" max="4101" width="13.7109375" customWidth="1"/>
    <col min="4102" max="4102" width="10.85546875" customWidth="1"/>
    <col min="4103" max="4103" width="11.7109375" customWidth="1"/>
    <col min="4104" max="4104" width="10.140625" customWidth="1"/>
    <col min="4105" max="4106" width="11.28515625" customWidth="1"/>
    <col min="4107" max="4107" width="9.85546875" customWidth="1"/>
    <col min="4353" max="4353" width="14.7109375" customWidth="1"/>
    <col min="4354" max="4354" width="13.7109375" customWidth="1"/>
    <col min="4355" max="4355" width="13.5703125" customWidth="1"/>
    <col min="4356" max="4356" width="9.7109375" customWidth="1"/>
    <col min="4357" max="4357" width="13.7109375" customWidth="1"/>
    <col min="4358" max="4358" width="10.85546875" customWidth="1"/>
    <col min="4359" max="4359" width="11.7109375" customWidth="1"/>
    <col min="4360" max="4360" width="10.140625" customWidth="1"/>
    <col min="4361" max="4362" width="11.28515625" customWidth="1"/>
    <col min="4363" max="4363" width="9.85546875" customWidth="1"/>
    <col min="4609" max="4609" width="14.7109375" customWidth="1"/>
    <col min="4610" max="4610" width="13.7109375" customWidth="1"/>
    <col min="4611" max="4611" width="13.5703125" customWidth="1"/>
    <col min="4612" max="4612" width="9.7109375" customWidth="1"/>
    <col min="4613" max="4613" width="13.7109375" customWidth="1"/>
    <col min="4614" max="4614" width="10.85546875" customWidth="1"/>
    <col min="4615" max="4615" width="11.7109375" customWidth="1"/>
    <col min="4616" max="4616" width="10.140625" customWidth="1"/>
    <col min="4617" max="4618" width="11.28515625" customWidth="1"/>
    <col min="4619" max="4619" width="9.85546875" customWidth="1"/>
    <col min="4865" max="4865" width="14.7109375" customWidth="1"/>
    <col min="4866" max="4866" width="13.7109375" customWidth="1"/>
    <col min="4867" max="4867" width="13.5703125" customWidth="1"/>
    <col min="4868" max="4868" width="9.7109375" customWidth="1"/>
    <col min="4869" max="4869" width="13.7109375" customWidth="1"/>
    <col min="4870" max="4870" width="10.85546875" customWidth="1"/>
    <col min="4871" max="4871" width="11.7109375" customWidth="1"/>
    <col min="4872" max="4872" width="10.140625" customWidth="1"/>
    <col min="4873" max="4874" width="11.28515625" customWidth="1"/>
    <col min="4875" max="4875" width="9.85546875" customWidth="1"/>
    <col min="5121" max="5121" width="14.7109375" customWidth="1"/>
    <col min="5122" max="5122" width="13.7109375" customWidth="1"/>
    <col min="5123" max="5123" width="13.5703125" customWidth="1"/>
    <col min="5124" max="5124" width="9.7109375" customWidth="1"/>
    <col min="5125" max="5125" width="13.7109375" customWidth="1"/>
    <col min="5126" max="5126" width="10.85546875" customWidth="1"/>
    <col min="5127" max="5127" width="11.7109375" customWidth="1"/>
    <col min="5128" max="5128" width="10.140625" customWidth="1"/>
    <col min="5129" max="5130" width="11.28515625" customWidth="1"/>
    <col min="5131" max="5131" width="9.85546875" customWidth="1"/>
    <col min="5377" max="5377" width="14.7109375" customWidth="1"/>
    <col min="5378" max="5378" width="13.7109375" customWidth="1"/>
    <col min="5379" max="5379" width="13.5703125" customWidth="1"/>
    <col min="5380" max="5380" width="9.7109375" customWidth="1"/>
    <col min="5381" max="5381" width="13.7109375" customWidth="1"/>
    <col min="5382" max="5382" width="10.85546875" customWidth="1"/>
    <col min="5383" max="5383" width="11.7109375" customWidth="1"/>
    <col min="5384" max="5384" width="10.140625" customWidth="1"/>
    <col min="5385" max="5386" width="11.28515625" customWidth="1"/>
    <col min="5387" max="5387" width="9.85546875" customWidth="1"/>
    <col min="5633" max="5633" width="14.7109375" customWidth="1"/>
    <col min="5634" max="5634" width="13.7109375" customWidth="1"/>
    <col min="5635" max="5635" width="13.5703125" customWidth="1"/>
    <col min="5636" max="5636" width="9.7109375" customWidth="1"/>
    <col min="5637" max="5637" width="13.7109375" customWidth="1"/>
    <col min="5638" max="5638" width="10.85546875" customWidth="1"/>
    <col min="5639" max="5639" width="11.7109375" customWidth="1"/>
    <col min="5640" max="5640" width="10.140625" customWidth="1"/>
    <col min="5641" max="5642" width="11.28515625" customWidth="1"/>
    <col min="5643" max="5643" width="9.85546875" customWidth="1"/>
    <col min="5889" max="5889" width="14.7109375" customWidth="1"/>
    <col min="5890" max="5890" width="13.7109375" customWidth="1"/>
    <col min="5891" max="5891" width="13.5703125" customWidth="1"/>
    <col min="5892" max="5892" width="9.7109375" customWidth="1"/>
    <col min="5893" max="5893" width="13.7109375" customWidth="1"/>
    <col min="5894" max="5894" width="10.85546875" customWidth="1"/>
    <col min="5895" max="5895" width="11.7109375" customWidth="1"/>
    <col min="5896" max="5896" width="10.140625" customWidth="1"/>
    <col min="5897" max="5898" width="11.28515625" customWidth="1"/>
    <col min="5899" max="5899" width="9.85546875" customWidth="1"/>
    <col min="6145" max="6145" width="14.7109375" customWidth="1"/>
    <col min="6146" max="6146" width="13.7109375" customWidth="1"/>
    <col min="6147" max="6147" width="13.5703125" customWidth="1"/>
    <col min="6148" max="6148" width="9.7109375" customWidth="1"/>
    <col min="6149" max="6149" width="13.7109375" customWidth="1"/>
    <col min="6150" max="6150" width="10.85546875" customWidth="1"/>
    <col min="6151" max="6151" width="11.7109375" customWidth="1"/>
    <col min="6152" max="6152" width="10.140625" customWidth="1"/>
    <col min="6153" max="6154" width="11.28515625" customWidth="1"/>
    <col min="6155" max="6155" width="9.85546875" customWidth="1"/>
    <col min="6401" max="6401" width="14.7109375" customWidth="1"/>
    <col min="6402" max="6402" width="13.7109375" customWidth="1"/>
    <col min="6403" max="6403" width="13.5703125" customWidth="1"/>
    <col min="6404" max="6404" width="9.7109375" customWidth="1"/>
    <col min="6405" max="6405" width="13.7109375" customWidth="1"/>
    <col min="6406" max="6406" width="10.85546875" customWidth="1"/>
    <col min="6407" max="6407" width="11.7109375" customWidth="1"/>
    <col min="6408" max="6408" width="10.140625" customWidth="1"/>
    <col min="6409" max="6410" width="11.28515625" customWidth="1"/>
    <col min="6411" max="6411" width="9.85546875" customWidth="1"/>
    <col min="6657" max="6657" width="14.7109375" customWidth="1"/>
    <col min="6658" max="6658" width="13.7109375" customWidth="1"/>
    <col min="6659" max="6659" width="13.5703125" customWidth="1"/>
    <col min="6660" max="6660" width="9.7109375" customWidth="1"/>
    <col min="6661" max="6661" width="13.7109375" customWidth="1"/>
    <col min="6662" max="6662" width="10.85546875" customWidth="1"/>
    <col min="6663" max="6663" width="11.7109375" customWidth="1"/>
    <col min="6664" max="6664" width="10.140625" customWidth="1"/>
    <col min="6665" max="6666" width="11.28515625" customWidth="1"/>
    <col min="6667" max="6667" width="9.85546875" customWidth="1"/>
    <col min="6913" max="6913" width="14.7109375" customWidth="1"/>
    <col min="6914" max="6914" width="13.7109375" customWidth="1"/>
    <col min="6915" max="6915" width="13.5703125" customWidth="1"/>
    <col min="6916" max="6916" width="9.7109375" customWidth="1"/>
    <col min="6917" max="6917" width="13.7109375" customWidth="1"/>
    <col min="6918" max="6918" width="10.85546875" customWidth="1"/>
    <col min="6919" max="6919" width="11.7109375" customWidth="1"/>
    <col min="6920" max="6920" width="10.140625" customWidth="1"/>
    <col min="6921" max="6922" width="11.28515625" customWidth="1"/>
    <col min="6923" max="6923" width="9.85546875" customWidth="1"/>
    <col min="7169" max="7169" width="14.7109375" customWidth="1"/>
    <col min="7170" max="7170" width="13.7109375" customWidth="1"/>
    <col min="7171" max="7171" width="13.5703125" customWidth="1"/>
    <col min="7172" max="7172" width="9.7109375" customWidth="1"/>
    <col min="7173" max="7173" width="13.7109375" customWidth="1"/>
    <col min="7174" max="7174" width="10.85546875" customWidth="1"/>
    <col min="7175" max="7175" width="11.7109375" customWidth="1"/>
    <col min="7176" max="7176" width="10.140625" customWidth="1"/>
    <col min="7177" max="7178" width="11.28515625" customWidth="1"/>
    <col min="7179" max="7179" width="9.85546875" customWidth="1"/>
    <col min="7425" max="7425" width="14.7109375" customWidth="1"/>
    <col min="7426" max="7426" width="13.7109375" customWidth="1"/>
    <col min="7427" max="7427" width="13.5703125" customWidth="1"/>
    <col min="7428" max="7428" width="9.7109375" customWidth="1"/>
    <col min="7429" max="7429" width="13.7109375" customWidth="1"/>
    <col min="7430" max="7430" width="10.85546875" customWidth="1"/>
    <col min="7431" max="7431" width="11.7109375" customWidth="1"/>
    <col min="7432" max="7432" width="10.140625" customWidth="1"/>
    <col min="7433" max="7434" width="11.28515625" customWidth="1"/>
    <col min="7435" max="7435" width="9.85546875" customWidth="1"/>
    <col min="7681" max="7681" width="14.7109375" customWidth="1"/>
    <col min="7682" max="7682" width="13.7109375" customWidth="1"/>
    <col min="7683" max="7683" width="13.5703125" customWidth="1"/>
    <col min="7684" max="7684" width="9.7109375" customWidth="1"/>
    <col min="7685" max="7685" width="13.7109375" customWidth="1"/>
    <col min="7686" max="7686" width="10.85546875" customWidth="1"/>
    <col min="7687" max="7687" width="11.7109375" customWidth="1"/>
    <col min="7688" max="7688" width="10.140625" customWidth="1"/>
    <col min="7689" max="7690" width="11.28515625" customWidth="1"/>
    <col min="7691" max="7691" width="9.85546875" customWidth="1"/>
    <col min="7937" max="7937" width="14.7109375" customWidth="1"/>
    <col min="7938" max="7938" width="13.7109375" customWidth="1"/>
    <col min="7939" max="7939" width="13.5703125" customWidth="1"/>
    <col min="7940" max="7940" width="9.7109375" customWidth="1"/>
    <col min="7941" max="7941" width="13.7109375" customWidth="1"/>
    <col min="7942" max="7942" width="10.85546875" customWidth="1"/>
    <col min="7943" max="7943" width="11.7109375" customWidth="1"/>
    <col min="7944" max="7944" width="10.140625" customWidth="1"/>
    <col min="7945" max="7946" width="11.28515625" customWidth="1"/>
    <col min="7947" max="7947" width="9.85546875" customWidth="1"/>
    <col min="8193" max="8193" width="14.7109375" customWidth="1"/>
    <col min="8194" max="8194" width="13.7109375" customWidth="1"/>
    <col min="8195" max="8195" width="13.5703125" customWidth="1"/>
    <col min="8196" max="8196" width="9.7109375" customWidth="1"/>
    <col min="8197" max="8197" width="13.7109375" customWidth="1"/>
    <col min="8198" max="8198" width="10.85546875" customWidth="1"/>
    <col min="8199" max="8199" width="11.7109375" customWidth="1"/>
    <col min="8200" max="8200" width="10.140625" customWidth="1"/>
    <col min="8201" max="8202" width="11.28515625" customWidth="1"/>
    <col min="8203" max="8203" width="9.85546875" customWidth="1"/>
    <col min="8449" max="8449" width="14.7109375" customWidth="1"/>
    <col min="8450" max="8450" width="13.7109375" customWidth="1"/>
    <col min="8451" max="8451" width="13.5703125" customWidth="1"/>
    <col min="8452" max="8452" width="9.7109375" customWidth="1"/>
    <col min="8453" max="8453" width="13.7109375" customWidth="1"/>
    <col min="8454" max="8454" width="10.85546875" customWidth="1"/>
    <col min="8455" max="8455" width="11.7109375" customWidth="1"/>
    <col min="8456" max="8456" width="10.140625" customWidth="1"/>
    <col min="8457" max="8458" width="11.28515625" customWidth="1"/>
    <col min="8459" max="8459" width="9.85546875" customWidth="1"/>
    <col min="8705" max="8705" width="14.7109375" customWidth="1"/>
    <col min="8706" max="8706" width="13.7109375" customWidth="1"/>
    <col min="8707" max="8707" width="13.5703125" customWidth="1"/>
    <col min="8708" max="8708" width="9.7109375" customWidth="1"/>
    <col min="8709" max="8709" width="13.7109375" customWidth="1"/>
    <col min="8710" max="8710" width="10.85546875" customWidth="1"/>
    <col min="8711" max="8711" width="11.7109375" customWidth="1"/>
    <col min="8712" max="8712" width="10.140625" customWidth="1"/>
    <col min="8713" max="8714" width="11.28515625" customWidth="1"/>
    <col min="8715" max="8715" width="9.85546875" customWidth="1"/>
    <col min="8961" max="8961" width="14.7109375" customWidth="1"/>
    <col min="8962" max="8962" width="13.7109375" customWidth="1"/>
    <col min="8963" max="8963" width="13.5703125" customWidth="1"/>
    <col min="8964" max="8964" width="9.7109375" customWidth="1"/>
    <col min="8965" max="8965" width="13.7109375" customWidth="1"/>
    <col min="8966" max="8966" width="10.85546875" customWidth="1"/>
    <col min="8967" max="8967" width="11.7109375" customWidth="1"/>
    <col min="8968" max="8968" width="10.140625" customWidth="1"/>
    <col min="8969" max="8970" width="11.28515625" customWidth="1"/>
    <col min="8971" max="8971" width="9.85546875" customWidth="1"/>
    <col min="9217" max="9217" width="14.7109375" customWidth="1"/>
    <col min="9218" max="9218" width="13.7109375" customWidth="1"/>
    <col min="9219" max="9219" width="13.5703125" customWidth="1"/>
    <col min="9220" max="9220" width="9.7109375" customWidth="1"/>
    <col min="9221" max="9221" width="13.7109375" customWidth="1"/>
    <col min="9222" max="9222" width="10.85546875" customWidth="1"/>
    <col min="9223" max="9223" width="11.7109375" customWidth="1"/>
    <col min="9224" max="9224" width="10.140625" customWidth="1"/>
    <col min="9225" max="9226" width="11.28515625" customWidth="1"/>
    <col min="9227" max="9227" width="9.85546875" customWidth="1"/>
    <col min="9473" max="9473" width="14.7109375" customWidth="1"/>
    <col min="9474" max="9474" width="13.7109375" customWidth="1"/>
    <col min="9475" max="9475" width="13.5703125" customWidth="1"/>
    <col min="9476" max="9476" width="9.7109375" customWidth="1"/>
    <col min="9477" max="9477" width="13.7109375" customWidth="1"/>
    <col min="9478" max="9478" width="10.85546875" customWidth="1"/>
    <col min="9479" max="9479" width="11.7109375" customWidth="1"/>
    <col min="9480" max="9480" width="10.140625" customWidth="1"/>
    <col min="9481" max="9482" width="11.28515625" customWidth="1"/>
    <col min="9483" max="9483" width="9.85546875" customWidth="1"/>
    <col min="9729" max="9729" width="14.7109375" customWidth="1"/>
    <col min="9730" max="9730" width="13.7109375" customWidth="1"/>
    <col min="9731" max="9731" width="13.5703125" customWidth="1"/>
    <col min="9732" max="9732" width="9.7109375" customWidth="1"/>
    <col min="9733" max="9733" width="13.7109375" customWidth="1"/>
    <col min="9734" max="9734" width="10.85546875" customWidth="1"/>
    <col min="9735" max="9735" width="11.7109375" customWidth="1"/>
    <col min="9736" max="9736" width="10.140625" customWidth="1"/>
    <col min="9737" max="9738" width="11.28515625" customWidth="1"/>
    <col min="9739" max="9739" width="9.85546875" customWidth="1"/>
    <col min="9985" max="9985" width="14.7109375" customWidth="1"/>
    <col min="9986" max="9986" width="13.7109375" customWidth="1"/>
    <col min="9987" max="9987" width="13.5703125" customWidth="1"/>
    <col min="9988" max="9988" width="9.7109375" customWidth="1"/>
    <col min="9989" max="9989" width="13.7109375" customWidth="1"/>
    <col min="9990" max="9990" width="10.85546875" customWidth="1"/>
    <col min="9991" max="9991" width="11.7109375" customWidth="1"/>
    <col min="9992" max="9992" width="10.140625" customWidth="1"/>
    <col min="9993" max="9994" width="11.28515625" customWidth="1"/>
    <col min="9995" max="9995" width="9.85546875" customWidth="1"/>
    <col min="10241" max="10241" width="14.7109375" customWidth="1"/>
    <col min="10242" max="10242" width="13.7109375" customWidth="1"/>
    <col min="10243" max="10243" width="13.5703125" customWidth="1"/>
    <col min="10244" max="10244" width="9.7109375" customWidth="1"/>
    <col min="10245" max="10245" width="13.7109375" customWidth="1"/>
    <col min="10246" max="10246" width="10.85546875" customWidth="1"/>
    <col min="10247" max="10247" width="11.7109375" customWidth="1"/>
    <col min="10248" max="10248" width="10.140625" customWidth="1"/>
    <col min="10249" max="10250" width="11.28515625" customWidth="1"/>
    <col min="10251" max="10251" width="9.85546875" customWidth="1"/>
    <col min="10497" max="10497" width="14.7109375" customWidth="1"/>
    <col min="10498" max="10498" width="13.7109375" customWidth="1"/>
    <col min="10499" max="10499" width="13.5703125" customWidth="1"/>
    <col min="10500" max="10500" width="9.7109375" customWidth="1"/>
    <col min="10501" max="10501" width="13.7109375" customWidth="1"/>
    <col min="10502" max="10502" width="10.85546875" customWidth="1"/>
    <col min="10503" max="10503" width="11.7109375" customWidth="1"/>
    <col min="10504" max="10504" width="10.140625" customWidth="1"/>
    <col min="10505" max="10506" width="11.28515625" customWidth="1"/>
    <col min="10507" max="10507" width="9.85546875" customWidth="1"/>
    <col min="10753" max="10753" width="14.7109375" customWidth="1"/>
    <col min="10754" max="10754" width="13.7109375" customWidth="1"/>
    <col min="10755" max="10755" width="13.5703125" customWidth="1"/>
    <col min="10756" max="10756" width="9.7109375" customWidth="1"/>
    <col min="10757" max="10757" width="13.7109375" customWidth="1"/>
    <col min="10758" max="10758" width="10.85546875" customWidth="1"/>
    <col min="10759" max="10759" width="11.7109375" customWidth="1"/>
    <col min="10760" max="10760" width="10.140625" customWidth="1"/>
    <col min="10761" max="10762" width="11.28515625" customWidth="1"/>
    <col min="10763" max="10763" width="9.85546875" customWidth="1"/>
    <col min="11009" max="11009" width="14.7109375" customWidth="1"/>
    <col min="11010" max="11010" width="13.7109375" customWidth="1"/>
    <col min="11011" max="11011" width="13.5703125" customWidth="1"/>
    <col min="11012" max="11012" width="9.7109375" customWidth="1"/>
    <col min="11013" max="11013" width="13.7109375" customWidth="1"/>
    <col min="11014" max="11014" width="10.85546875" customWidth="1"/>
    <col min="11015" max="11015" width="11.7109375" customWidth="1"/>
    <col min="11016" max="11016" width="10.140625" customWidth="1"/>
    <col min="11017" max="11018" width="11.28515625" customWidth="1"/>
    <col min="11019" max="11019" width="9.85546875" customWidth="1"/>
    <col min="11265" max="11265" width="14.7109375" customWidth="1"/>
    <col min="11266" max="11266" width="13.7109375" customWidth="1"/>
    <col min="11267" max="11267" width="13.5703125" customWidth="1"/>
    <col min="11268" max="11268" width="9.7109375" customWidth="1"/>
    <col min="11269" max="11269" width="13.7109375" customWidth="1"/>
    <col min="11270" max="11270" width="10.85546875" customWidth="1"/>
    <col min="11271" max="11271" width="11.7109375" customWidth="1"/>
    <col min="11272" max="11272" width="10.140625" customWidth="1"/>
    <col min="11273" max="11274" width="11.28515625" customWidth="1"/>
    <col min="11275" max="11275" width="9.85546875" customWidth="1"/>
    <col min="11521" max="11521" width="14.7109375" customWidth="1"/>
    <col min="11522" max="11522" width="13.7109375" customWidth="1"/>
    <col min="11523" max="11523" width="13.5703125" customWidth="1"/>
    <col min="11524" max="11524" width="9.7109375" customWidth="1"/>
    <col min="11525" max="11525" width="13.7109375" customWidth="1"/>
    <col min="11526" max="11526" width="10.85546875" customWidth="1"/>
    <col min="11527" max="11527" width="11.7109375" customWidth="1"/>
    <col min="11528" max="11528" width="10.140625" customWidth="1"/>
    <col min="11529" max="11530" width="11.28515625" customWidth="1"/>
    <col min="11531" max="11531" width="9.85546875" customWidth="1"/>
    <col min="11777" max="11777" width="14.7109375" customWidth="1"/>
    <col min="11778" max="11778" width="13.7109375" customWidth="1"/>
    <col min="11779" max="11779" width="13.5703125" customWidth="1"/>
    <col min="11780" max="11780" width="9.7109375" customWidth="1"/>
    <col min="11781" max="11781" width="13.7109375" customWidth="1"/>
    <col min="11782" max="11782" width="10.85546875" customWidth="1"/>
    <col min="11783" max="11783" width="11.7109375" customWidth="1"/>
    <col min="11784" max="11784" width="10.140625" customWidth="1"/>
    <col min="11785" max="11786" width="11.28515625" customWidth="1"/>
    <col min="11787" max="11787" width="9.85546875" customWidth="1"/>
    <col min="12033" max="12033" width="14.7109375" customWidth="1"/>
    <col min="12034" max="12034" width="13.7109375" customWidth="1"/>
    <col min="12035" max="12035" width="13.5703125" customWidth="1"/>
    <col min="12036" max="12036" width="9.7109375" customWidth="1"/>
    <col min="12037" max="12037" width="13.7109375" customWidth="1"/>
    <col min="12038" max="12038" width="10.85546875" customWidth="1"/>
    <col min="12039" max="12039" width="11.7109375" customWidth="1"/>
    <col min="12040" max="12040" width="10.140625" customWidth="1"/>
    <col min="12041" max="12042" width="11.28515625" customWidth="1"/>
    <col min="12043" max="12043" width="9.85546875" customWidth="1"/>
    <col min="12289" max="12289" width="14.7109375" customWidth="1"/>
    <col min="12290" max="12290" width="13.7109375" customWidth="1"/>
    <col min="12291" max="12291" width="13.5703125" customWidth="1"/>
    <col min="12292" max="12292" width="9.7109375" customWidth="1"/>
    <col min="12293" max="12293" width="13.7109375" customWidth="1"/>
    <col min="12294" max="12294" width="10.85546875" customWidth="1"/>
    <col min="12295" max="12295" width="11.7109375" customWidth="1"/>
    <col min="12296" max="12296" width="10.140625" customWidth="1"/>
    <col min="12297" max="12298" width="11.28515625" customWidth="1"/>
    <col min="12299" max="12299" width="9.85546875" customWidth="1"/>
    <col min="12545" max="12545" width="14.7109375" customWidth="1"/>
    <col min="12546" max="12546" width="13.7109375" customWidth="1"/>
    <col min="12547" max="12547" width="13.5703125" customWidth="1"/>
    <col min="12548" max="12548" width="9.7109375" customWidth="1"/>
    <col min="12549" max="12549" width="13.7109375" customWidth="1"/>
    <col min="12550" max="12550" width="10.85546875" customWidth="1"/>
    <col min="12551" max="12551" width="11.7109375" customWidth="1"/>
    <col min="12552" max="12552" width="10.140625" customWidth="1"/>
    <col min="12553" max="12554" width="11.28515625" customWidth="1"/>
    <col min="12555" max="12555" width="9.85546875" customWidth="1"/>
    <col min="12801" max="12801" width="14.7109375" customWidth="1"/>
    <col min="12802" max="12802" width="13.7109375" customWidth="1"/>
    <col min="12803" max="12803" width="13.5703125" customWidth="1"/>
    <col min="12804" max="12804" width="9.7109375" customWidth="1"/>
    <col min="12805" max="12805" width="13.7109375" customWidth="1"/>
    <col min="12806" max="12806" width="10.85546875" customWidth="1"/>
    <col min="12807" max="12807" width="11.7109375" customWidth="1"/>
    <col min="12808" max="12808" width="10.140625" customWidth="1"/>
    <col min="12809" max="12810" width="11.28515625" customWidth="1"/>
    <col min="12811" max="12811" width="9.85546875" customWidth="1"/>
    <col min="13057" max="13057" width="14.7109375" customWidth="1"/>
    <col min="13058" max="13058" width="13.7109375" customWidth="1"/>
    <col min="13059" max="13059" width="13.5703125" customWidth="1"/>
    <col min="13060" max="13060" width="9.7109375" customWidth="1"/>
    <col min="13061" max="13061" width="13.7109375" customWidth="1"/>
    <col min="13062" max="13062" width="10.85546875" customWidth="1"/>
    <col min="13063" max="13063" width="11.7109375" customWidth="1"/>
    <col min="13064" max="13064" width="10.140625" customWidth="1"/>
    <col min="13065" max="13066" width="11.28515625" customWidth="1"/>
    <col min="13067" max="13067" width="9.85546875" customWidth="1"/>
    <col min="13313" max="13313" width="14.7109375" customWidth="1"/>
    <col min="13314" max="13314" width="13.7109375" customWidth="1"/>
    <col min="13315" max="13315" width="13.5703125" customWidth="1"/>
    <col min="13316" max="13316" width="9.7109375" customWidth="1"/>
    <col min="13317" max="13317" width="13.7109375" customWidth="1"/>
    <col min="13318" max="13318" width="10.85546875" customWidth="1"/>
    <col min="13319" max="13319" width="11.7109375" customWidth="1"/>
    <col min="13320" max="13320" width="10.140625" customWidth="1"/>
    <col min="13321" max="13322" width="11.28515625" customWidth="1"/>
    <col min="13323" max="13323" width="9.85546875" customWidth="1"/>
    <col min="13569" max="13569" width="14.7109375" customWidth="1"/>
    <col min="13570" max="13570" width="13.7109375" customWidth="1"/>
    <col min="13571" max="13571" width="13.5703125" customWidth="1"/>
    <col min="13572" max="13572" width="9.7109375" customWidth="1"/>
    <col min="13573" max="13573" width="13.7109375" customWidth="1"/>
    <col min="13574" max="13574" width="10.85546875" customWidth="1"/>
    <col min="13575" max="13575" width="11.7109375" customWidth="1"/>
    <col min="13576" max="13576" width="10.140625" customWidth="1"/>
    <col min="13577" max="13578" width="11.28515625" customWidth="1"/>
    <col min="13579" max="13579" width="9.85546875" customWidth="1"/>
    <col min="13825" max="13825" width="14.7109375" customWidth="1"/>
    <col min="13826" max="13826" width="13.7109375" customWidth="1"/>
    <col min="13827" max="13827" width="13.5703125" customWidth="1"/>
    <col min="13828" max="13828" width="9.7109375" customWidth="1"/>
    <col min="13829" max="13829" width="13.7109375" customWidth="1"/>
    <col min="13830" max="13830" width="10.85546875" customWidth="1"/>
    <col min="13831" max="13831" width="11.7109375" customWidth="1"/>
    <col min="13832" max="13832" width="10.140625" customWidth="1"/>
    <col min="13833" max="13834" width="11.28515625" customWidth="1"/>
    <col min="13835" max="13835" width="9.85546875" customWidth="1"/>
    <col min="14081" max="14081" width="14.7109375" customWidth="1"/>
    <col min="14082" max="14082" width="13.7109375" customWidth="1"/>
    <col min="14083" max="14083" width="13.5703125" customWidth="1"/>
    <col min="14084" max="14084" width="9.7109375" customWidth="1"/>
    <col min="14085" max="14085" width="13.7109375" customWidth="1"/>
    <col min="14086" max="14086" width="10.85546875" customWidth="1"/>
    <col min="14087" max="14087" width="11.7109375" customWidth="1"/>
    <col min="14088" max="14088" width="10.140625" customWidth="1"/>
    <col min="14089" max="14090" width="11.28515625" customWidth="1"/>
    <col min="14091" max="14091" width="9.85546875" customWidth="1"/>
    <col min="14337" max="14337" width="14.7109375" customWidth="1"/>
    <col min="14338" max="14338" width="13.7109375" customWidth="1"/>
    <col min="14339" max="14339" width="13.5703125" customWidth="1"/>
    <col min="14340" max="14340" width="9.7109375" customWidth="1"/>
    <col min="14341" max="14341" width="13.7109375" customWidth="1"/>
    <col min="14342" max="14342" width="10.85546875" customWidth="1"/>
    <col min="14343" max="14343" width="11.7109375" customWidth="1"/>
    <col min="14344" max="14344" width="10.140625" customWidth="1"/>
    <col min="14345" max="14346" width="11.28515625" customWidth="1"/>
    <col min="14347" max="14347" width="9.85546875" customWidth="1"/>
    <col min="14593" max="14593" width="14.7109375" customWidth="1"/>
    <col min="14594" max="14594" width="13.7109375" customWidth="1"/>
    <col min="14595" max="14595" width="13.5703125" customWidth="1"/>
    <col min="14596" max="14596" width="9.7109375" customWidth="1"/>
    <col min="14597" max="14597" width="13.7109375" customWidth="1"/>
    <col min="14598" max="14598" width="10.85546875" customWidth="1"/>
    <col min="14599" max="14599" width="11.7109375" customWidth="1"/>
    <col min="14600" max="14600" width="10.140625" customWidth="1"/>
    <col min="14601" max="14602" width="11.28515625" customWidth="1"/>
    <col min="14603" max="14603" width="9.85546875" customWidth="1"/>
    <col min="14849" max="14849" width="14.7109375" customWidth="1"/>
    <col min="14850" max="14850" width="13.7109375" customWidth="1"/>
    <col min="14851" max="14851" width="13.5703125" customWidth="1"/>
    <col min="14852" max="14852" width="9.7109375" customWidth="1"/>
    <col min="14853" max="14853" width="13.7109375" customWidth="1"/>
    <col min="14854" max="14854" width="10.85546875" customWidth="1"/>
    <col min="14855" max="14855" width="11.7109375" customWidth="1"/>
    <col min="14856" max="14856" width="10.140625" customWidth="1"/>
    <col min="14857" max="14858" width="11.28515625" customWidth="1"/>
    <col min="14859" max="14859" width="9.85546875" customWidth="1"/>
    <col min="15105" max="15105" width="14.7109375" customWidth="1"/>
    <col min="15106" max="15106" width="13.7109375" customWidth="1"/>
    <col min="15107" max="15107" width="13.5703125" customWidth="1"/>
    <col min="15108" max="15108" width="9.7109375" customWidth="1"/>
    <col min="15109" max="15109" width="13.7109375" customWidth="1"/>
    <col min="15110" max="15110" width="10.85546875" customWidth="1"/>
    <col min="15111" max="15111" width="11.7109375" customWidth="1"/>
    <col min="15112" max="15112" width="10.140625" customWidth="1"/>
    <col min="15113" max="15114" width="11.28515625" customWidth="1"/>
    <col min="15115" max="15115" width="9.85546875" customWidth="1"/>
    <col min="15361" max="15361" width="14.7109375" customWidth="1"/>
    <col min="15362" max="15362" width="13.7109375" customWidth="1"/>
    <col min="15363" max="15363" width="13.5703125" customWidth="1"/>
    <col min="15364" max="15364" width="9.7109375" customWidth="1"/>
    <col min="15365" max="15365" width="13.7109375" customWidth="1"/>
    <col min="15366" max="15366" width="10.85546875" customWidth="1"/>
    <col min="15367" max="15367" width="11.7109375" customWidth="1"/>
    <col min="15368" max="15368" width="10.140625" customWidth="1"/>
    <col min="15369" max="15370" width="11.28515625" customWidth="1"/>
    <col min="15371" max="15371" width="9.85546875" customWidth="1"/>
    <col min="15617" max="15617" width="14.7109375" customWidth="1"/>
    <col min="15618" max="15618" width="13.7109375" customWidth="1"/>
    <col min="15619" max="15619" width="13.5703125" customWidth="1"/>
    <col min="15620" max="15620" width="9.7109375" customWidth="1"/>
    <col min="15621" max="15621" width="13.7109375" customWidth="1"/>
    <col min="15622" max="15622" width="10.85546875" customWidth="1"/>
    <col min="15623" max="15623" width="11.7109375" customWidth="1"/>
    <col min="15624" max="15624" width="10.140625" customWidth="1"/>
    <col min="15625" max="15626" width="11.28515625" customWidth="1"/>
    <col min="15627" max="15627" width="9.85546875" customWidth="1"/>
    <col min="15873" max="15873" width="14.7109375" customWidth="1"/>
    <col min="15874" max="15874" width="13.7109375" customWidth="1"/>
    <col min="15875" max="15875" width="13.5703125" customWidth="1"/>
    <col min="15876" max="15876" width="9.7109375" customWidth="1"/>
    <col min="15877" max="15877" width="13.7109375" customWidth="1"/>
    <col min="15878" max="15878" width="10.85546875" customWidth="1"/>
    <col min="15879" max="15879" width="11.7109375" customWidth="1"/>
    <col min="15880" max="15880" width="10.140625" customWidth="1"/>
    <col min="15881" max="15882" width="11.28515625" customWidth="1"/>
    <col min="15883" max="15883" width="9.85546875" customWidth="1"/>
    <col min="16129" max="16129" width="14.7109375" customWidth="1"/>
    <col min="16130" max="16130" width="13.7109375" customWidth="1"/>
    <col min="16131" max="16131" width="13.5703125" customWidth="1"/>
    <col min="16132" max="16132" width="9.7109375" customWidth="1"/>
    <col min="16133" max="16133" width="13.7109375" customWidth="1"/>
    <col min="16134" max="16134" width="10.85546875" customWidth="1"/>
    <col min="16135" max="16135" width="11.7109375" customWidth="1"/>
    <col min="16136" max="16136" width="10.140625" customWidth="1"/>
    <col min="16137" max="16138" width="11.28515625" customWidth="1"/>
    <col min="16139" max="16139" width="9.85546875" customWidth="1"/>
  </cols>
  <sheetData>
    <row r="2" spans="1:26" x14ac:dyDescent="0.25">
      <c r="A2" s="7" t="s">
        <v>63</v>
      </c>
      <c r="B2" s="6"/>
      <c r="C2" s="6"/>
      <c r="D2" s="6"/>
    </row>
    <row r="4" spans="1:26" x14ac:dyDescent="0.25">
      <c r="A4" s="314" t="s">
        <v>28</v>
      </c>
    </row>
    <row r="5" spans="1:26" x14ac:dyDescent="0.25">
      <c r="A5" s="212" t="s">
        <v>163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6" x14ac:dyDescent="0.25">
      <c r="A6" s="41"/>
    </row>
    <row r="7" spans="1:26" x14ac:dyDescent="0.25">
      <c r="A7" s="212" t="s">
        <v>164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</row>
    <row r="8" spans="1:26" x14ac:dyDescent="0.25">
      <c r="A8" s="212" t="s">
        <v>155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</row>
    <row r="9" spans="1:26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6" x14ac:dyDescent="0.25">
      <c r="A10" s="257" t="s">
        <v>5</v>
      </c>
      <c r="B10" s="228" t="s">
        <v>68</v>
      </c>
      <c r="C10" s="235" t="s">
        <v>69</v>
      </c>
      <c r="D10" s="248" t="s">
        <v>165</v>
      </c>
      <c r="E10" s="249"/>
      <c r="F10" s="249"/>
      <c r="G10" s="249"/>
      <c r="H10" s="249"/>
      <c r="I10" s="249"/>
      <c r="J10" s="249"/>
      <c r="K10" s="249"/>
      <c r="L10" s="249"/>
    </row>
    <row r="11" spans="1:26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6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6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6" x14ac:dyDescent="0.25">
      <c r="A14" s="6"/>
      <c r="B14" s="153"/>
      <c r="C14" s="153"/>
      <c r="D14" s="154"/>
      <c r="E14" s="153"/>
      <c r="F14" s="153"/>
      <c r="G14" s="153"/>
      <c r="H14" s="153"/>
      <c r="I14" s="153"/>
      <c r="J14" s="153"/>
      <c r="K14" s="153"/>
      <c r="L14" s="153"/>
      <c r="N14" s="6"/>
    </row>
    <row r="15" spans="1:26" x14ac:dyDescent="0.25">
      <c r="A15" s="65" t="s">
        <v>11</v>
      </c>
      <c r="B15" s="32">
        <v>18571</v>
      </c>
      <c r="C15" s="32">
        <v>130257016.84057416</v>
      </c>
      <c r="D15" s="84">
        <v>8.0160014056062341</v>
      </c>
      <c r="E15" s="32">
        <v>148865.16210351337</v>
      </c>
      <c r="F15" s="32">
        <v>76226.500112172711</v>
      </c>
      <c r="G15" s="32">
        <v>69170.447024215027</v>
      </c>
      <c r="H15" s="32">
        <v>7056.0530879576791</v>
      </c>
      <c r="I15" s="32">
        <v>20369.624750944949</v>
      </c>
      <c r="J15" s="32">
        <v>10941.664357514786</v>
      </c>
      <c r="K15" s="32">
        <v>8784.4506357827158</v>
      </c>
      <c r="L15" s="32">
        <v>1488.6516210351331</v>
      </c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x14ac:dyDescent="0.25">
      <c r="A16" s="65"/>
      <c r="B16" s="105"/>
      <c r="C16" s="105"/>
      <c r="D16" s="121"/>
      <c r="E16" s="105"/>
      <c r="F16" s="105"/>
      <c r="G16" s="105"/>
      <c r="H16" s="105"/>
      <c r="I16" s="105"/>
      <c r="J16" s="105"/>
      <c r="K16" s="105"/>
      <c r="L16" s="105"/>
    </row>
    <row r="17" spans="1:13" x14ac:dyDescent="0.25">
      <c r="A17" s="6" t="s">
        <v>14</v>
      </c>
      <c r="B17" s="140">
        <v>3560</v>
      </c>
      <c r="C17" s="140">
        <v>25483154.90997861</v>
      </c>
      <c r="D17" s="86">
        <v>8.1807880930910457</v>
      </c>
      <c r="E17" s="155">
        <v>29123.605611404124</v>
      </c>
      <c r="F17" s="155">
        <v>14912.760615280156</v>
      </c>
      <c r="G17" s="155">
        <v>13532.332149660262</v>
      </c>
      <c r="H17" s="155">
        <v>1380.4284656198934</v>
      </c>
      <c r="I17" s="155">
        <v>3985.0621147096158</v>
      </c>
      <c r="J17" s="155">
        <v>2140.5996740798064</v>
      </c>
      <c r="K17" s="155">
        <v>1718.5678113962574</v>
      </c>
      <c r="L17" s="155">
        <v>291.23605611404122</v>
      </c>
      <c r="M17" s="90"/>
    </row>
    <row r="18" spans="1:13" x14ac:dyDescent="0.25">
      <c r="A18" s="6" t="s">
        <v>15</v>
      </c>
      <c r="B18" s="140">
        <v>2867</v>
      </c>
      <c r="C18" s="67">
        <v>20001613.329813935</v>
      </c>
      <c r="D18" s="86">
        <v>7.973138005805545</v>
      </c>
      <c r="E18" s="155">
        <v>22858.986662644496</v>
      </c>
      <c r="F18" s="155">
        <v>11704.958532827213</v>
      </c>
      <c r="G18" s="155">
        <v>10621.466457519626</v>
      </c>
      <c r="H18" s="155">
        <v>1083.4920753075874</v>
      </c>
      <c r="I18" s="155">
        <v>3127.8572765140902</v>
      </c>
      <c r="J18" s="155">
        <v>1680.1470275607237</v>
      </c>
      <c r="K18" s="155">
        <v>1348.896122400937</v>
      </c>
      <c r="L18" s="155">
        <v>228.58986662644497</v>
      </c>
      <c r="M18" s="90"/>
    </row>
    <row r="19" spans="1:13" x14ac:dyDescent="0.25">
      <c r="A19" s="6" t="s">
        <v>16</v>
      </c>
      <c r="B19" s="140">
        <v>1748</v>
      </c>
      <c r="C19" s="67">
        <v>11827792.622374916</v>
      </c>
      <c r="D19" s="86">
        <v>7.7331105736351198</v>
      </c>
      <c r="E19" s="155">
        <v>13517.47728271419</v>
      </c>
      <c r="F19" s="155">
        <v>6921.6327651638439</v>
      </c>
      <c r="G19" s="155">
        <v>6280.9184706012875</v>
      </c>
      <c r="H19" s="155">
        <v>640.7142945625568</v>
      </c>
      <c r="I19" s="155">
        <v>1849.6331575338581</v>
      </c>
      <c r="J19" s="155">
        <v>993.54138535747484</v>
      </c>
      <c r="K19" s="155">
        <v>797.65883590513101</v>
      </c>
      <c r="L19" s="155">
        <v>135.17477282714191</v>
      </c>
      <c r="M19" s="90"/>
    </row>
    <row r="20" spans="1:13" x14ac:dyDescent="0.25">
      <c r="A20" s="6" t="s">
        <v>17</v>
      </c>
      <c r="B20" s="140">
        <v>465</v>
      </c>
      <c r="C20" s="67">
        <v>3144478.9927758286</v>
      </c>
      <c r="D20" s="86">
        <v>7.7283661880819139</v>
      </c>
      <c r="E20" s="155">
        <v>3593.6902774580899</v>
      </c>
      <c r="F20" s="155">
        <v>1840.1513723358107</v>
      </c>
      <c r="G20" s="155">
        <v>1669.814209354794</v>
      </c>
      <c r="H20" s="155">
        <v>170.3371629810168</v>
      </c>
      <c r="I20" s="155">
        <v>491.73440843089571</v>
      </c>
      <c r="J20" s="155">
        <v>264.13804455785834</v>
      </c>
      <c r="K20" s="155">
        <v>212.06166974561629</v>
      </c>
      <c r="L20" s="155">
        <v>35.936902774580901</v>
      </c>
      <c r="M20" s="90"/>
    </row>
    <row r="21" spans="1:13" x14ac:dyDescent="0.25">
      <c r="A21" s="6" t="s">
        <v>18</v>
      </c>
      <c r="B21" s="140">
        <v>2433</v>
      </c>
      <c r="C21" s="67">
        <v>16574593.195003126</v>
      </c>
      <c r="D21" s="86">
        <v>7.7856112712127894</v>
      </c>
      <c r="E21" s="155">
        <v>18942.392222860715</v>
      </c>
      <c r="F21" s="155">
        <v>9699.463880586698</v>
      </c>
      <c r="G21" s="155">
        <v>8801.6142880508542</v>
      </c>
      <c r="H21" s="155">
        <v>897.84959253584429</v>
      </c>
      <c r="I21" s="155">
        <v>2591.9390138882222</v>
      </c>
      <c r="J21" s="155">
        <v>1392.2753645128962</v>
      </c>
      <c r="K21" s="155">
        <v>1117.7800571610517</v>
      </c>
      <c r="L21" s="155">
        <v>189.42392222860715</v>
      </c>
      <c r="M21" s="90"/>
    </row>
    <row r="22" spans="1:13" x14ac:dyDescent="0.25">
      <c r="A22" s="6" t="s">
        <v>19</v>
      </c>
      <c r="B22" s="140">
        <v>1259</v>
      </c>
      <c r="C22" s="67">
        <v>8492775.8592990562</v>
      </c>
      <c r="D22" s="86">
        <v>7.7093165635302903</v>
      </c>
      <c r="E22" s="155">
        <v>9706.0295534846355</v>
      </c>
      <c r="F22" s="155">
        <v>4969.9785523559167</v>
      </c>
      <c r="G22" s="155">
        <v>4509.922896385503</v>
      </c>
      <c r="H22" s="155">
        <v>460.05565597041334</v>
      </c>
      <c r="I22" s="155">
        <v>1328.1024051052821</v>
      </c>
      <c r="J22" s="155">
        <v>713.39805846919239</v>
      </c>
      <c r="K22" s="155">
        <v>572.74741972703407</v>
      </c>
      <c r="L22" s="155">
        <v>97.060295534846361</v>
      </c>
      <c r="M22" s="90"/>
    </row>
    <row r="23" spans="1:13" x14ac:dyDescent="0.25">
      <c r="A23" s="6" t="s">
        <v>20</v>
      </c>
      <c r="B23" s="140">
        <v>510</v>
      </c>
      <c r="C23" s="67">
        <v>3582605.6150324568</v>
      </c>
      <c r="D23" s="86">
        <v>8.028247876823432</v>
      </c>
      <c r="E23" s="156">
        <v>4094.4064171799505</v>
      </c>
      <c r="F23" s="155">
        <v>2096.5433873737893</v>
      </c>
      <c r="G23" s="156">
        <v>1902.4728027247936</v>
      </c>
      <c r="H23" s="156">
        <v>194.07058464899549</v>
      </c>
      <c r="I23" s="156">
        <v>560.24875879168644</v>
      </c>
      <c r="J23" s="156">
        <v>300.94093290199282</v>
      </c>
      <c r="K23" s="156">
        <v>241.60865138842576</v>
      </c>
      <c r="L23" s="156">
        <v>40.944064171799504</v>
      </c>
      <c r="M23" s="90"/>
    </row>
    <row r="24" spans="1:13" x14ac:dyDescent="0.25">
      <c r="A24" s="6" t="s">
        <v>21</v>
      </c>
      <c r="B24" s="140">
        <v>721</v>
      </c>
      <c r="C24" s="67">
        <v>5221166.4859337211</v>
      </c>
      <c r="D24" s="86">
        <v>8.2760713072062142</v>
      </c>
      <c r="E24" s="155">
        <v>5967.0474124956809</v>
      </c>
      <c r="F24" s="155">
        <v>3055.4303896949641</v>
      </c>
      <c r="G24" s="155">
        <v>2772.5985791760386</v>
      </c>
      <c r="H24" s="155">
        <v>282.83181051892552</v>
      </c>
      <c r="I24" s="155">
        <v>816.48731607947798</v>
      </c>
      <c r="J24" s="155">
        <v>438.58098879780789</v>
      </c>
      <c r="K24" s="155">
        <v>352.11215771219179</v>
      </c>
      <c r="L24" s="155">
        <v>59.670474124956812</v>
      </c>
      <c r="M24" s="90"/>
    </row>
    <row r="25" spans="1:13" x14ac:dyDescent="0.25">
      <c r="A25" s="6" t="s">
        <v>23</v>
      </c>
      <c r="B25" s="140">
        <v>1384</v>
      </c>
      <c r="C25" s="67">
        <v>9920642.087582076</v>
      </c>
      <c r="D25" s="86">
        <v>8.1921074216202108</v>
      </c>
      <c r="E25" s="155">
        <v>11337.876671522372</v>
      </c>
      <c r="F25" s="155">
        <v>5805.5668980002629</v>
      </c>
      <c r="G25" s="155">
        <v>5268.1633942620929</v>
      </c>
      <c r="H25" s="155">
        <v>537.40350373817023</v>
      </c>
      <c r="I25" s="155">
        <v>1551.3924816795861</v>
      </c>
      <c r="J25" s="155">
        <v>833.3396431626694</v>
      </c>
      <c r="K25" s="155">
        <v>669.04181292817157</v>
      </c>
      <c r="L25" s="155">
        <v>113.37876671522372</v>
      </c>
      <c r="M25" s="90"/>
    </row>
    <row r="26" spans="1:13" x14ac:dyDescent="0.25">
      <c r="A26" s="6" t="s">
        <v>24</v>
      </c>
      <c r="B26" s="140">
        <v>1410</v>
      </c>
      <c r="C26" s="67">
        <v>10154966.411189534</v>
      </c>
      <c r="D26" s="86">
        <v>8.2309758145406562</v>
      </c>
      <c r="E26" s="155">
        <v>11605.675898502324</v>
      </c>
      <c r="F26" s="155">
        <v>5942.6936610184139</v>
      </c>
      <c r="G26" s="155">
        <v>5392.5967538285304</v>
      </c>
      <c r="H26" s="155">
        <v>550.09690718988338</v>
      </c>
      <c r="I26" s="155">
        <v>1588.0361777942057</v>
      </c>
      <c r="J26" s="155">
        <v>853.02302116335341</v>
      </c>
      <c r="K26" s="155">
        <v>684.8444967560398</v>
      </c>
      <c r="L26" s="155">
        <v>116.05675898502325</v>
      </c>
      <c r="M26" s="90"/>
    </row>
    <row r="27" spans="1:13" x14ac:dyDescent="0.25">
      <c r="A27" s="6" t="s">
        <v>25</v>
      </c>
      <c r="B27" s="140">
        <v>1319</v>
      </c>
      <c r="C27" s="67">
        <v>9420249.8644180503</v>
      </c>
      <c r="D27" s="86">
        <v>8.1622440068606519</v>
      </c>
      <c r="E27" s="155">
        <v>10765.9998450492</v>
      </c>
      <c r="F27" s="155">
        <v>5512.7370084456179</v>
      </c>
      <c r="G27" s="155">
        <v>5002.4398685493888</v>
      </c>
      <c r="H27" s="155">
        <v>510.2971398962286</v>
      </c>
      <c r="I27" s="155">
        <v>1473.1410211335672</v>
      </c>
      <c r="J27" s="155">
        <v>791.30640851802389</v>
      </c>
      <c r="K27" s="155">
        <v>635.29567863512273</v>
      </c>
      <c r="L27" s="155">
        <v>107.65999845049201</v>
      </c>
      <c r="M27" s="90"/>
    </row>
    <row r="28" spans="1:13" ht="24" customHeight="1" thickBot="1" x14ac:dyDescent="0.3">
      <c r="A28" s="53" t="s">
        <v>107</v>
      </c>
      <c r="B28" s="146">
        <v>895</v>
      </c>
      <c r="C28" s="146">
        <v>6432977.467172863</v>
      </c>
      <c r="D28" s="152">
        <v>8.2144963667011819</v>
      </c>
      <c r="E28" s="157">
        <v>7351.9742481975582</v>
      </c>
      <c r="F28" s="157">
        <v>3764.5830490900034</v>
      </c>
      <c r="G28" s="157">
        <v>3416.1071541018409</v>
      </c>
      <c r="H28" s="157">
        <v>348.47589498816257</v>
      </c>
      <c r="I28" s="157">
        <v>1005.9906192844596</v>
      </c>
      <c r="J28" s="157">
        <v>540.37380843298922</v>
      </c>
      <c r="K28" s="157">
        <v>433.83592202673572</v>
      </c>
      <c r="L28" s="157">
        <v>73.519742481975584</v>
      </c>
      <c r="M28" s="90"/>
    </row>
    <row r="29" spans="1:13" x14ac:dyDescent="0.25">
      <c r="A29" s="28" t="s">
        <v>157</v>
      </c>
      <c r="D29" s="78"/>
      <c r="E29" s="78"/>
      <c r="F29" s="78"/>
      <c r="G29" s="78"/>
      <c r="H29" s="78"/>
      <c r="I29" s="78"/>
      <c r="J29" s="78"/>
      <c r="K29" s="78"/>
      <c r="L29" s="78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80FC2259-AFA7-444A-88EE-00BAB47A8DB2}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5201-8943-4921-9314-1F848C0C7157}">
  <dimension ref="A2:W42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3" max="3" width="13.7109375" customWidth="1"/>
    <col min="4" max="4" width="9.7109375" customWidth="1"/>
    <col min="5" max="5" width="13.7109375" customWidth="1"/>
    <col min="6" max="6" width="13.5703125" customWidth="1"/>
    <col min="7" max="7" width="12.140625" customWidth="1"/>
    <col min="8" max="8" width="10.140625" customWidth="1"/>
    <col min="9" max="9" width="10.7109375" customWidth="1"/>
    <col min="10" max="10" width="9.7109375" customWidth="1"/>
    <col min="11" max="11" width="10.85546875" customWidth="1"/>
    <col min="12" max="12" width="11.5703125" customWidth="1"/>
    <col min="14" max="14" width="12.85546875" bestFit="1" customWidth="1"/>
    <col min="257" max="257" width="14.7109375" customWidth="1"/>
    <col min="259" max="259" width="13.7109375" customWidth="1"/>
    <col min="260" max="260" width="9.7109375" customWidth="1"/>
    <col min="261" max="261" width="13.7109375" customWidth="1"/>
    <col min="262" max="262" width="13.5703125" customWidth="1"/>
    <col min="263" max="263" width="12.140625" customWidth="1"/>
    <col min="264" max="264" width="10.140625" customWidth="1"/>
    <col min="265" max="265" width="10.7109375" customWidth="1"/>
    <col min="266" max="266" width="9.7109375" customWidth="1"/>
    <col min="267" max="267" width="10.85546875" customWidth="1"/>
    <col min="268" max="268" width="11.5703125" customWidth="1"/>
    <col min="270" max="270" width="12.85546875" bestFit="1" customWidth="1"/>
    <col min="513" max="513" width="14.7109375" customWidth="1"/>
    <col min="515" max="515" width="13.7109375" customWidth="1"/>
    <col min="516" max="516" width="9.7109375" customWidth="1"/>
    <col min="517" max="517" width="13.7109375" customWidth="1"/>
    <col min="518" max="518" width="13.5703125" customWidth="1"/>
    <col min="519" max="519" width="12.140625" customWidth="1"/>
    <col min="520" max="520" width="10.140625" customWidth="1"/>
    <col min="521" max="521" width="10.7109375" customWidth="1"/>
    <col min="522" max="522" width="9.7109375" customWidth="1"/>
    <col min="523" max="523" width="10.85546875" customWidth="1"/>
    <col min="524" max="524" width="11.5703125" customWidth="1"/>
    <col min="526" max="526" width="12.85546875" bestFit="1" customWidth="1"/>
    <col min="769" max="769" width="14.7109375" customWidth="1"/>
    <col min="771" max="771" width="13.7109375" customWidth="1"/>
    <col min="772" max="772" width="9.7109375" customWidth="1"/>
    <col min="773" max="773" width="13.7109375" customWidth="1"/>
    <col min="774" max="774" width="13.5703125" customWidth="1"/>
    <col min="775" max="775" width="12.140625" customWidth="1"/>
    <col min="776" max="776" width="10.140625" customWidth="1"/>
    <col min="777" max="777" width="10.7109375" customWidth="1"/>
    <col min="778" max="778" width="9.7109375" customWidth="1"/>
    <col min="779" max="779" width="10.85546875" customWidth="1"/>
    <col min="780" max="780" width="11.5703125" customWidth="1"/>
    <col min="782" max="782" width="12.85546875" bestFit="1" customWidth="1"/>
    <col min="1025" max="1025" width="14.7109375" customWidth="1"/>
    <col min="1027" max="1027" width="13.7109375" customWidth="1"/>
    <col min="1028" max="1028" width="9.7109375" customWidth="1"/>
    <col min="1029" max="1029" width="13.7109375" customWidth="1"/>
    <col min="1030" max="1030" width="13.5703125" customWidth="1"/>
    <col min="1031" max="1031" width="12.140625" customWidth="1"/>
    <col min="1032" max="1032" width="10.140625" customWidth="1"/>
    <col min="1033" max="1033" width="10.7109375" customWidth="1"/>
    <col min="1034" max="1034" width="9.7109375" customWidth="1"/>
    <col min="1035" max="1035" width="10.85546875" customWidth="1"/>
    <col min="1036" max="1036" width="11.5703125" customWidth="1"/>
    <col min="1038" max="1038" width="12.85546875" bestFit="1" customWidth="1"/>
    <col min="1281" max="1281" width="14.7109375" customWidth="1"/>
    <col min="1283" max="1283" width="13.7109375" customWidth="1"/>
    <col min="1284" max="1284" width="9.7109375" customWidth="1"/>
    <col min="1285" max="1285" width="13.7109375" customWidth="1"/>
    <col min="1286" max="1286" width="13.5703125" customWidth="1"/>
    <col min="1287" max="1287" width="12.140625" customWidth="1"/>
    <col min="1288" max="1288" width="10.140625" customWidth="1"/>
    <col min="1289" max="1289" width="10.7109375" customWidth="1"/>
    <col min="1290" max="1290" width="9.7109375" customWidth="1"/>
    <col min="1291" max="1291" width="10.85546875" customWidth="1"/>
    <col min="1292" max="1292" width="11.5703125" customWidth="1"/>
    <col min="1294" max="1294" width="12.85546875" bestFit="1" customWidth="1"/>
    <col min="1537" max="1537" width="14.7109375" customWidth="1"/>
    <col min="1539" max="1539" width="13.7109375" customWidth="1"/>
    <col min="1540" max="1540" width="9.7109375" customWidth="1"/>
    <col min="1541" max="1541" width="13.7109375" customWidth="1"/>
    <col min="1542" max="1542" width="13.5703125" customWidth="1"/>
    <col min="1543" max="1543" width="12.140625" customWidth="1"/>
    <col min="1544" max="1544" width="10.140625" customWidth="1"/>
    <col min="1545" max="1545" width="10.7109375" customWidth="1"/>
    <col min="1546" max="1546" width="9.7109375" customWidth="1"/>
    <col min="1547" max="1547" width="10.85546875" customWidth="1"/>
    <col min="1548" max="1548" width="11.5703125" customWidth="1"/>
    <col min="1550" max="1550" width="12.85546875" bestFit="1" customWidth="1"/>
    <col min="1793" max="1793" width="14.7109375" customWidth="1"/>
    <col min="1795" max="1795" width="13.7109375" customWidth="1"/>
    <col min="1796" max="1796" width="9.7109375" customWidth="1"/>
    <col min="1797" max="1797" width="13.7109375" customWidth="1"/>
    <col min="1798" max="1798" width="13.5703125" customWidth="1"/>
    <col min="1799" max="1799" width="12.140625" customWidth="1"/>
    <col min="1800" max="1800" width="10.140625" customWidth="1"/>
    <col min="1801" max="1801" width="10.7109375" customWidth="1"/>
    <col min="1802" max="1802" width="9.7109375" customWidth="1"/>
    <col min="1803" max="1803" width="10.85546875" customWidth="1"/>
    <col min="1804" max="1804" width="11.5703125" customWidth="1"/>
    <col min="1806" max="1806" width="12.85546875" bestFit="1" customWidth="1"/>
    <col min="2049" max="2049" width="14.7109375" customWidth="1"/>
    <col min="2051" max="2051" width="13.7109375" customWidth="1"/>
    <col min="2052" max="2052" width="9.7109375" customWidth="1"/>
    <col min="2053" max="2053" width="13.7109375" customWidth="1"/>
    <col min="2054" max="2054" width="13.5703125" customWidth="1"/>
    <col min="2055" max="2055" width="12.140625" customWidth="1"/>
    <col min="2056" max="2056" width="10.140625" customWidth="1"/>
    <col min="2057" max="2057" width="10.7109375" customWidth="1"/>
    <col min="2058" max="2058" width="9.7109375" customWidth="1"/>
    <col min="2059" max="2059" width="10.85546875" customWidth="1"/>
    <col min="2060" max="2060" width="11.5703125" customWidth="1"/>
    <col min="2062" max="2062" width="12.85546875" bestFit="1" customWidth="1"/>
    <col min="2305" max="2305" width="14.7109375" customWidth="1"/>
    <col min="2307" max="2307" width="13.7109375" customWidth="1"/>
    <col min="2308" max="2308" width="9.7109375" customWidth="1"/>
    <col min="2309" max="2309" width="13.7109375" customWidth="1"/>
    <col min="2310" max="2310" width="13.5703125" customWidth="1"/>
    <col min="2311" max="2311" width="12.140625" customWidth="1"/>
    <col min="2312" max="2312" width="10.140625" customWidth="1"/>
    <col min="2313" max="2313" width="10.7109375" customWidth="1"/>
    <col min="2314" max="2314" width="9.7109375" customWidth="1"/>
    <col min="2315" max="2315" width="10.85546875" customWidth="1"/>
    <col min="2316" max="2316" width="11.5703125" customWidth="1"/>
    <col min="2318" max="2318" width="12.85546875" bestFit="1" customWidth="1"/>
    <col min="2561" max="2561" width="14.7109375" customWidth="1"/>
    <col min="2563" max="2563" width="13.7109375" customWidth="1"/>
    <col min="2564" max="2564" width="9.7109375" customWidth="1"/>
    <col min="2565" max="2565" width="13.7109375" customWidth="1"/>
    <col min="2566" max="2566" width="13.5703125" customWidth="1"/>
    <col min="2567" max="2567" width="12.140625" customWidth="1"/>
    <col min="2568" max="2568" width="10.140625" customWidth="1"/>
    <col min="2569" max="2569" width="10.7109375" customWidth="1"/>
    <col min="2570" max="2570" width="9.7109375" customWidth="1"/>
    <col min="2571" max="2571" width="10.85546875" customWidth="1"/>
    <col min="2572" max="2572" width="11.5703125" customWidth="1"/>
    <col min="2574" max="2574" width="12.85546875" bestFit="1" customWidth="1"/>
    <col min="2817" max="2817" width="14.7109375" customWidth="1"/>
    <col min="2819" max="2819" width="13.7109375" customWidth="1"/>
    <col min="2820" max="2820" width="9.7109375" customWidth="1"/>
    <col min="2821" max="2821" width="13.7109375" customWidth="1"/>
    <col min="2822" max="2822" width="13.5703125" customWidth="1"/>
    <col min="2823" max="2823" width="12.140625" customWidth="1"/>
    <col min="2824" max="2824" width="10.140625" customWidth="1"/>
    <col min="2825" max="2825" width="10.7109375" customWidth="1"/>
    <col min="2826" max="2826" width="9.7109375" customWidth="1"/>
    <col min="2827" max="2827" width="10.85546875" customWidth="1"/>
    <col min="2828" max="2828" width="11.5703125" customWidth="1"/>
    <col min="2830" max="2830" width="12.85546875" bestFit="1" customWidth="1"/>
    <col min="3073" max="3073" width="14.7109375" customWidth="1"/>
    <col min="3075" max="3075" width="13.7109375" customWidth="1"/>
    <col min="3076" max="3076" width="9.7109375" customWidth="1"/>
    <col min="3077" max="3077" width="13.7109375" customWidth="1"/>
    <col min="3078" max="3078" width="13.5703125" customWidth="1"/>
    <col min="3079" max="3079" width="12.140625" customWidth="1"/>
    <col min="3080" max="3080" width="10.140625" customWidth="1"/>
    <col min="3081" max="3081" width="10.7109375" customWidth="1"/>
    <col min="3082" max="3082" width="9.7109375" customWidth="1"/>
    <col min="3083" max="3083" width="10.85546875" customWidth="1"/>
    <col min="3084" max="3084" width="11.5703125" customWidth="1"/>
    <col min="3086" max="3086" width="12.85546875" bestFit="1" customWidth="1"/>
    <col min="3329" max="3329" width="14.7109375" customWidth="1"/>
    <col min="3331" max="3331" width="13.7109375" customWidth="1"/>
    <col min="3332" max="3332" width="9.7109375" customWidth="1"/>
    <col min="3333" max="3333" width="13.7109375" customWidth="1"/>
    <col min="3334" max="3334" width="13.5703125" customWidth="1"/>
    <col min="3335" max="3335" width="12.140625" customWidth="1"/>
    <col min="3336" max="3336" width="10.140625" customWidth="1"/>
    <col min="3337" max="3337" width="10.7109375" customWidth="1"/>
    <col min="3338" max="3338" width="9.7109375" customWidth="1"/>
    <col min="3339" max="3339" width="10.85546875" customWidth="1"/>
    <col min="3340" max="3340" width="11.5703125" customWidth="1"/>
    <col min="3342" max="3342" width="12.85546875" bestFit="1" customWidth="1"/>
    <col min="3585" max="3585" width="14.7109375" customWidth="1"/>
    <col min="3587" max="3587" width="13.7109375" customWidth="1"/>
    <col min="3588" max="3588" width="9.7109375" customWidth="1"/>
    <col min="3589" max="3589" width="13.7109375" customWidth="1"/>
    <col min="3590" max="3590" width="13.5703125" customWidth="1"/>
    <col min="3591" max="3591" width="12.140625" customWidth="1"/>
    <col min="3592" max="3592" width="10.140625" customWidth="1"/>
    <col min="3593" max="3593" width="10.7109375" customWidth="1"/>
    <col min="3594" max="3594" width="9.7109375" customWidth="1"/>
    <col min="3595" max="3595" width="10.85546875" customWidth="1"/>
    <col min="3596" max="3596" width="11.5703125" customWidth="1"/>
    <col min="3598" max="3598" width="12.85546875" bestFit="1" customWidth="1"/>
    <col min="3841" max="3841" width="14.7109375" customWidth="1"/>
    <col min="3843" max="3843" width="13.7109375" customWidth="1"/>
    <col min="3844" max="3844" width="9.7109375" customWidth="1"/>
    <col min="3845" max="3845" width="13.7109375" customWidth="1"/>
    <col min="3846" max="3846" width="13.5703125" customWidth="1"/>
    <col min="3847" max="3847" width="12.140625" customWidth="1"/>
    <col min="3848" max="3848" width="10.140625" customWidth="1"/>
    <col min="3849" max="3849" width="10.7109375" customWidth="1"/>
    <col min="3850" max="3850" width="9.7109375" customWidth="1"/>
    <col min="3851" max="3851" width="10.85546875" customWidth="1"/>
    <col min="3852" max="3852" width="11.5703125" customWidth="1"/>
    <col min="3854" max="3854" width="12.85546875" bestFit="1" customWidth="1"/>
    <col min="4097" max="4097" width="14.7109375" customWidth="1"/>
    <col min="4099" max="4099" width="13.7109375" customWidth="1"/>
    <col min="4100" max="4100" width="9.7109375" customWidth="1"/>
    <col min="4101" max="4101" width="13.7109375" customWidth="1"/>
    <col min="4102" max="4102" width="13.5703125" customWidth="1"/>
    <col min="4103" max="4103" width="12.140625" customWidth="1"/>
    <col min="4104" max="4104" width="10.140625" customWidth="1"/>
    <col min="4105" max="4105" width="10.7109375" customWidth="1"/>
    <col min="4106" max="4106" width="9.7109375" customWidth="1"/>
    <col min="4107" max="4107" width="10.85546875" customWidth="1"/>
    <col min="4108" max="4108" width="11.5703125" customWidth="1"/>
    <col min="4110" max="4110" width="12.85546875" bestFit="1" customWidth="1"/>
    <col min="4353" max="4353" width="14.7109375" customWidth="1"/>
    <col min="4355" max="4355" width="13.7109375" customWidth="1"/>
    <col min="4356" max="4356" width="9.7109375" customWidth="1"/>
    <col min="4357" max="4357" width="13.7109375" customWidth="1"/>
    <col min="4358" max="4358" width="13.5703125" customWidth="1"/>
    <col min="4359" max="4359" width="12.140625" customWidth="1"/>
    <col min="4360" max="4360" width="10.140625" customWidth="1"/>
    <col min="4361" max="4361" width="10.7109375" customWidth="1"/>
    <col min="4362" max="4362" width="9.7109375" customWidth="1"/>
    <col min="4363" max="4363" width="10.85546875" customWidth="1"/>
    <col min="4364" max="4364" width="11.5703125" customWidth="1"/>
    <col min="4366" max="4366" width="12.85546875" bestFit="1" customWidth="1"/>
    <col min="4609" max="4609" width="14.7109375" customWidth="1"/>
    <col min="4611" max="4611" width="13.7109375" customWidth="1"/>
    <col min="4612" max="4612" width="9.7109375" customWidth="1"/>
    <col min="4613" max="4613" width="13.7109375" customWidth="1"/>
    <col min="4614" max="4614" width="13.5703125" customWidth="1"/>
    <col min="4615" max="4615" width="12.140625" customWidth="1"/>
    <col min="4616" max="4616" width="10.140625" customWidth="1"/>
    <col min="4617" max="4617" width="10.7109375" customWidth="1"/>
    <col min="4618" max="4618" width="9.7109375" customWidth="1"/>
    <col min="4619" max="4619" width="10.85546875" customWidth="1"/>
    <col min="4620" max="4620" width="11.5703125" customWidth="1"/>
    <col min="4622" max="4622" width="12.85546875" bestFit="1" customWidth="1"/>
    <col min="4865" max="4865" width="14.7109375" customWidth="1"/>
    <col min="4867" max="4867" width="13.7109375" customWidth="1"/>
    <col min="4868" max="4868" width="9.7109375" customWidth="1"/>
    <col min="4869" max="4869" width="13.7109375" customWidth="1"/>
    <col min="4870" max="4870" width="13.5703125" customWidth="1"/>
    <col min="4871" max="4871" width="12.140625" customWidth="1"/>
    <col min="4872" max="4872" width="10.140625" customWidth="1"/>
    <col min="4873" max="4873" width="10.7109375" customWidth="1"/>
    <col min="4874" max="4874" width="9.7109375" customWidth="1"/>
    <col min="4875" max="4875" width="10.85546875" customWidth="1"/>
    <col min="4876" max="4876" width="11.5703125" customWidth="1"/>
    <col min="4878" max="4878" width="12.85546875" bestFit="1" customWidth="1"/>
    <col min="5121" max="5121" width="14.7109375" customWidth="1"/>
    <col min="5123" max="5123" width="13.7109375" customWidth="1"/>
    <col min="5124" max="5124" width="9.7109375" customWidth="1"/>
    <col min="5125" max="5125" width="13.7109375" customWidth="1"/>
    <col min="5126" max="5126" width="13.5703125" customWidth="1"/>
    <col min="5127" max="5127" width="12.140625" customWidth="1"/>
    <col min="5128" max="5128" width="10.140625" customWidth="1"/>
    <col min="5129" max="5129" width="10.7109375" customWidth="1"/>
    <col min="5130" max="5130" width="9.7109375" customWidth="1"/>
    <col min="5131" max="5131" width="10.85546875" customWidth="1"/>
    <col min="5132" max="5132" width="11.5703125" customWidth="1"/>
    <col min="5134" max="5134" width="12.85546875" bestFit="1" customWidth="1"/>
    <col min="5377" max="5377" width="14.7109375" customWidth="1"/>
    <col min="5379" max="5379" width="13.7109375" customWidth="1"/>
    <col min="5380" max="5380" width="9.7109375" customWidth="1"/>
    <col min="5381" max="5381" width="13.7109375" customWidth="1"/>
    <col min="5382" max="5382" width="13.5703125" customWidth="1"/>
    <col min="5383" max="5383" width="12.140625" customWidth="1"/>
    <col min="5384" max="5384" width="10.140625" customWidth="1"/>
    <col min="5385" max="5385" width="10.7109375" customWidth="1"/>
    <col min="5386" max="5386" width="9.7109375" customWidth="1"/>
    <col min="5387" max="5387" width="10.85546875" customWidth="1"/>
    <col min="5388" max="5388" width="11.5703125" customWidth="1"/>
    <col min="5390" max="5390" width="12.85546875" bestFit="1" customWidth="1"/>
    <col min="5633" max="5633" width="14.7109375" customWidth="1"/>
    <col min="5635" max="5635" width="13.7109375" customWidth="1"/>
    <col min="5636" max="5636" width="9.7109375" customWidth="1"/>
    <col min="5637" max="5637" width="13.7109375" customWidth="1"/>
    <col min="5638" max="5638" width="13.5703125" customWidth="1"/>
    <col min="5639" max="5639" width="12.140625" customWidth="1"/>
    <col min="5640" max="5640" width="10.140625" customWidth="1"/>
    <col min="5641" max="5641" width="10.7109375" customWidth="1"/>
    <col min="5642" max="5642" width="9.7109375" customWidth="1"/>
    <col min="5643" max="5643" width="10.85546875" customWidth="1"/>
    <col min="5644" max="5644" width="11.5703125" customWidth="1"/>
    <col min="5646" max="5646" width="12.85546875" bestFit="1" customWidth="1"/>
    <col min="5889" max="5889" width="14.7109375" customWidth="1"/>
    <col min="5891" max="5891" width="13.7109375" customWidth="1"/>
    <col min="5892" max="5892" width="9.7109375" customWidth="1"/>
    <col min="5893" max="5893" width="13.7109375" customWidth="1"/>
    <col min="5894" max="5894" width="13.5703125" customWidth="1"/>
    <col min="5895" max="5895" width="12.140625" customWidth="1"/>
    <col min="5896" max="5896" width="10.140625" customWidth="1"/>
    <col min="5897" max="5897" width="10.7109375" customWidth="1"/>
    <col min="5898" max="5898" width="9.7109375" customWidth="1"/>
    <col min="5899" max="5899" width="10.85546875" customWidth="1"/>
    <col min="5900" max="5900" width="11.5703125" customWidth="1"/>
    <col min="5902" max="5902" width="12.85546875" bestFit="1" customWidth="1"/>
    <col min="6145" max="6145" width="14.7109375" customWidth="1"/>
    <col min="6147" max="6147" width="13.7109375" customWidth="1"/>
    <col min="6148" max="6148" width="9.7109375" customWidth="1"/>
    <col min="6149" max="6149" width="13.7109375" customWidth="1"/>
    <col min="6150" max="6150" width="13.5703125" customWidth="1"/>
    <col min="6151" max="6151" width="12.140625" customWidth="1"/>
    <col min="6152" max="6152" width="10.140625" customWidth="1"/>
    <col min="6153" max="6153" width="10.7109375" customWidth="1"/>
    <col min="6154" max="6154" width="9.7109375" customWidth="1"/>
    <col min="6155" max="6155" width="10.85546875" customWidth="1"/>
    <col min="6156" max="6156" width="11.5703125" customWidth="1"/>
    <col min="6158" max="6158" width="12.85546875" bestFit="1" customWidth="1"/>
    <col min="6401" max="6401" width="14.7109375" customWidth="1"/>
    <col min="6403" max="6403" width="13.7109375" customWidth="1"/>
    <col min="6404" max="6404" width="9.7109375" customWidth="1"/>
    <col min="6405" max="6405" width="13.7109375" customWidth="1"/>
    <col min="6406" max="6406" width="13.5703125" customWidth="1"/>
    <col min="6407" max="6407" width="12.140625" customWidth="1"/>
    <col min="6408" max="6408" width="10.140625" customWidth="1"/>
    <col min="6409" max="6409" width="10.7109375" customWidth="1"/>
    <col min="6410" max="6410" width="9.7109375" customWidth="1"/>
    <col min="6411" max="6411" width="10.85546875" customWidth="1"/>
    <col min="6412" max="6412" width="11.5703125" customWidth="1"/>
    <col min="6414" max="6414" width="12.85546875" bestFit="1" customWidth="1"/>
    <col min="6657" max="6657" width="14.7109375" customWidth="1"/>
    <col min="6659" max="6659" width="13.7109375" customWidth="1"/>
    <col min="6660" max="6660" width="9.7109375" customWidth="1"/>
    <col min="6661" max="6661" width="13.7109375" customWidth="1"/>
    <col min="6662" max="6662" width="13.5703125" customWidth="1"/>
    <col min="6663" max="6663" width="12.140625" customWidth="1"/>
    <col min="6664" max="6664" width="10.140625" customWidth="1"/>
    <col min="6665" max="6665" width="10.7109375" customWidth="1"/>
    <col min="6666" max="6666" width="9.7109375" customWidth="1"/>
    <col min="6667" max="6667" width="10.85546875" customWidth="1"/>
    <col min="6668" max="6668" width="11.5703125" customWidth="1"/>
    <col min="6670" max="6670" width="12.85546875" bestFit="1" customWidth="1"/>
    <col min="6913" max="6913" width="14.7109375" customWidth="1"/>
    <col min="6915" max="6915" width="13.7109375" customWidth="1"/>
    <col min="6916" max="6916" width="9.7109375" customWidth="1"/>
    <col min="6917" max="6917" width="13.7109375" customWidth="1"/>
    <col min="6918" max="6918" width="13.5703125" customWidth="1"/>
    <col min="6919" max="6919" width="12.140625" customWidth="1"/>
    <col min="6920" max="6920" width="10.140625" customWidth="1"/>
    <col min="6921" max="6921" width="10.7109375" customWidth="1"/>
    <col min="6922" max="6922" width="9.7109375" customWidth="1"/>
    <col min="6923" max="6923" width="10.85546875" customWidth="1"/>
    <col min="6924" max="6924" width="11.5703125" customWidth="1"/>
    <col min="6926" max="6926" width="12.85546875" bestFit="1" customWidth="1"/>
    <col min="7169" max="7169" width="14.7109375" customWidth="1"/>
    <col min="7171" max="7171" width="13.7109375" customWidth="1"/>
    <col min="7172" max="7172" width="9.7109375" customWidth="1"/>
    <col min="7173" max="7173" width="13.7109375" customWidth="1"/>
    <col min="7174" max="7174" width="13.5703125" customWidth="1"/>
    <col min="7175" max="7175" width="12.140625" customWidth="1"/>
    <col min="7176" max="7176" width="10.140625" customWidth="1"/>
    <col min="7177" max="7177" width="10.7109375" customWidth="1"/>
    <col min="7178" max="7178" width="9.7109375" customWidth="1"/>
    <col min="7179" max="7179" width="10.85546875" customWidth="1"/>
    <col min="7180" max="7180" width="11.5703125" customWidth="1"/>
    <col min="7182" max="7182" width="12.85546875" bestFit="1" customWidth="1"/>
    <col min="7425" max="7425" width="14.7109375" customWidth="1"/>
    <col min="7427" max="7427" width="13.7109375" customWidth="1"/>
    <col min="7428" max="7428" width="9.7109375" customWidth="1"/>
    <col min="7429" max="7429" width="13.7109375" customWidth="1"/>
    <col min="7430" max="7430" width="13.5703125" customWidth="1"/>
    <col min="7431" max="7431" width="12.140625" customWidth="1"/>
    <col min="7432" max="7432" width="10.140625" customWidth="1"/>
    <col min="7433" max="7433" width="10.7109375" customWidth="1"/>
    <col min="7434" max="7434" width="9.7109375" customWidth="1"/>
    <col min="7435" max="7435" width="10.85546875" customWidth="1"/>
    <col min="7436" max="7436" width="11.5703125" customWidth="1"/>
    <col min="7438" max="7438" width="12.85546875" bestFit="1" customWidth="1"/>
    <col min="7681" max="7681" width="14.7109375" customWidth="1"/>
    <col min="7683" max="7683" width="13.7109375" customWidth="1"/>
    <col min="7684" max="7684" width="9.7109375" customWidth="1"/>
    <col min="7685" max="7685" width="13.7109375" customWidth="1"/>
    <col min="7686" max="7686" width="13.5703125" customWidth="1"/>
    <col min="7687" max="7687" width="12.140625" customWidth="1"/>
    <col min="7688" max="7688" width="10.140625" customWidth="1"/>
    <col min="7689" max="7689" width="10.7109375" customWidth="1"/>
    <col min="7690" max="7690" width="9.7109375" customWidth="1"/>
    <col min="7691" max="7691" width="10.85546875" customWidth="1"/>
    <col min="7692" max="7692" width="11.5703125" customWidth="1"/>
    <col min="7694" max="7694" width="12.85546875" bestFit="1" customWidth="1"/>
    <col min="7937" max="7937" width="14.7109375" customWidth="1"/>
    <col min="7939" max="7939" width="13.7109375" customWidth="1"/>
    <col min="7940" max="7940" width="9.7109375" customWidth="1"/>
    <col min="7941" max="7941" width="13.7109375" customWidth="1"/>
    <col min="7942" max="7942" width="13.5703125" customWidth="1"/>
    <col min="7943" max="7943" width="12.140625" customWidth="1"/>
    <col min="7944" max="7944" width="10.140625" customWidth="1"/>
    <col min="7945" max="7945" width="10.7109375" customWidth="1"/>
    <col min="7946" max="7946" width="9.7109375" customWidth="1"/>
    <col min="7947" max="7947" width="10.85546875" customWidth="1"/>
    <col min="7948" max="7948" width="11.5703125" customWidth="1"/>
    <col min="7950" max="7950" width="12.85546875" bestFit="1" customWidth="1"/>
    <col min="8193" max="8193" width="14.7109375" customWidth="1"/>
    <col min="8195" max="8195" width="13.7109375" customWidth="1"/>
    <col min="8196" max="8196" width="9.7109375" customWidth="1"/>
    <col min="8197" max="8197" width="13.7109375" customWidth="1"/>
    <col min="8198" max="8198" width="13.5703125" customWidth="1"/>
    <col min="8199" max="8199" width="12.140625" customWidth="1"/>
    <col min="8200" max="8200" width="10.140625" customWidth="1"/>
    <col min="8201" max="8201" width="10.7109375" customWidth="1"/>
    <col min="8202" max="8202" width="9.7109375" customWidth="1"/>
    <col min="8203" max="8203" width="10.85546875" customWidth="1"/>
    <col min="8204" max="8204" width="11.5703125" customWidth="1"/>
    <col min="8206" max="8206" width="12.85546875" bestFit="1" customWidth="1"/>
    <col min="8449" max="8449" width="14.7109375" customWidth="1"/>
    <col min="8451" max="8451" width="13.7109375" customWidth="1"/>
    <col min="8452" max="8452" width="9.7109375" customWidth="1"/>
    <col min="8453" max="8453" width="13.7109375" customWidth="1"/>
    <col min="8454" max="8454" width="13.5703125" customWidth="1"/>
    <col min="8455" max="8455" width="12.140625" customWidth="1"/>
    <col min="8456" max="8456" width="10.140625" customWidth="1"/>
    <col min="8457" max="8457" width="10.7109375" customWidth="1"/>
    <col min="8458" max="8458" width="9.7109375" customWidth="1"/>
    <col min="8459" max="8459" width="10.85546875" customWidth="1"/>
    <col min="8460" max="8460" width="11.5703125" customWidth="1"/>
    <col min="8462" max="8462" width="12.85546875" bestFit="1" customWidth="1"/>
    <col min="8705" max="8705" width="14.7109375" customWidth="1"/>
    <col min="8707" max="8707" width="13.7109375" customWidth="1"/>
    <col min="8708" max="8708" width="9.7109375" customWidth="1"/>
    <col min="8709" max="8709" width="13.7109375" customWidth="1"/>
    <col min="8710" max="8710" width="13.5703125" customWidth="1"/>
    <col min="8711" max="8711" width="12.140625" customWidth="1"/>
    <col min="8712" max="8712" width="10.140625" customWidth="1"/>
    <col min="8713" max="8713" width="10.7109375" customWidth="1"/>
    <col min="8714" max="8714" width="9.7109375" customWidth="1"/>
    <col min="8715" max="8715" width="10.85546875" customWidth="1"/>
    <col min="8716" max="8716" width="11.5703125" customWidth="1"/>
    <col min="8718" max="8718" width="12.85546875" bestFit="1" customWidth="1"/>
    <col min="8961" max="8961" width="14.7109375" customWidth="1"/>
    <col min="8963" max="8963" width="13.7109375" customWidth="1"/>
    <col min="8964" max="8964" width="9.7109375" customWidth="1"/>
    <col min="8965" max="8965" width="13.7109375" customWidth="1"/>
    <col min="8966" max="8966" width="13.5703125" customWidth="1"/>
    <col min="8967" max="8967" width="12.140625" customWidth="1"/>
    <col min="8968" max="8968" width="10.140625" customWidth="1"/>
    <col min="8969" max="8969" width="10.7109375" customWidth="1"/>
    <col min="8970" max="8970" width="9.7109375" customWidth="1"/>
    <col min="8971" max="8971" width="10.85546875" customWidth="1"/>
    <col min="8972" max="8972" width="11.5703125" customWidth="1"/>
    <col min="8974" max="8974" width="12.85546875" bestFit="1" customWidth="1"/>
    <col min="9217" max="9217" width="14.7109375" customWidth="1"/>
    <col min="9219" max="9219" width="13.7109375" customWidth="1"/>
    <col min="9220" max="9220" width="9.7109375" customWidth="1"/>
    <col min="9221" max="9221" width="13.7109375" customWidth="1"/>
    <col min="9222" max="9222" width="13.5703125" customWidth="1"/>
    <col min="9223" max="9223" width="12.140625" customWidth="1"/>
    <col min="9224" max="9224" width="10.140625" customWidth="1"/>
    <col min="9225" max="9225" width="10.7109375" customWidth="1"/>
    <col min="9226" max="9226" width="9.7109375" customWidth="1"/>
    <col min="9227" max="9227" width="10.85546875" customWidth="1"/>
    <col min="9228" max="9228" width="11.5703125" customWidth="1"/>
    <col min="9230" max="9230" width="12.85546875" bestFit="1" customWidth="1"/>
    <col min="9473" max="9473" width="14.7109375" customWidth="1"/>
    <col min="9475" max="9475" width="13.7109375" customWidth="1"/>
    <col min="9476" max="9476" width="9.7109375" customWidth="1"/>
    <col min="9477" max="9477" width="13.7109375" customWidth="1"/>
    <col min="9478" max="9478" width="13.5703125" customWidth="1"/>
    <col min="9479" max="9479" width="12.140625" customWidth="1"/>
    <col min="9480" max="9480" width="10.140625" customWidth="1"/>
    <col min="9481" max="9481" width="10.7109375" customWidth="1"/>
    <col min="9482" max="9482" width="9.7109375" customWidth="1"/>
    <col min="9483" max="9483" width="10.85546875" customWidth="1"/>
    <col min="9484" max="9484" width="11.5703125" customWidth="1"/>
    <col min="9486" max="9486" width="12.85546875" bestFit="1" customWidth="1"/>
    <col min="9729" max="9729" width="14.7109375" customWidth="1"/>
    <col min="9731" max="9731" width="13.7109375" customWidth="1"/>
    <col min="9732" max="9732" width="9.7109375" customWidth="1"/>
    <col min="9733" max="9733" width="13.7109375" customWidth="1"/>
    <col min="9734" max="9734" width="13.5703125" customWidth="1"/>
    <col min="9735" max="9735" width="12.140625" customWidth="1"/>
    <col min="9736" max="9736" width="10.140625" customWidth="1"/>
    <col min="9737" max="9737" width="10.7109375" customWidth="1"/>
    <col min="9738" max="9738" width="9.7109375" customWidth="1"/>
    <col min="9739" max="9739" width="10.85546875" customWidth="1"/>
    <col min="9740" max="9740" width="11.5703125" customWidth="1"/>
    <col min="9742" max="9742" width="12.85546875" bestFit="1" customWidth="1"/>
    <col min="9985" max="9985" width="14.7109375" customWidth="1"/>
    <col min="9987" max="9987" width="13.7109375" customWidth="1"/>
    <col min="9988" max="9988" width="9.7109375" customWidth="1"/>
    <col min="9989" max="9989" width="13.7109375" customWidth="1"/>
    <col min="9990" max="9990" width="13.5703125" customWidth="1"/>
    <col min="9991" max="9991" width="12.140625" customWidth="1"/>
    <col min="9992" max="9992" width="10.140625" customWidth="1"/>
    <col min="9993" max="9993" width="10.7109375" customWidth="1"/>
    <col min="9994" max="9994" width="9.7109375" customWidth="1"/>
    <col min="9995" max="9995" width="10.85546875" customWidth="1"/>
    <col min="9996" max="9996" width="11.5703125" customWidth="1"/>
    <col min="9998" max="9998" width="12.85546875" bestFit="1" customWidth="1"/>
    <col min="10241" max="10241" width="14.7109375" customWidth="1"/>
    <col min="10243" max="10243" width="13.7109375" customWidth="1"/>
    <col min="10244" max="10244" width="9.7109375" customWidth="1"/>
    <col min="10245" max="10245" width="13.7109375" customWidth="1"/>
    <col min="10246" max="10246" width="13.5703125" customWidth="1"/>
    <col min="10247" max="10247" width="12.140625" customWidth="1"/>
    <col min="10248" max="10248" width="10.140625" customWidth="1"/>
    <col min="10249" max="10249" width="10.7109375" customWidth="1"/>
    <col min="10250" max="10250" width="9.7109375" customWidth="1"/>
    <col min="10251" max="10251" width="10.85546875" customWidth="1"/>
    <col min="10252" max="10252" width="11.5703125" customWidth="1"/>
    <col min="10254" max="10254" width="12.85546875" bestFit="1" customWidth="1"/>
    <col min="10497" max="10497" width="14.7109375" customWidth="1"/>
    <col min="10499" max="10499" width="13.7109375" customWidth="1"/>
    <col min="10500" max="10500" width="9.7109375" customWidth="1"/>
    <col min="10501" max="10501" width="13.7109375" customWidth="1"/>
    <col min="10502" max="10502" width="13.5703125" customWidth="1"/>
    <col min="10503" max="10503" width="12.140625" customWidth="1"/>
    <col min="10504" max="10504" width="10.140625" customWidth="1"/>
    <col min="10505" max="10505" width="10.7109375" customWidth="1"/>
    <col min="10506" max="10506" width="9.7109375" customWidth="1"/>
    <col min="10507" max="10507" width="10.85546875" customWidth="1"/>
    <col min="10508" max="10508" width="11.5703125" customWidth="1"/>
    <col min="10510" max="10510" width="12.85546875" bestFit="1" customWidth="1"/>
    <col min="10753" max="10753" width="14.7109375" customWidth="1"/>
    <col min="10755" max="10755" width="13.7109375" customWidth="1"/>
    <col min="10756" max="10756" width="9.7109375" customWidth="1"/>
    <col min="10757" max="10757" width="13.7109375" customWidth="1"/>
    <col min="10758" max="10758" width="13.5703125" customWidth="1"/>
    <col min="10759" max="10759" width="12.140625" customWidth="1"/>
    <col min="10760" max="10760" width="10.140625" customWidth="1"/>
    <col min="10761" max="10761" width="10.7109375" customWidth="1"/>
    <col min="10762" max="10762" width="9.7109375" customWidth="1"/>
    <col min="10763" max="10763" width="10.85546875" customWidth="1"/>
    <col min="10764" max="10764" width="11.5703125" customWidth="1"/>
    <col min="10766" max="10766" width="12.85546875" bestFit="1" customWidth="1"/>
    <col min="11009" max="11009" width="14.7109375" customWidth="1"/>
    <col min="11011" max="11011" width="13.7109375" customWidth="1"/>
    <col min="11012" max="11012" width="9.7109375" customWidth="1"/>
    <col min="11013" max="11013" width="13.7109375" customWidth="1"/>
    <col min="11014" max="11014" width="13.5703125" customWidth="1"/>
    <col min="11015" max="11015" width="12.140625" customWidth="1"/>
    <col min="11016" max="11016" width="10.140625" customWidth="1"/>
    <col min="11017" max="11017" width="10.7109375" customWidth="1"/>
    <col min="11018" max="11018" width="9.7109375" customWidth="1"/>
    <col min="11019" max="11019" width="10.85546875" customWidth="1"/>
    <col min="11020" max="11020" width="11.5703125" customWidth="1"/>
    <col min="11022" max="11022" width="12.85546875" bestFit="1" customWidth="1"/>
    <col min="11265" max="11265" width="14.7109375" customWidth="1"/>
    <col min="11267" max="11267" width="13.7109375" customWidth="1"/>
    <col min="11268" max="11268" width="9.7109375" customWidth="1"/>
    <col min="11269" max="11269" width="13.7109375" customWidth="1"/>
    <col min="11270" max="11270" width="13.5703125" customWidth="1"/>
    <col min="11271" max="11271" width="12.140625" customWidth="1"/>
    <col min="11272" max="11272" width="10.140625" customWidth="1"/>
    <col min="11273" max="11273" width="10.7109375" customWidth="1"/>
    <col min="11274" max="11274" width="9.7109375" customWidth="1"/>
    <col min="11275" max="11275" width="10.85546875" customWidth="1"/>
    <col min="11276" max="11276" width="11.5703125" customWidth="1"/>
    <col min="11278" max="11278" width="12.85546875" bestFit="1" customWidth="1"/>
    <col min="11521" max="11521" width="14.7109375" customWidth="1"/>
    <col min="11523" max="11523" width="13.7109375" customWidth="1"/>
    <col min="11524" max="11524" width="9.7109375" customWidth="1"/>
    <col min="11525" max="11525" width="13.7109375" customWidth="1"/>
    <col min="11526" max="11526" width="13.5703125" customWidth="1"/>
    <col min="11527" max="11527" width="12.140625" customWidth="1"/>
    <col min="11528" max="11528" width="10.140625" customWidth="1"/>
    <col min="11529" max="11529" width="10.7109375" customWidth="1"/>
    <col min="11530" max="11530" width="9.7109375" customWidth="1"/>
    <col min="11531" max="11531" width="10.85546875" customWidth="1"/>
    <col min="11532" max="11532" width="11.5703125" customWidth="1"/>
    <col min="11534" max="11534" width="12.85546875" bestFit="1" customWidth="1"/>
    <col min="11777" max="11777" width="14.7109375" customWidth="1"/>
    <col min="11779" max="11779" width="13.7109375" customWidth="1"/>
    <col min="11780" max="11780" width="9.7109375" customWidth="1"/>
    <col min="11781" max="11781" width="13.7109375" customWidth="1"/>
    <col min="11782" max="11782" width="13.5703125" customWidth="1"/>
    <col min="11783" max="11783" width="12.140625" customWidth="1"/>
    <col min="11784" max="11784" width="10.140625" customWidth="1"/>
    <col min="11785" max="11785" width="10.7109375" customWidth="1"/>
    <col min="11786" max="11786" width="9.7109375" customWidth="1"/>
    <col min="11787" max="11787" width="10.85546875" customWidth="1"/>
    <col min="11788" max="11788" width="11.5703125" customWidth="1"/>
    <col min="11790" max="11790" width="12.85546875" bestFit="1" customWidth="1"/>
    <col min="12033" max="12033" width="14.7109375" customWidth="1"/>
    <col min="12035" max="12035" width="13.7109375" customWidth="1"/>
    <col min="12036" max="12036" width="9.7109375" customWidth="1"/>
    <col min="12037" max="12037" width="13.7109375" customWidth="1"/>
    <col min="12038" max="12038" width="13.5703125" customWidth="1"/>
    <col min="12039" max="12039" width="12.140625" customWidth="1"/>
    <col min="12040" max="12040" width="10.140625" customWidth="1"/>
    <col min="12041" max="12041" width="10.7109375" customWidth="1"/>
    <col min="12042" max="12042" width="9.7109375" customWidth="1"/>
    <col min="12043" max="12043" width="10.85546875" customWidth="1"/>
    <col min="12044" max="12044" width="11.5703125" customWidth="1"/>
    <col min="12046" max="12046" width="12.85546875" bestFit="1" customWidth="1"/>
    <col min="12289" max="12289" width="14.7109375" customWidth="1"/>
    <col min="12291" max="12291" width="13.7109375" customWidth="1"/>
    <col min="12292" max="12292" width="9.7109375" customWidth="1"/>
    <col min="12293" max="12293" width="13.7109375" customWidth="1"/>
    <col min="12294" max="12294" width="13.5703125" customWidth="1"/>
    <col min="12295" max="12295" width="12.140625" customWidth="1"/>
    <col min="12296" max="12296" width="10.140625" customWidth="1"/>
    <col min="12297" max="12297" width="10.7109375" customWidth="1"/>
    <col min="12298" max="12298" width="9.7109375" customWidth="1"/>
    <col min="12299" max="12299" width="10.85546875" customWidth="1"/>
    <col min="12300" max="12300" width="11.5703125" customWidth="1"/>
    <col min="12302" max="12302" width="12.85546875" bestFit="1" customWidth="1"/>
    <col min="12545" max="12545" width="14.7109375" customWidth="1"/>
    <col min="12547" max="12547" width="13.7109375" customWidth="1"/>
    <col min="12548" max="12548" width="9.7109375" customWidth="1"/>
    <col min="12549" max="12549" width="13.7109375" customWidth="1"/>
    <col min="12550" max="12550" width="13.5703125" customWidth="1"/>
    <col min="12551" max="12551" width="12.140625" customWidth="1"/>
    <col min="12552" max="12552" width="10.140625" customWidth="1"/>
    <col min="12553" max="12553" width="10.7109375" customWidth="1"/>
    <col min="12554" max="12554" width="9.7109375" customWidth="1"/>
    <col min="12555" max="12555" width="10.85546875" customWidth="1"/>
    <col min="12556" max="12556" width="11.5703125" customWidth="1"/>
    <col min="12558" max="12558" width="12.85546875" bestFit="1" customWidth="1"/>
    <col min="12801" max="12801" width="14.7109375" customWidth="1"/>
    <col min="12803" max="12803" width="13.7109375" customWidth="1"/>
    <col min="12804" max="12804" width="9.7109375" customWidth="1"/>
    <col min="12805" max="12805" width="13.7109375" customWidth="1"/>
    <col min="12806" max="12806" width="13.5703125" customWidth="1"/>
    <col min="12807" max="12807" width="12.140625" customWidth="1"/>
    <col min="12808" max="12808" width="10.140625" customWidth="1"/>
    <col min="12809" max="12809" width="10.7109375" customWidth="1"/>
    <col min="12810" max="12810" width="9.7109375" customWidth="1"/>
    <col min="12811" max="12811" width="10.85546875" customWidth="1"/>
    <col min="12812" max="12812" width="11.5703125" customWidth="1"/>
    <col min="12814" max="12814" width="12.85546875" bestFit="1" customWidth="1"/>
    <col min="13057" max="13057" width="14.7109375" customWidth="1"/>
    <col min="13059" max="13059" width="13.7109375" customWidth="1"/>
    <col min="13060" max="13060" width="9.7109375" customWidth="1"/>
    <col min="13061" max="13061" width="13.7109375" customWidth="1"/>
    <col min="13062" max="13062" width="13.5703125" customWidth="1"/>
    <col min="13063" max="13063" width="12.140625" customWidth="1"/>
    <col min="13064" max="13064" width="10.140625" customWidth="1"/>
    <col min="13065" max="13065" width="10.7109375" customWidth="1"/>
    <col min="13066" max="13066" width="9.7109375" customWidth="1"/>
    <col min="13067" max="13067" width="10.85546875" customWidth="1"/>
    <col min="13068" max="13068" width="11.5703125" customWidth="1"/>
    <col min="13070" max="13070" width="12.85546875" bestFit="1" customWidth="1"/>
    <col min="13313" max="13313" width="14.7109375" customWidth="1"/>
    <col min="13315" max="13315" width="13.7109375" customWidth="1"/>
    <col min="13316" max="13316" width="9.7109375" customWidth="1"/>
    <col min="13317" max="13317" width="13.7109375" customWidth="1"/>
    <col min="13318" max="13318" width="13.5703125" customWidth="1"/>
    <col min="13319" max="13319" width="12.140625" customWidth="1"/>
    <col min="13320" max="13320" width="10.140625" customWidth="1"/>
    <col min="13321" max="13321" width="10.7109375" customWidth="1"/>
    <col min="13322" max="13322" width="9.7109375" customWidth="1"/>
    <col min="13323" max="13323" width="10.85546875" customWidth="1"/>
    <col min="13324" max="13324" width="11.5703125" customWidth="1"/>
    <col min="13326" max="13326" width="12.85546875" bestFit="1" customWidth="1"/>
    <col min="13569" max="13569" width="14.7109375" customWidth="1"/>
    <col min="13571" max="13571" width="13.7109375" customWidth="1"/>
    <col min="13572" max="13572" width="9.7109375" customWidth="1"/>
    <col min="13573" max="13573" width="13.7109375" customWidth="1"/>
    <col min="13574" max="13574" width="13.5703125" customWidth="1"/>
    <col min="13575" max="13575" width="12.140625" customWidth="1"/>
    <col min="13576" max="13576" width="10.140625" customWidth="1"/>
    <col min="13577" max="13577" width="10.7109375" customWidth="1"/>
    <col min="13578" max="13578" width="9.7109375" customWidth="1"/>
    <col min="13579" max="13579" width="10.85546875" customWidth="1"/>
    <col min="13580" max="13580" width="11.5703125" customWidth="1"/>
    <col min="13582" max="13582" width="12.85546875" bestFit="1" customWidth="1"/>
    <col min="13825" max="13825" width="14.7109375" customWidth="1"/>
    <col min="13827" max="13827" width="13.7109375" customWidth="1"/>
    <col min="13828" max="13828" width="9.7109375" customWidth="1"/>
    <col min="13829" max="13829" width="13.7109375" customWidth="1"/>
    <col min="13830" max="13830" width="13.5703125" customWidth="1"/>
    <col min="13831" max="13831" width="12.140625" customWidth="1"/>
    <col min="13832" max="13832" width="10.140625" customWidth="1"/>
    <col min="13833" max="13833" width="10.7109375" customWidth="1"/>
    <col min="13834" max="13834" width="9.7109375" customWidth="1"/>
    <col min="13835" max="13835" width="10.85546875" customWidth="1"/>
    <col min="13836" max="13836" width="11.5703125" customWidth="1"/>
    <col min="13838" max="13838" width="12.85546875" bestFit="1" customWidth="1"/>
    <col min="14081" max="14081" width="14.7109375" customWidth="1"/>
    <col min="14083" max="14083" width="13.7109375" customWidth="1"/>
    <col min="14084" max="14084" width="9.7109375" customWidth="1"/>
    <col min="14085" max="14085" width="13.7109375" customWidth="1"/>
    <col min="14086" max="14086" width="13.5703125" customWidth="1"/>
    <col min="14087" max="14087" width="12.140625" customWidth="1"/>
    <col min="14088" max="14088" width="10.140625" customWidth="1"/>
    <col min="14089" max="14089" width="10.7109375" customWidth="1"/>
    <col min="14090" max="14090" width="9.7109375" customWidth="1"/>
    <col min="14091" max="14091" width="10.85546875" customWidth="1"/>
    <col min="14092" max="14092" width="11.5703125" customWidth="1"/>
    <col min="14094" max="14094" width="12.85546875" bestFit="1" customWidth="1"/>
    <col min="14337" max="14337" width="14.7109375" customWidth="1"/>
    <col min="14339" max="14339" width="13.7109375" customWidth="1"/>
    <col min="14340" max="14340" width="9.7109375" customWidth="1"/>
    <col min="14341" max="14341" width="13.7109375" customWidth="1"/>
    <col min="14342" max="14342" width="13.5703125" customWidth="1"/>
    <col min="14343" max="14343" width="12.140625" customWidth="1"/>
    <col min="14344" max="14344" width="10.140625" customWidth="1"/>
    <col min="14345" max="14345" width="10.7109375" customWidth="1"/>
    <col min="14346" max="14346" width="9.7109375" customWidth="1"/>
    <col min="14347" max="14347" width="10.85546875" customWidth="1"/>
    <col min="14348" max="14348" width="11.5703125" customWidth="1"/>
    <col min="14350" max="14350" width="12.85546875" bestFit="1" customWidth="1"/>
    <col min="14593" max="14593" width="14.7109375" customWidth="1"/>
    <col min="14595" max="14595" width="13.7109375" customWidth="1"/>
    <col min="14596" max="14596" width="9.7109375" customWidth="1"/>
    <col min="14597" max="14597" width="13.7109375" customWidth="1"/>
    <col min="14598" max="14598" width="13.5703125" customWidth="1"/>
    <col min="14599" max="14599" width="12.140625" customWidth="1"/>
    <col min="14600" max="14600" width="10.140625" customWidth="1"/>
    <col min="14601" max="14601" width="10.7109375" customWidth="1"/>
    <col min="14602" max="14602" width="9.7109375" customWidth="1"/>
    <col min="14603" max="14603" width="10.85546875" customWidth="1"/>
    <col min="14604" max="14604" width="11.5703125" customWidth="1"/>
    <col min="14606" max="14606" width="12.85546875" bestFit="1" customWidth="1"/>
    <col min="14849" max="14849" width="14.7109375" customWidth="1"/>
    <col min="14851" max="14851" width="13.7109375" customWidth="1"/>
    <col min="14852" max="14852" width="9.7109375" customWidth="1"/>
    <col min="14853" max="14853" width="13.7109375" customWidth="1"/>
    <col min="14854" max="14854" width="13.5703125" customWidth="1"/>
    <col min="14855" max="14855" width="12.140625" customWidth="1"/>
    <col min="14856" max="14856" width="10.140625" customWidth="1"/>
    <col min="14857" max="14857" width="10.7109375" customWidth="1"/>
    <col min="14858" max="14858" width="9.7109375" customWidth="1"/>
    <col min="14859" max="14859" width="10.85546875" customWidth="1"/>
    <col min="14860" max="14860" width="11.5703125" customWidth="1"/>
    <col min="14862" max="14862" width="12.85546875" bestFit="1" customWidth="1"/>
    <col min="15105" max="15105" width="14.7109375" customWidth="1"/>
    <col min="15107" max="15107" width="13.7109375" customWidth="1"/>
    <col min="15108" max="15108" width="9.7109375" customWidth="1"/>
    <col min="15109" max="15109" width="13.7109375" customWidth="1"/>
    <col min="15110" max="15110" width="13.5703125" customWidth="1"/>
    <col min="15111" max="15111" width="12.140625" customWidth="1"/>
    <col min="15112" max="15112" width="10.140625" customWidth="1"/>
    <col min="15113" max="15113" width="10.7109375" customWidth="1"/>
    <col min="15114" max="15114" width="9.7109375" customWidth="1"/>
    <col min="15115" max="15115" width="10.85546875" customWidth="1"/>
    <col min="15116" max="15116" width="11.5703125" customWidth="1"/>
    <col min="15118" max="15118" width="12.85546875" bestFit="1" customWidth="1"/>
    <col min="15361" max="15361" width="14.7109375" customWidth="1"/>
    <col min="15363" max="15363" width="13.7109375" customWidth="1"/>
    <col min="15364" max="15364" width="9.7109375" customWidth="1"/>
    <col min="15365" max="15365" width="13.7109375" customWidth="1"/>
    <col min="15366" max="15366" width="13.5703125" customWidth="1"/>
    <col min="15367" max="15367" width="12.140625" customWidth="1"/>
    <col min="15368" max="15368" width="10.140625" customWidth="1"/>
    <col min="15369" max="15369" width="10.7109375" customWidth="1"/>
    <col min="15370" max="15370" width="9.7109375" customWidth="1"/>
    <col min="15371" max="15371" width="10.85546875" customWidth="1"/>
    <col min="15372" max="15372" width="11.5703125" customWidth="1"/>
    <col min="15374" max="15374" width="12.85546875" bestFit="1" customWidth="1"/>
    <col min="15617" max="15617" width="14.7109375" customWidth="1"/>
    <col min="15619" max="15619" width="13.7109375" customWidth="1"/>
    <col min="15620" max="15620" width="9.7109375" customWidth="1"/>
    <col min="15621" max="15621" width="13.7109375" customWidth="1"/>
    <col min="15622" max="15622" width="13.5703125" customWidth="1"/>
    <col min="15623" max="15623" width="12.140625" customWidth="1"/>
    <col min="15624" max="15624" width="10.140625" customWidth="1"/>
    <col min="15625" max="15625" width="10.7109375" customWidth="1"/>
    <col min="15626" max="15626" width="9.7109375" customWidth="1"/>
    <col min="15627" max="15627" width="10.85546875" customWidth="1"/>
    <col min="15628" max="15628" width="11.5703125" customWidth="1"/>
    <col min="15630" max="15630" width="12.85546875" bestFit="1" customWidth="1"/>
    <col min="15873" max="15873" width="14.7109375" customWidth="1"/>
    <col min="15875" max="15875" width="13.7109375" customWidth="1"/>
    <col min="15876" max="15876" width="9.7109375" customWidth="1"/>
    <col min="15877" max="15877" width="13.7109375" customWidth="1"/>
    <col min="15878" max="15878" width="13.5703125" customWidth="1"/>
    <col min="15879" max="15879" width="12.140625" customWidth="1"/>
    <col min="15880" max="15880" width="10.140625" customWidth="1"/>
    <col min="15881" max="15881" width="10.7109375" customWidth="1"/>
    <col min="15882" max="15882" width="9.7109375" customWidth="1"/>
    <col min="15883" max="15883" width="10.85546875" customWidth="1"/>
    <col min="15884" max="15884" width="11.5703125" customWidth="1"/>
    <col min="15886" max="15886" width="12.85546875" bestFit="1" customWidth="1"/>
    <col min="16129" max="16129" width="14.7109375" customWidth="1"/>
    <col min="16131" max="16131" width="13.7109375" customWidth="1"/>
    <col min="16132" max="16132" width="9.7109375" customWidth="1"/>
    <col min="16133" max="16133" width="13.7109375" customWidth="1"/>
    <col min="16134" max="16134" width="13.5703125" customWidth="1"/>
    <col min="16135" max="16135" width="12.140625" customWidth="1"/>
    <col min="16136" max="16136" width="10.140625" customWidth="1"/>
    <col min="16137" max="16137" width="10.7109375" customWidth="1"/>
    <col min="16138" max="16138" width="9.7109375" customWidth="1"/>
    <col min="16139" max="16139" width="10.85546875" customWidth="1"/>
    <col min="16140" max="16140" width="11.5703125" customWidth="1"/>
    <col min="16142" max="16142" width="12.85546875" bestFit="1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12" t="s">
        <v>167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41"/>
    </row>
    <row r="7" spans="1:23" x14ac:dyDescent="0.25">
      <c r="A7" s="212" t="s">
        <v>168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  <c r="L7" s="212"/>
    </row>
    <row r="8" spans="1:23" x14ac:dyDescent="0.25">
      <c r="A8" s="212" t="s">
        <v>155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  <c r="L8" s="212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169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  <c r="N14" s="158"/>
    </row>
    <row r="15" spans="1:23" x14ac:dyDescent="0.25">
      <c r="A15" s="65" t="s">
        <v>11</v>
      </c>
      <c r="B15" s="43">
        <f>SUM(B17:B28)</f>
        <v>310</v>
      </c>
      <c r="C15" s="43">
        <f>SUM(C17:C28)</f>
        <v>1899031.575</v>
      </c>
      <c r="D15" s="91">
        <f>E15/B15</f>
        <v>7.0010380645161279</v>
      </c>
      <c r="E15" s="43">
        <f>SUM(E17:E28)</f>
        <v>2170.3217999999997</v>
      </c>
      <c r="F15" s="43">
        <f>SUM(F17:F28)</f>
        <v>1106.864118</v>
      </c>
      <c r="G15" s="43">
        <f t="shared" ref="G15:L15" si="0">SUM(G17:G28)</f>
        <v>998.34802799999989</v>
      </c>
      <c r="H15" s="43">
        <f t="shared" si="0"/>
        <v>108.51609000000001</v>
      </c>
      <c r="I15" s="43">
        <f t="shared" si="0"/>
        <v>303.84505200000001</v>
      </c>
      <c r="J15" s="43">
        <f t="shared" si="0"/>
        <v>173.625744</v>
      </c>
      <c r="K15" s="43">
        <f t="shared" si="0"/>
        <v>130.21930799999998</v>
      </c>
      <c r="L15" s="43">
        <f t="shared" si="0"/>
        <v>10.851609</v>
      </c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</row>
    <row r="16" spans="1:23" x14ac:dyDescent="0.25">
      <c r="A16" s="65"/>
      <c r="B16" s="43"/>
      <c r="C16" s="43"/>
      <c r="D16" s="91"/>
      <c r="E16" s="43"/>
      <c r="F16" s="43"/>
      <c r="G16" s="43"/>
      <c r="H16" s="43"/>
      <c r="I16" s="43"/>
      <c r="J16" s="43"/>
      <c r="K16" s="43"/>
      <c r="L16" s="43"/>
    </row>
    <row r="17" spans="1:16" x14ac:dyDescent="0.25">
      <c r="A17" s="6" t="s">
        <v>14</v>
      </c>
      <c r="B17" s="92" t="s">
        <v>82</v>
      </c>
      <c r="C17" s="92" t="s">
        <v>82</v>
      </c>
      <c r="D17" s="92" t="s">
        <v>82</v>
      </c>
      <c r="E17" s="92" t="s">
        <v>82</v>
      </c>
      <c r="F17" s="92" t="s">
        <v>82</v>
      </c>
      <c r="G17" s="92" t="s">
        <v>82</v>
      </c>
      <c r="H17" s="92" t="s">
        <v>82</v>
      </c>
      <c r="I17" s="92" t="s">
        <v>82</v>
      </c>
      <c r="J17" s="92" t="s">
        <v>82</v>
      </c>
      <c r="K17" s="92" t="s">
        <v>82</v>
      </c>
      <c r="L17" s="92" t="s">
        <v>82</v>
      </c>
    </row>
    <row r="18" spans="1:16" x14ac:dyDescent="0.25">
      <c r="A18" s="6" t="s">
        <v>15</v>
      </c>
      <c r="B18" s="92" t="s">
        <v>82</v>
      </c>
      <c r="C18" s="92" t="s">
        <v>82</v>
      </c>
      <c r="D18" s="92" t="s">
        <v>82</v>
      </c>
      <c r="E18" s="92" t="s">
        <v>82</v>
      </c>
      <c r="F18" s="92" t="s">
        <v>82</v>
      </c>
      <c r="G18" s="92" t="s">
        <v>82</v>
      </c>
      <c r="H18" s="92" t="s">
        <v>82</v>
      </c>
      <c r="I18" s="92" t="s">
        <v>82</v>
      </c>
      <c r="J18" s="92" t="s">
        <v>82</v>
      </c>
      <c r="K18" s="92" t="s">
        <v>82</v>
      </c>
      <c r="L18" s="92" t="s">
        <v>82</v>
      </c>
    </row>
    <row r="19" spans="1:16" x14ac:dyDescent="0.25">
      <c r="A19" s="6" t="s">
        <v>16</v>
      </c>
      <c r="B19" s="92">
        <v>44</v>
      </c>
      <c r="C19" s="92">
        <f>E19*875</f>
        <v>265650</v>
      </c>
      <c r="D19" s="93">
        <v>6.9</v>
      </c>
      <c r="E19" s="92">
        <f>B19*D19</f>
        <v>303.60000000000002</v>
      </c>
      <c r="F19" s="92">
        <f>G19+H19</f>
        <v>154.83600000000001</v>
      </c>
      <c r="G19" s="92">
        <f>E19*0.46</f>
        <v>139.65600000000001</v>
      </c>
      <c r="H19" s="92">
        <f>E19*0.05</f>
        <v>15.180000000000001</v>
      </c>
      <c r="I19" s="92">
        <f>E19*0.14</f>
        <v>42.504000000000005</v>
      </c>
      <c r="J19" s="92">
        <f>E19*0.08</f>
        <v>24.288000000000004</v>
      </c>
      <c r="K19" s="92">
        <f>E19*0.06</f>
        <v>18.216000000000001</v>
      </c>
      <c r="L19" s="92">
        <f>E19*0.005</f>
        <v>1.5180000000000002</v>
      </c>
      <c r="M19" s="90"/>
      <c r="N19" s="135"/>
      <c r="O19" s="158"/>
      <c r="P19" s="158"/>
    </row>
    <row r="20" spans="1:16" x14ac:dyDescent="0.25">
      <c r="A20" s="6" t="s">
        <v>17</v>
      </c>
      <c r="B20" s="92">
        <v>61</v>
      </c>
      <c r="C20" s="92">
        <f t="shared" ref="C20:C27" si="1">E20*875</f>
        <v>369355</v>
      </c>
      <c r="D20" s="93">
        <v>6.92</v>
      </c>
      <c r="E20" s="92">
        <f t="shared" ref="E20:E27" si="2">B20*D20</f>
        <v>422.12</v>
      </c>
      <c r="F20" s="92">
        <f t="shared" ref="F20:F27" si="3">G20+H20</f>
        <v>215.28120000000001</v>
      </c>
      <c r="G20" s="92">
        <f t="shared" ref="G20:G27" si="4">E20*0.46</f>
        <v>194.17520000000002</v>
      </c>
      <c r="H20" s="92">
        <f t="shared" ref="H20:H27" si="5">E20*0.05</f>
        <v>21.106000000000002</v>
      </c>
      <c r="I20" s="92">
        <f t="shared" ref="I20:I27" si="6">E20*0.14</f>
        <v>59.096800000000009</v>
      </c>
      <c r="J20" s="92">
        <f t="shared" ref="J20:J27" si="7">E20*0.08</f>
        <v>33.769600000000004</v>
      </c>
      <c r="K20" s="92">
        <f t="shared" ref="K20:K27" si="8">E20*0.06</f>
        <v>25.327199999999998</v>
      </c>
      <c r="L20" s="92">
        <f t="shared" ref="L20:L27" si="9">E20*0.005</f>
        <v>2.1106000000000003</v>
      </c>
      <c r="M20" s="90"/>
      <c r="N20" s="135"/>
    </row>
    <row r="21" spans="1:16" x14ac:dyDescent="0.25">
      <c r="A21" s="6" t="s">
        <v>18</v>
      </c>
      <c r="B21" s="92">
        <v>15</v>
      </c>
      <c r="C21" s="92">
        <f t="shared" si="1"/>
        <v>88593.75</v>
      </c>
      <c r="D21" s="93">
        <v>6.75</v>
      </c>
      <c r="E21" s="92">
        <f t="shared" si="2"/>
        <v>101.25</v>
      </c>
      <c r="F21" s="92">
        <f t="shared" si="3"/>
        <v>51.637500000000003</v>
      </c>
      <c r="G21" s="92">
        <f t="shared" si="4"/>
        <v>46.575000000000003</v>
      </c>
      <c r="H21" s="92">
        <f t="shared" si="5"/>
        <v>5.0625</v>
      </c>
      <c r="I21" s="92">
        <f t="shared" si="6"/>
        <v>14.175000000000001</v>
      </c>
      <c r="J21" s="92">
        <f t="shared" si="7"/>
        <v>8.1</v>
      </c>
      <c r="K21" s="92">
        <f t="shared" si="8"/>
        <v>6.0750000000000002</v>
      </c>
      <c r="L21" s="92">
        <f t="shared" si="9"/>
        <v>0.50624999999999998</v>
      </c>
      <c r="M21" s="90"/>
      <c r="N21" s="135"/>
      <c r="O21" s="158"/>
    </row>
    <row r="22" spans="1:16" x14ac:dyDescent="0.25">
      <c r="A22" s="6" t="s">
        <v>19</v>
      </c>
      <c r="B22" s="92">
        <v>15</v>
      </c>
      <c r="C22" s="92">
        <f t="shared" si="1"/>
        <v>89250</v>
      </c>
      <c r="D22" s="93">
        <v>6.8</v>
      </c>
      <c r="E22" s="92">
        <f t="shared" si="2"/>
        <v>102</v>
      </c>
      <c r="F22" s="92">
        <f t="shared" si="3"/>
        <v>52.02</v>
      </c>
      <c r="G22" s="92">
        <f t="shared" si="4"/>
        <v>46.92</v>
      </c>
      <c r="H22" s="92">
        <f t="shared" si="5"/>
        <v>5.1000000000000005</v>
      </c>
      <c r="I22" s="92">
        <f t="shared" si="6"/>
        <v>14.280000000000001</v>
      </c>
      <c r="J22" s="92">
        <f t="shared" si="7"/>
        <v>8.16</v>
      </c>
      <c r="K22" s="92">
        <f t="shared" si="8"/>
        <v>6.12</v>
      </c>
      <c r="L22" s="92">
        <f t="shared" si="9"/>
        <v>0.51</v>
      </c>
      <c r="M22" s="90"/>
      <c r="N22" s="135"/>
    </row>
    <row r="23" spans="1:16" x14ac:dyDescent="0.25">
      <c r="A23" s="6" t="s">
        <v>20</v>
      </c>
      <c r="B23" s="71">
        <v>60</v>
      </c>
      <c r="C23" s="92">
        <f t="shared" si="1"/>
        <v>350699.99999999994</v>
      </c>
      <c r="D23" s="93">
        <v>6.68</v>
      </c>
      <c r="E23" s="92">
        <f t="shared" si="2"/>
        <v>400.79999999999995</v>
      </c>
      <c r="F23" s="92">
        <f t="shared" si="3"/>
        <v>204.40799999999999</v>
      </c>
      <c r="G23" s="92">
        <f t="shared" si="4"/>
        <v>184.36799999999999</v>
      </c>
      <c r="H23" s="92">
        <f t="shared" si="5"/>
        <v>20.04</v>
      </c>
      <c r="I23" s="92">
        <f t="shared" si="6"/>
        <v>56.112000000000002</v>
      </c>
      <c r="J23" s="92">
        <f t="shared" si="7"/>
        <v>32.064</v>
      </c>
      <c r="K23" s="92">
        <f t="shared" si="8"/>
        <v>24.047999999999995</v>
      </c>
      <c r="L23" s="92">
        <f t="shared" si="9"/>
        <v>2.004</v>
      </c>
      <c r="M23" s="90"/>
      <c r="N23" s="135"/>
    </row>
    <row r="24" spans="1:16" x14ac:dyDescent="0.25">
      <c r="A24" s="6" t="s">
        <v>21</v>
      </c>
      <c r="B24" s="92">
        <v>31</v>
      </c>
      <c r="C24" s="92">
        <f t="shared" si="1"/>
        <v>192636.32500000001</v>
      </c>
      <c r="D24" s="93">
        <v>7.1017999999999999</v>
      </c>
      <c r="E24" s="92">
        <f t="shared" si="2"/>
        <v>220.1558</v>
      </c>
      <c r="F24" s="92">
        <f t="shared" si="3"/>
        <v>112.27945800000001</v>
      </c>
      <c r="G24" s="92">
        <f t="shared" si="4"/>
        <v>101.27166800000001</v>
      </c>
      <c r="H24" s="92">
        <f t="shared" si="5"/>
        <v>11.00779</v>
      </c>
      <c r="I24" s="92">
        <f t="shared" si="6"/>
        <v>30.821812000000001</v>
      </c>
      <c r="J24" s="92">
        <f t="shared" si="7"/>
        <v>17.612463999999999</v>
      </c>
      <c r="K24" s="92">
        <f t="shared" si="8"/>
        <v>13.209348</v>
      </c>
      <c r="L24" s="92">
        <f t="shared" si="9"/>
        <v>1.100779</v>
      </c>
      <c r="M24" s="90"/>
      <c r="N24" s="135"/>
    </row>
    <row r="25" spans="1:16" x14ac:dyDescent="0.25">
      <c r="A25" s="6" t="s">
        <v>23</v>
      </c>
      <c r="B25" s="92">
        <v>28</v>
      </c>
      <c r="C25" s="92">
        <f t="shared" si="1"/>
        <v>170620.45</v>
      </c>
      <c r="D25" s="93">
        <v>6.9641000000000002</v>
      </c>
      <c r="E25" s="92">
        <f t="shared" si="2"/>
        <v>194.9948</v>
      </c>
      <c r="F25" s="92">
        <f t="shared" si="3"/>
        <v>99.447348000000005</v>
      </c>
      <c r="G25" s="92">
        <f t="shared" si="4"/>
        <v>89.697608000000002</v>
      </c>
      <c r="H25" s="92">
        <f t="shared" si="5"/>
        <v>9.749740000000001</v>
      </c>
      <c r="I25" s="92">
        <f t="shared" si="6"/>
        <v>27.299272000000002</v>
      </c>
      <c r="J25" s="92">
        <f t="shared" si="7"/>
        <v>15.599584</v>
      </c>
      <c r="K25" s="92">
        <f t="shared" si="8"/>
        <v>11.699688</v>
      </c>
      <c r="L25" s="92">
        <f t="shared" si="9"/>
        <v>0.97497400000000001</v>
      </c>
      <c r="M25" s="90"/>
      <c r="N25" s="135"/>
    </row>
    <row r="26" spans="1:16" x14ac:dyDescent="0.25">
      <c r="A26" s="6" t="s">
        <v>24</v>
      </c>
      <c r="B26" s="71">
        <v>28</v>
      </c>
      <c r="C26" s="92">
        <f t="shared" si="1"/>
        <v>196754.59999999998</v>
      </c>
      <c r="D26" s="93">
        <v>8.0307999999999993</v>
      </c>
      <c r="E26" s="92">
        <f t="shared" si="2"/>
        <v>224.86239999999998</v>
      </c>
      <c r="F26" s="92">
        <f t="shared" si="3"/>
        <v>114.679824</v>
      </c>
      <c r="G26" s="92">
        <f t="shared" si="4"/>
        <v>103.43670399999999</v>
      </c>
      <c r="H26" s="92">
        <f t="shared" si="5"/>
        <v>11.243119999999999</v>
      </c>
      <c r="I26" s="92">
        <f t="shared" si="6"/>
        <v>31.480736</v>
      </c>
      <c r="J26" s="92">
        <f t="shared" si="7"/>
        <v>17.988992</v>
      </c>
      <c r="K26" s="92">
        <f t="shared" si="8"/>
        <v>13.491743999999999</v>
      </c>
      <c r="L26" s="92">
        <f t="shared" si="9"/>
        <v>1.124312</v>
      </c>
      <c r="M26" s="90"/>
      <c r="N26" s="135"/>
    </row>
    <row r="27" spans="1:16" x14ac:dyDescent="0.25">
      <c r="A27" s="6" t="s">
        <v>25</v>
      </c>
      <c r="B27" s="71">
        <v>28</v>
      </c>
      <c r="C27" s="92">
        <f t="shared" si="1"/>
        <v>175471.44999999998</v>
      </c>
      <c r="D27" s="93">
        <v>7.1620999999999997</v>
      </c>
      <c r="E27" s="92">
        <f t="shared" si="2"/>
        <v>200.53879999999998</v>
      </c>
      <c r="F27" s="92">
        <f t="shared" si="3"/>
        <v>102.27478799999999</v>
      </c>
      <c r="G27" s="92">
        <f t="shared" si="4"/>
        <v>92.247847999999991</v>
      </c>
      <c r="H27" s="92">
        <f t="shared" si="5"/>
        <v>10.02694</v>
      </c>
      <c r="I27" s="92">
        <f t="shared" si="6"/>
        <v>28.075431999999999</v>
      </c>
      <c r="J27" s="92">
        <f t="shared" si="7"/>
        <v>16.043104</v>
      </c>
      <c r="K27" s="92">
        <f t="shared" si="8"/>
        <v>12.032327999999998</v>
      </c>
      <c r="L27" s="92">
        <f t="shared" si="9"/>
        <v>1.002694</v>
      </c>
      <c r="M27" s="90"/>
      <c r="N27" s="135"/>
    </row>
    <row r="28" spans="1:16" ht="24" customHeight="1" thickBot="1" x14ac:dyDescent="0.3">
      <c r="A28" s="53" t="s">
        <v>107</v>
      </c>
      <c r="B28" s="159" t="s">
        <v>82</v>
      </c>
      <c r="C28" s="159" t="s">
        <v>82</v>
      </c>
      <c r="D28" s="160" t="s">
        <v>82</v>
      </c>
      <c r="E28" s="133" t="s">
        <v>82</v>
      </c>
      <c r="F28" s="133" t="s">
        <v>82</v>
      </c>
      <c r="G28" s="133" t="s">
        <v>82</v>
      </c>
      <c r="H28" s="133" t="s">
        <v>82</v>
      </c>
      <c r="I28" s="133" t="s">
        <v>82</v>
      </c>
      <c r="J28" s="133" t="s">
        <v>82</v>
      </c>
      <c r="K28" s="133" t="s">
        <v>82</v>
      </c>
      <c r="L28" s="133" t="s">
        <v>82</v>
      </c>
      <c r="M28" s="90"/>
    </row>
    <row r="29" spans="1:16" x14ac:dyDescent="0.25">
      <c r="A29" s="28" t="s">
        <v>157</v>
      </c>
      <c r="D29" s="78"/>
      <c r="E29" s="78"/>
      <c r="F29" s="78"/>
      <c r="G29" s="78"/>
      <c r="H29" s="78"/>
      <c r="I29" s="78"/>
      <c r="J29" s="78"/>
      <c r="K29" s="78"/>
      <c r="L29" s="78"/>
    </row>
    <row r="31" spans="1:16" x14ac:dyDescent="0.25">
      <c r="B31" s="140"/>
      <c r="C31" s="135"/>
      <c r="D31" s="140"/>
      <c r="E31" s="135"/>
      <c r="F31" s="140"/>
      <c r="G31" s="140"/>
      <c r="H31" s="140"/>
      <c r="I31" s="140"/>
      <c r="J31" s="140"/>
      <c r="K31" s="140"/>
    </row>
    <row r="32" spans="1:16" x14ac:dyDescent="0.25">
      <c r="B32" s="140"/>
      <c r="C32" s="135"/>
      <c r="D32" s="140"/>
      <c r="E32" s="140"/>
      <c r="F32" s="140"/>
      <c r="G32" s="140"/>
      <c r="H32" s="140"/>
      <c r="I32" s="140"/>
      <c r="J32" s="140"/>
      <c r="K32" s="140"/>
    </row>
    <row r="33" spans="2:11" x14ac:dyDescent="0.25">
      <c r="B33" s="140"/>
      <c r="C33" s="135"/>
      <c r="D33" s="140"/>
      <c r="E33" s="140"/>
      <c r="F33" s="140"/>
      <c r="G33" s="140"/>
      <c r="H33" s="140"/>
      <c r="I33" s="140"/>
      <c r="J33" s="140"/>
      <c r="K33" s="140"/>
    </row>
    <row r="34" spans="2:11" x14ac:dyDescent="0.25">
      <c r="B34" s="140"/>
      <c r="C34" s="135"/>
      <c r="D34" s="140"/>
      <c r="E34" s="140"/>
      <c r="F34" s="140"/>
      <c r="G34" s="140"/>
      <c r="H34" s="140"/>
      <c r="I34" s="140"/>
      <c r="J34" s="140"/>
      <c r="K34" s="140"/>
    </row>
    <row r="35" spans="2:11" x14ac:dyDescent="0.25">
      <c r="B35" s="140"/>
      <c r="C35" s="135"/>
      <c r="D35" s="140"/>
      <c r="E35" s="140"/>
      <c r="F35" s="140"/>
      <c r="G35" s="140"/>
      <c r="H35" s="140"/>
      <c r="I35" s="140"/>
      <c r="J35" s="140"/>
      <c r="K35" s="140"/>
    </row>
    <row r="36" spans="2:11" x14ac:dyDescent="0.25">
      <c r="B36" s="140"/>
      <c r="C36" s="135"/>
      <c r="D36" s="140"/>
      <c r="E36" s="140"/>
      <c r="F36" s="140"/>
      <c r="G36" s="140"/>
      <c r="H36" s="140"/>
      <c r="I36" s="140"/>
      <c r="J36" s="140"/>
      <c r="K36" s="140"/>
    </row>
    <row r="37" spans="2:11" x14ac:dyDescent="0.25">
      <c r="B37" s="140"/>
      <c r="C37" s="135"/>
      <c r="D37" s="140"/>
      <c r="E37" s="140"/>
      <c r="F37" s="140"/>
      <c r="G37" s="140"/>
      <c r="H37" s="140"/>
      <c r="I37" s="140"/>
      <c r="J37" s="140"/>
      <c r="K37" s="140"/>
    </row>
    <row r="38" spans="2:11" x14ac:dyDescent="0.25">
      <c r="B38" s="140"/>
      <c r="C38" s="135"/>
      <c r="D38" s="140"/>
      <c r="E38" s="140"/>
      <c r="F38" s="140"/>
      <c r="G38" s="140"/>
      <c r="H38" s="140"/>
      <c r="I38" s="140"/>
      <c r="J38" s="140"/>
      <c r="K38" s="140"/>
    </row>
    <row r="39" spans="2:11" x14ac:dyDescent="0.25">
      <c r="B39" s="140"/>
      <c r="C39" s="135"/>
      <c r="D39" s="140"/>
      <c r="E39" s="140"/>
      <c r="F39" s="140"/>
      <c r="G39" s="140"/>
      <c r="H39" s="140"/>
      <c r="I39" s="140"/>
      <c r="J39" s="140"/>
      <c r="K39" s="140"/>
    </row>
    <row r="40" spans="2:11" x14ac:dyDescent="0.25">
      <c r="B40" s="140"/>
      <c r="C40" s="140"/>
      <c r="D40" s="140"/>
      <c r="E40" s="140"/>
      <c r="F40" s="140"/>
      <c r="G40" s="140"/>
      <c r="H40" s="140"/>
      <c r="I40" s="140"/>
      <c r="J40" s="140"/>
      <c r="K40" s="140"/>
    </row>
    <row r="41" spans="2:11" x14ac:dyDescent="0.25">
      <c r="B41" s="140"/>
      <c r="C41" s="140"/>
      <c r="D41" s="140"/>
      <c r="E41" s="140"/>
      <c r="F41" s="140"/>
      <c r="G41" s="140"/>
      <c r="H41" s="140"/>
      <c r="I41" s="140"/>
      <c r="J41" s="140"/>
      <c r="K41" s="140"/>
    </row>
    <row r="42" spans="2:11" x14ac:dyDescent="0.25">
      <c r="B42" s="140"/>
      <c r="C42" s="140"/>
      <c r="D42" s="140"/>
      <c r="E42" s="140"/>
      <c r="F42" s="140"/>
      <c r="G42" s="140"/>
      <c r="H42" s="140"/>
      <c r="I42" s="140"/>
      <c r="J42" s="140"/>
      <c r="K42" s="140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2BA8D41C-D7A8-44C0-96EC-B969B6F36C71}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D10B-1125-4577-A4E9-54FD2D00C18C}">
  <dimension ref="A2:V45"/>
  <sheetViews>
    <sheetView workbookViewId="0">
      <selection activeCell="A4" sqref="A4"/>
    </sheetView>
  </sheetViews>
  <sheetFormatPr baseColWidth="10" defaultRowHeight="15" x14ac:dyDescent="0.25"/>
  <cols>
    <col min="1" max="1" width="19.140625" customWidth="1"/>
    <col min="2" max="3" width="12.7109375" customWidth="1"/>
    <col min="4" max="7" width="10.7109375" customWidth="1"/>
    <col min="8" max="8" width="12.7109375" customWidth="1"/>
    <col min="9" max="11" width="10.7109375" customWidth="1"/>
    <col min="12" max="12" width="17.140625" customWidth="1"/>
    <col min="257" max="257" width="19.140625" customWidth="1"/>
    <col min="258" max="259" width="12.7109375" customWidth="1"/>
    <col min="260" max="263" width="10.7109375" customWidth="1"/>
    <col min="264" max="264" width="12.7109375" customWidth="1"/>
    <col min="265" max="267" width="10.7109375" customWidth="1"/>
    <col min="268" max="268" width="17.140625" customWidth="1"/>
    <col min="513" max="513" width="19.140625" customWidth="1"/>
    <col min="514" max="515" width="12.7109375" customWidth="1"/>
    <col min="516" max="519" width="10.7109375" customWidth="1"/>
    <col min="520" max="520" width="12.7109375" customWidth="1"/>
    <col min="521" max="523" width="10.7109375" customWidth="1"/>
    <col min="524" max="524" width="17.140625" customWidth="1"/>
    <col min="769" max="769" width="19.140625" customWidth="1"/>
    <col min="770" max="771" width="12.7109375" customWidth="1"/>
    <col min="772" max="775" width="10.7109375" customWidth="1"/>
    <col min="776" max="776" width="12.7109375" customWidth="1"/>
    <col min="777" max="779" width="10.7109375" customWidth="1"/>
    <col min="780" max="780" width="17.140625" customWidth="1"/>
    <col min="1025" max="1025" width="19.140625" customWidth="1"/>
    <col min="1026" max="1027" width="12.7109375" customWidth="1"/>
    <col min="1028" max="1031" width="10.7109375" customWidth="1"/>
    <col min="1032" max="1032" width="12.7109375" customWidth="1"/>
    <col min="1033" max="1035" width="10.7109375" customWidth="1"/>
    <col min="1036" max="1036" width="17.140625" customWidth="1"/>
    <col min="1281" max="1281" width="19.140625" customWidth="1"/>
    <col min="1282" max="1283" width="12.7109375" customWidth="1"/>
    <col min="1284" max="1287" width="10.7109375" customWidth="1"/>
    <col min="1288" max="1288" width="12.7109375" customWidth="1"/>
    <col min="1289" max="1291" width="10.7109375" customWidth="1"/>
    <col min="1292" max="1292" width="17.140625" customWidth="1"/>
    <col min="1537" max="1537" width="19.140625" customWidth="1"/>
    <col min="1538" max="1539" width="12.7109375" customWidth="1"/>
    <col min="1540" max="1543" width="10.7109375" customWidth="1"/>
    <col min="1544" max="1544" width="12.7109375" customWidth="1"/>
    <col min="1545" max="1547" width="10.7109375" customWidth="1"/>
    <col min="1548" max="1548" width="17.140625" customWidth="1"/>
    <col min="1793" max="1793" width="19.140625" customWidth="1"/>
    <col min="1794" max="1795" width="12.7109375" customWidth="1"/>
    <col min="1796" max="1799" width="10.7109375" customWidth="1"/>
    <col min="1800" max="1800" width="12.7109375" customWidth="1"/>
    <col min="1801" max="1803" width="10.7109375" customWidth="1"/>
    <col min="1804" max="1804" width="17.140625" customWidth="1"/>
    <col min="2049" max="2049" width="19.140625" customWidth="1"/>
    <col min="2050" max="2051" width="12.7109375" customWidth="1"/>
    <col min="2052" max="2055" width="10.7109375" customWidth="1"/>
    <col min="2056" max="2056" width="12.7109375" customWidth="1"/>
    <col min="2057" max="2059" width="10.7109375" customWidth="1"/>
    <col min="2060" max="2060" width="17.140625" customWidth="1"/>
    <col min="2305" max="2305" width="19.140625" customWidth="1"/>
    <col min="2306" max="2307" width="12.7109375" customWidth="1"/>
    <col min="2308" max="2311" width="10.7109375" customWidth="1"/>
    <col min="2312" max="2312" width="12.7109375" customWidth="1"/>
    <col min="2313" max="2315" width="10.7109375" customWidth="1"/>
    <col min="2316" max="2316" width="17.140625" customWidth="1"/>
    <col min="2561" max="2561" width="19.140625" customWidth="1"/>
    <col min="2562" max="2563" width="12.7109375" customWidth="1"/>
    <col min="2564" max="2567" width="10.7109375" customWidth="1"/>
    <col min="2568" max="2568" width="12.7109375" customWidth="1"/>
    <col min="2569" max="2571" width="10.7109375" customWidth="1"/>
    <col min="2572" max="2572" width="17.140625" customWidth="1"/>
    <col min="2817" max="2817" width="19.140625" customWidth="1"/>
    <col min="2818" max="2819" width="12.7109375" customWidth="1"/>
    <col min="2820" max="2823" width="10.7109375" customWidth="1"/>
    <col min="2824" max="2824" width="12.7109375" customWidth="1"/>
    <col min="2825" max="2827" width="10.7109375" customWidth="1"/>
    <col min="2828" max="2828" width="17.140625" customWidth="1"/>
    <col min="3073" max="3073" width="19.140625" customWidth="1"/>
    <col min="3074" max="3075" width="12.7109375" customWidth="1"/>
    <col min="3076" max="3079" width="10.7109375" customWidth="1"/>
    <col min="3080" max="3080" width="12.7109375" customWidth="1"/>
    <col min="3081" max="3083" width="10.7109375" customWidth="1"/>
    <col min="3084" max="3084" width="17.140625" customWidth="1"/>
    <col min="3329" max="3329" width="19.140625" customWidth="1"/>
    <col min="3330" max="3331" width="12.7109375" customWidth="1"/>
    <col min="3332" max="3335" width="10.7109375" customWidth="1"/>
    <col min="3336" max="3336" width="12.7109375" customWidth="1"/>
    <col min="3337" max="3339" width="10.7109375" customWidth="1"/>
    <col min="3340" max="3340" width="17.140625" customWidth="1"/>
    <col min="3585" max="3585" width="19.140625" customWidth="1"/>
    <col min="3586" max="3587" width="12.7109375" customWidth="1"/>
    <col min="3588" max="3591" width="10.7109375" customWidth="1"/>
    <col min="3592" max="3592" width="12.7109375" customWidth="1"/>
    <col min="3593" max="3595" width="10.7109375" customWidth="1"/>
    <col min="3596" max="3596" width="17.140625" customWidth="1"/>
    <col min="3841" max="3841" width="19.140625" customWidth="1"/>
    <col min="3842" max="3843" width="12.7109375" customWidth="1"/>
    <col min="3844" max="3847" width="10.7109375" customWidth="1"/>
    <col min="3848" max="3848" width="12.7109375" customWidth="1"/>
    <col min="3849" max="3851" width="10.7109375" customWidth="1"/>
    <col min="3852" max="3852" width="17.140625" customWidth="1"/>
    <col min="4097" max="4097" width="19.140625" customWidth="1"/>
    <col min="4098" max="4099" width="12.7109375" customWidth="1"/>
    <col min="4100" max="4103" width="10.7109375" customWidth="1"/>
    <col min="4104" max="4104" width="12.7109375" customWidth="1"/>
    <col min="4105" max="4107" width="10.7109375" customWidth="1"/>
    <col min="4108" max="4108" width="17.140625" customWidth="1"/>
    <col min="4353" max="4353" width="19.140625" customWidth="1"/>
    <col min="4354" max="4355" width="12.7109375" customWidth="1"/>
    <col min="4356" max="4359" width="10.7109375" customWidth="1"/>
    <col min="4360" max="4360" width="12.7109375" customWidth="1"/>
    <col min="4361" max="4363" width="10.7109375" customWidth="1"/>
    <col min="4364" max="4364" width="17.140625" customWidth="1"/>
    <col min="4609" max="4609" width="19.140625" customWidth="1"/>
    <col min="4610" max="4611" width="12.7109375" customWidth="1"/>
    <col min="4612" max="4615" width="10.7109375" customWidth="1"/>
    <col min="4616" max="4616" width="12.7109375" customWidth="1"/>
    <col min="4617" max="4619" width="10.7109375" customWidth="1"/>
    <col min="4620" max="4620" width="17.140625" customWidth="1"/>
    <col min="4865" max="4865" width="19.140625" customWidth="1"/>
    <col min="4866" max="4867" width="12.7109375" customWidth="1"/>
    <col min="4868" max="4871" width="10.7109375" customWidth="1"/>
    <col min="4872" max="4872" width="12.7109375" customWidth="1"/>
    <col min="4873" max="4875" width="10.7109375" customWidth="1"/>
    <col min="4876" max="4876" width="17.140625" customWidth="1"/>
    <col min="5121" max="5121" width="19.140625" customWidth="1"/>
    <col min="5122" max="5123" width="12.7109375" customWidth="1"/>
    <col min="5124" max="5127" width="10.7109375" customWidth="1"/>
    <col min="5128" max="5128" width="12.7109375" customWidth="1"/>
    <col min="5129" max="5131" width="10.7109375" customWidth="1"/>
    <col min="5132" max="5132" width="17.140625" customWidth="1"/>
    <col min="5377" max="5377" width="19.140625" customWidth="1"/>
    <col min="5378" max="5379" width="12.7109375" customWidth="1"/>
    <col min="5380" max="5383" width="10.7109375" customWidth="1"/>
    <col min="5384" max="5384" width="12.7109375" customWidth="1"/>
    <col min="5385" max="5387" width="10.7109375" customWidth="1"/>
    <col min="5388" max="5388" width="17.140625" customWidth="1"/>
    <col min="5633" max="5633" width="19.140625" customWidth="1"/>
    <col min="5634" max="5635" width="12.7109375" customWidth="1"/>
    <col min="5636" max="5639" width="10.7109375" customWidth="1"/>
    <col min="5640" max="5640" width="12.7109375" customWidth="1"/>
    <col min="5641" max="5643" width="10.7109375" customWidth="1"/>
    <col min="5644" max="5644" width="17.140625" customWidth="1"/>
    <col min="5889" max="5889" width="19.140625" customWidth="1"/>
    <col min="5890" max="5891" width="12.7109375" customWidth="1"/>
    <col min="5892" max="5895" width="10.7109375" customWidth="1"/>
    <col min="5896" max="5896" width="12.7109375" customWidth="1"/>
    <col min="5897" max="5899" width="10.7109375" customWidth="1"/>
    <col min="5900" max="5900" width="17.140625" customWidth="1"/>
    <col min="6145" max="6145" width="19.140625" customWidth="1"/>
    <col min="6146" max="6147" width="12.7109375" customWidth="1"/>
    <col min="6148" max="6151" width="10.7109375" customWidth="1"/>
    <col min="6152" max="6152" width="12.7109375" customWidth="1"/>
    <col min="6153" max="6155" width="10.7109375" customWidth="1"/>
    <col min="6156" max="6156" width="17.140625" customWidth="1"/>
    <col min="6401" max="6401" width="19.140625" customWidth="1"/>
    <col min="6402" max="6403" width="12.7109375" customWidth="1"/>
    <col min="6404" max="6407" width="10.7109375" customWidth="1"/>
    <col min="6408" max="6408" width="12.7109375" customWidth="1"/>
    <col min="6409" max="6411" width="10.7109375" customWidth="1"/>
    <col min="6412" max="6412" width="17.140625" customWidth="1"/>
    <col min="6657" max="6657" width="19.140625" customWidth="1"/>
    <col min="6658" max="6659" width="12.7109375" customWidth="1"/>
    <col min="6660" max="6663" width="10.7109375" customWidth="1"/>
    <col min="6664" max="6664" width="12.7109375" customWidth="1"/>
    <col min="6665" max="6667" width="10.7109375" customWidth="1"/>
    <col min="6668" max="6668" width="17.140625" customWidth="1"/>
    <col min="6913" max="6913" width="19.140625" customWidth="1"/>
    <col min="6914" max="6915" width="12.7109375" customWidth="1"/>
    <col min="6916" max="6919" width="10.7109375" customWidth="1"/>
    <col min="6920" max="6920" width="12.7109375" customWidth="1"/>
    <col min="6921" max="6923" width="10.7109375" customWidth="1"/>
    <col min="6924" max="6924" width="17.140625" customWidth="1"/>
    <col min="7169" max="7169" width="19.140625" customWidth="1"/>
    <col min="7170" max="7171" width="12.7109375" customWidth="1"/>
    <col min="7172" max="7175" width="10.7109375" customWidth="1"/>
    <col min="7176" max="7176" width="12.7109375" customWidth="1"/>
    <col min="7177" max="7179" width="10.7109375" customWidth="1"/>
    <col min="7180" max="7180" width="17.140625" customWidth="1"/>
    <col min="7425" max="7425" width="19.140625" customWidth="1"/>
    <col min="7426" max="7427" width="12.7109375" customWidth="1"/>
    <col min="7428" max="7431" width="10.7109375" customWidth="1"/>
    <col min="7432" max="7432" width="12.7109375" customWidth="1"/>
    <col min="7433" max="7435" width="10.7109375" customWidth="1"/>
    <col min="7436" max="7436" width="17.140625" customWidth="1"/>
    <col min="7681" max="7681" width="19.140625" customWidth="1"/>
    <col min="7682" max="7683" width="12.7109375" customWidth="1"/>
    <col min="7684" max="7687" width="10.7109375" customWidth="1"/>
    <col min="7688" max="7688" width="12.7109375" customWidth="1"/>
    <col min="7689" max="7691" width="10.7109375" customWidth="1"/>
    <col min="7692" max="7692" width="17.140625" customWidth="1"/>
    <col min="7937" max="7937" width="19.140625" customWidth="1"/>
    <col min="7938" max="7939" width="12.7109375" customWidth="1"/>
    <col min="7940" max="7943" width="10.7109375" customWidth="1"/>
    <col min="7944" max="7944" width="12.7109375" customWidth="1"/>
    <col min="7945" max="7947" width="10.7109375" customWidth="1"/>
    <col min="7948" max="7948" width="17.140625" customWidth="1"/>
    <col min="8193" max="8193" width="19.140625" customWidth="1"/>
    <col min="8194" max="8195" width="12.7109375" customWidth="1"/>
    <col min="8196" max="8199" width="10.7109375" customWidth="1"/>
    <col min="8200" max="8200" width="12.7109375" customWidth="1"/>
    <col min="8201" max="8203" width="10.7109375" customWidth="1"/>
    <col min="8204" max="8204" width="17.140625" customWidth="1"/>
    <col min="8449" max="8449" width="19.140625" customWidth="1"/>
    <col min="8450" max="8451" width="12.7109375" customWidth="1"/>
    <col min="8452" max="8455" width="10.7109375" customWidth="1"/>
    <col min="8456" max="8456" width="12.7109375" customWidth="1"/>
    <col min="8457" max="8459" width="10.7109375" customWidth="1"/>
    <col min="8460" max="8460" width="17.140625" customWidth="1"/>
    <col min="8705" max="8705" width="19.140625" customWidth="1"/>
    <col min="8706" max="8707" width="12.7109375" customWidth="1"/>
    <col min="8708" max="8711" width="10.7109375" customWidth="1"/>
    <col min="8712" max="8712" width="12.7109375" customWidth="1"/>
    <col min="8713" max="8715" width="10.7109375" customWidth="1"/>
    <col min="8716" max="8716" width="17.140625" customWidth="1"/>
    <col min="8961" max="8961" width="19.140625" customWidth="1"/>
    <col min="8962" max="8963" width="12.7109375" customWidth="1"/>
    <col min="8964" max="8967" width="10.7109375" customWidth="1"/>
    <col min="8968" max="8968" width="12.7109375" customWidth="1"/>
    <col min="8969" max="8971" width="10.7109375" customWidth="1"/>
    <col min="8972" max="8972" width="17.140625" customWidth="1"/>
    <col min="9217" max="9217" width="19.140625" customWidth="1"/>
    <col min="9218" max="9219" width="12.7109375" customWidth="1"/>
    <col min="9220" max="9223" width="10.7109375" customWidth="1"/>
    <col min="9224" max="9224" width="12.7109375" customWidth="1"/>
    <col min="9225" max="9227" width="10.7109375" customWidth="1"/>
    <col min="9228" max="9228" width="17.140625" customWidth="1"/>
    <col min="9473" max="9473" width="19.140625" customWidth="1"/>
    <col min="9474" max="9475" width="12.7109375" customWidth="1"/>
    <col min="9476" max="9479" width="10.7109375" customWidth="1"/>
    <col min="9480" max="9480" width="12.7109375" customWidth="1"/>
    <col min="9481" max="9483" width="10.7109375" customWidth="1"/>
    <col min="9484" max="9484" width="17.140625" customWidth="1"/>
    <col min="9729" max="9729" width="19.140625" customWidth="1"/>
    <col min="9730" max="9731" width="12.7109375" customWidth="1"/>
    <col min="9732" max="9735" width="10.7109375" customWidth="1"/>
    <col min="9736" max="9736" width="12.7109375" customWidth="1"/>
    <col min="9737" max="9739" width="10.7109375" customWidth="1"/>
    <col min="9740" max="9740" width="17.140625" customWidth="1"/>
    <col min="9985" max="9985" width="19.140625" customWidth="1"/>
    <col min="9986" max="9987" width="12.7109375" customWidth="1"/>
    <col min="9988" max="9991" width="10.7109375" customWidth="1"/>
    <col min="9992" max="9992" width="12.7109375" customWidth="1"/>
    <col min="9993" max="9995" width="10.7109375" customWidth="1"/>
    <col min="9996" max="9996" width="17.140625" customWidth="1"/>
    <col min="10241" max="10241" width="19.140625" customWidth="1"/>
    <col min="10242" max="10243" width="12.7109375" customWidth="1"/>
    <col min="10244" max="10247" width="10.7109375" customWidth="1"/>
    <col min="10248" max="10248" width="12.7109375" customWidth="1"/>
    <col min="10249" max="10251" width="10.7109375" customWidth="1"/>
    <col min="10252" max="10252" width="17.140625" customWidth="1"/>
    <col min="10497" max="10497" width="19.140625" customWidth="1"/>
    <col min="10498" max="10499" width="12.7109375" customWidth="1"/>
    <col min="10500" max="10503" width="10.7109375" customWidth="1"/>
    <col min="10504" max="10504" width="12.7109375" customWidth="1"/>
    <col min="10505" max="10507" width="10.7109375" customWidth="1"/>
    <col min="10508" max="10508" width="17.140625" customWidth="1"/>
    <col min="10753" max="10753" width="19.140625" customWidth="1"/>
    <col min="10754" max="10755" width="12.7109375" customWidth="1"/>
    <col min="10756" max="10759" width="10.7109375" customWidth="1"/>
    <col min="10760" max="10760" width="12.7109375" customWidth="1"/>
    <col min="10761" max="10763" width="10.7109375" customWidth="1"/>
    <col min="10764" max="10764" width="17.140625" customWidth="1"/>
    <col min="11009" max="11009" width="19.140625" customWidth="1"/>
    <col min="11010" max="11011" width="12.7109375" customWidth="1"/>
    <col min="11012" max="11015" width="10.7109375" customWidth="1"/>
    <col min="11016" max="11016" width="12.7109375" customWidth="1"/>
    <col min="11017" max="11019" width="10.7109375" customWidth="1"/>
    <col min="11020" max="11020" width="17.140625" customWidth="1"/>
    <col min="11265" max="11265" width="19.140625" customWidth="1"/>
    <col min="11266" max="11267" width="12.7109375" customWidth="1"/>
    <col min="11268" max="11271" width="10.7109375" customWidth="1"/>
    <col min="11272" max="11272" width="12.7109375" customWidth="1"/>
    <col min="11273" max="11275" width="10.7109375" customWidth="1"/>
    <col min="11276" max="11276" width="17.140625" customWidth="1"/>
    <col min="11521" max="11521" width="19.140625" customWidth="1"/>
    <col min="11522" max="11523" width="12.7109375" customWidth="1"/>
    <col min="11524" max="11527" width="10.7109375" customWidth="1"/>
    <col min="11528" max="11528" width="12.7109375" customWidth="1"/>
    <col min="11529" max="11531" width="10.7109375" customWidth="1"/>
    <col min="11532" max="11532" width="17.140625" customWidth="1"/>
    <col min="11777" max="11777" width="19.140625" customWidth="1"/>
    <col min="11778" max="11779" width="12.7109375" customWidth="1"/>
    <col min="11780" max="11783" width="10.7109375" customWidth="1"/>
    <col min="11784" max="11784" width="12.7109375" customWidth="1"/>
    <col min="11785" max="11787" width="10.7109375" customWidth="1"/>
    <col min="11788" max="11788" width="17.140625" customWidth="1"/>
    <col min="12033" max="12033" width="19.140625" customWidth="1"/>
    <col min="12034" max="12035" width="12.7109375" customWidth="1"/>
    <col min="12036" max="12039" width="10.7109375" customWidth="1"/>
    <col min="12040" max="12040" width="12.7109375" customWidth="1"/>
    <col min="12041" max="12043" width="10.7109375" customWidth="1"/>
    <col min="12044" max="12044" width="17.140625" customWidth="1"/>
    <col min="12289" max="12289" width="19.140625" customWidth="1"/>
    <col min="12290" max="12291" width="12.7109375" customWidth="1"/>
    <col min="12292" max="12295" width="10.7109375" customWidth="1"/>
    <col min="12296" max="12296" width="12.7109375" customWidth="1"/>
    <col min="12297" max="12299" width="10.7109375" customWidth="1"/>
    <col min="12300" max="12300" width="17.140625" customWidth="1"/>
    <col min="12545" max="12545" width="19.140625" customWidth="1"/>
    <col min="12546" max="12547" width="12.7109375" customWidth="1"/>
    <col min="12548" max="12551" width="10.7109375" customWidth="1"/>
    <col min="12552" max="12552" width="12.7109375" customWidth="1"/>
    <col min="12553" max="12555" width="10.7109375" customWidth="1"/>
    <col min="12556" max="12556" width="17.140625" customWidth="1"/>
    <col min="12801" max="12801" width="19.140625" customWidth="1"/>
    <col min="12802" max="12803" width="12.7109375" customWidth="1"/>
    <col min="12804" max="12807" width="10.7109375" customWidth="1"/>
    <col min="12808" max="12808" width="12.7109375" customWidth="1"/>
    <col min="12809" max="12811" width="10.7109375" customWidth="1"/>
    <col min="12812" max="12812" width="17.140625" customWidth="1"/>
    <col min="13057" max="13057" width="19.140625" customWidth="1"/>
    <col min="13058" max="13059" width="12.7109375" customWidth="1"/>
    <col min="13060" max="13063" width="10.7109375" customWidth="1"/>
    <col min="13064" max="13064" width="12.7109375" customWidth="1"/>
    <col min="13065" max="13067" width="10.7109375" customWidth="1"/>
    <col min="13068" max="13068" width="17.140625" customWidth="1"/>
    <col min="13313" max="13313" width="19.140625" customWidth="1"/>
    <col min="13314" max="13315" width="12.7109375" customWidth="1"/>
    <col min="13316" max="13319" width="10.7109375" customWidth="1"/>
    <col min="13320" max="13320" width="12.7109375" customWidth="1"/>
    <col min="13321" max="13323" width="10.7109375" customWidth="1"/>
    <col min="13324" max="13324" width="17.140625" customWidth="1"/>
    <col min="13569" max="13569" width="19.140625" customWidth="1"/>
    <col min="13570" max="13571" width="12.7109375" customWidth="1"/>
    <col min="13572" max="13575" width="10.7109375" customWidth="1"/>
    <col min="13576" max="13576" width="12.7109375" customWidth="1"/>
    <col min="13577" max="13579" width="10.7109375" customWidth="1"/>
    <col min="13580" max="13580" width="17.140625" customWidth="1"/>
    <col min="13825" max="13825" width="19.140625" customWidth="1"/>
    <col min="13826" max="13827" width="12.7109375" customWidth="1"/>
    <col min="13828" max="13831" width="10.7109375" customWidth="1"/>
    <col min="13832" max="13832" width="12.7109375" customWidth="1"/>
    <col min="13833" max="13835" width="10.7109375" customWidth="1"/>
    <col min="13836" max="13836" width="17.140625" customWidth="1"/>
    <col min="14081" max="14081" width="19.140625" customWidth="1"/>
    <col min="14082" max="14083" width="12.7109375" customWidth="1"/>
    <col min="14084" max="14087" width="10.7109375" customWidth="1"/>
    <col min="14088" max="14088" width="12.7109375" customWidth="1"/>
    <col min="14089" max="14091" width="10.7109375" customWidth="1"/>
    <col min="14092" max="14092" width="17.140625" customWidth="1"/>
    <col min="14337" max="14337" width="19.140625" customWidth="1"/>
    <col min="14338" max="14339" width="12.7109375" customWidth="1"/>
    <col min="14340" max="14343" width="10.7109375" customWidth="1"/>
    <col min="14344" max="14344" width="12.7109375" customWidth="1"/>
    <col min="14345" max="14347" width="10.7109375" customWidth="1"/>
    <col min="14348" max="14348" width="17.140625" customWidth="1"/>
    <col min="14593" max="14593" width="19.140625" customWidth="1"/>
    <col min="14594" max="14595" width="12.7109375" customWidth="1"/>
    <col min="14596" max="14599" width="10.7109375" customWidth="1"/>
    <col min="14600" max="14600" width="12.7109375" customWidth="1"/>
    <col min="14601" max="14603" width="10.7109375" customWidth="1"/>
    <col min="14604" max="14604" width="17.140625" customWidth="1"/>
    <col min="14849" max="14849" width="19.140625" customWidth="1"/>
    <col min="14850" max="14851" width="12.7109375" customWidth="1"/>
    <col min="14852" max="14855" width="10.7109375" customWidth="1"/>
    <col min="14856" max="14856" width="12.7109375" customWidth="1"/>
    <col min="14857" max="14859" width="10.7109375" customWidth="1"/>
    <col min="14860" max="14860" width="17.140625" customWidth="1"/>
    <col min="15105" max="15105" width="19.140625" customWidth="1"/>
    <col min="15106" max="15107" width="12.7109375" customWidth="1"/>
    <col min="15108" max="15111" width="10.7109375" customWidth="1"/>
    <col min="15112" max="15112" width="12.7109375" customWidth="1"/>
    <col min="15113" max="15115" width="10.7109375" customWidth="1"/>
    <col min="15116" max="15116" width="17.140625" customWidth="1"/>
    <col min="15361" max="15361" width="19.140625" customWidth="1"/>
    <col min="15362" max="15363" width="12.7109375" customWidth="1"/>
    <col min="15364" max="15367" width="10.7109375" customWidth="1"/>
    <col min="15368" max="15368" width="12.7109375" customWidth="1"/>
    <col min="15369" max="15371" width="10.7109375" customWidth="1"/>
    <col min="15372" max="15372" width="17.140625" customWidth="1"/>
    <col min="15617" max="15617" width="19.140625" customWidth="1"/>
    <col min="15618" max="15619" width="12.7109375" customWidth="1"/>
    <col min="15620" max="15623" width="10.7109375" customWidth="1"/>
    <col min="15624" max="15624" width="12.7109375" customWidth="1"/>
    <col min="15625" max="15627" width="10.7109375" customWidth="1"/>
    <col min="15628" max="15628" width="17.140625" customWidth="1"/>
    <col min="15873" max="15873" width="19.140625" customWidth="1"/>
    <col min="15874" max="15875" width="12.7109375" customWidth="1"/>
    <col min="15876" max="15879" width="10.7109375" customWidth="1"/>
    <col min="15880" max="15880" width="12.7109375" customWidth="1"/>
    <col min="15881" max="15883" width="10.7109375" customWidth="1"/>
    <col min="15884" max="15884" width="17.140625" customWidth="1"/>
    <col min="16129" max="16129" width="19.140625" customWidth="1"/>
    <col min="16130" max="16131" width="12.7109375" customWidth="1"/>
    <col min="16132" max="16135" width="10.7109375" customWidth="1"/>
    <col min="16136" max="16136" width="12.7109375" customWidth="1"/>
    <col min="16137" max="16139" width="10.7109375" customWidth="1"/>
    <col min="16140" max="16140" width="17.140625" customWidth="1"/>
  </cols>
  <sheetData>
    <row r="2" spans="1:22" x14ac:dyDescent="0.25">
      <c r="A2" s="7" t="s">
        <v>3</v>
      </c>
    </row>
    <row r="4" spans="1:22" x14ac:dyDescent="0.25">
      <c r="A4" s="314" t="s">
        <v>28</v>
      </c>
    </row>
    <row r="5" spans="1:22" x14ac:dyDescent="0.25">
      <c r="A5" s="212" t="s">
        <v>171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</row>
    <row r="7" spans="1:22" x14ac:dyDescent="0.25">
      <c r="A7" s="212" t="s">
        <v>172</v>
      </c>
      <c r="B7" s="212"/>
      <c r="C7" s="212"/>
      <c r="D7" s="212"/>
      <c r="E7" s="212"/>
      <c r="F7" s="212"/>
      <c r="G7" s="212"/>
      <c r="H7" s="212"/>
      <c r="I7" s="212"/>
      <c r="J7" s="212"/>
      <c r="K7" s="212"/>
    </row>
    <row r="8" spans="1:22" x14ac:dyDescent="0.25">
      <c r="A8" s="212" t="s">
        <v>173</v>
      </c>
      <c r="B8" s="212"/>
      <c r="C8" s="212"/>
      <c r="D8" s="212"/>
      <c r="E8" s="212"/>
      <c r="F8" s="212"/>
      <c r="G8" s="212"/>
      <c r="H8" s="212"/>
      <c r="I8" s="212"/>
      <c r="J8" s="212"/>
      <c r="K8" s="212"/>
    </row>
    <row r="9" spans="1:22" ht="15.75" thickBot="1" x14ac:dyDescent="0.3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</row>
    <row r="10" spans="1:22" x14ac:dyDescent="0.25">
      <c r="A10" s="264" t="s">
        <v>67</v>
      </c>
      <c r="B10" s="267" t="s">
        <v>174</v>
      </c>
      <c r="C10" s="268"/>
      <c r="D10" s="268"/>
      <c r="E10" s="268"/>
      <c r="F10" s="268"/>
      <c r="G10" s="268"/>
      <c r="H10" s="268"/>
      <c r="I10" s="268"/>
      <c r="J10" s="268"/>
      <c r="K10" s="268"/>
    </row>
    <row r="11" spans="1:22" x14ac:dyDescent="0.25">
      <c r="A11" s="265"/>
      <c r="B11" s="269" t="s">
        <v>6</v>
      </c>
      <c r="C11" s="270"/>
      <c r="D11" s="270"/>
      <c r="E11" s="270"/>
      <c r="F11" s="270"/>
      <c r="G11" s="270"/>
      <c r="H11" s="270"/>
      <c r="I11" s="270"/>
      <c r="J11" s="270"/>
      <c r="K11" s="270"/>
    </row>
    <row r="12" spans="1:22" x14ac:dyDescent="0.25">
      <c r="A12" s="265"/>
      <c r="B12" s="271" t="s">
        <v>11</v>
      </c>
      <c r="C12" s="273" t="s">
        <v>175</v>
      </c>
      <c r="D12" s="274"/>
      <c r="E12" s="274"/>
      <c r="F12" s="274"/>
      <c r="G12" s="275"/>
      <c r="H12" s="273" t="s">
        <v>176</v>
      </c>
      <c r="I12" s="274"/>
      <c r="J12" s="274"/>
      <c r="K12" s="274"/>
    </row>
    <row r="13" spans="1:22" ht="15.75" thickBot="1" x14ac:dyDescent="0.3">
      <c r="A13" s="266"/>
      <c r="B13" s="272"/>
      <c r="C13" s="161" t="s">
        <v>11</v>
      </c>
      <c r="D13" s="161" t="s">
        <v>177</v>
      </c>
      <c r="E13" s="161" t="s">
        <v>178</v>
      </c>
      <c r="F13" s="161" t="s">
        <v>179</v>
      </c>
      <c r="G13" s="161" t="s">
        <v>180</v>
      </c>
      <c r="H13" s="161" t="s">
        <v>11</v>
      </c>
      <c r="I13" s="161" t="s">
        <v>181</v>
      </c>
      <c r="J13" s="58" t="s">
        <v>182</v>
      </c>
      <c r="K13" s="162" t="s">
        <v>183</v>
      </c>
    </row>
    <row r="14" spans="1:22" x14ac:dyDescent="0.25">
      <c r="B14" s="163"/>
    </row>
    <row r="15" spans="1:22" x14ac:dyDescent="0.25">
      <c r="A15" s="65" t="s">
        <v>184</v>
      </c>
      <c r="B15" s="163">
        <v>292372</v>
      </c>
      <c r="C15" s="163">
        <v>192397</v>
      </c>
      <c r="D15" s="163">
        <v>76069</v>
      </c>
      <c r="E15" s="163">
        <v>112260</v>
      </c>
      <c r="F15" s="163">
        <v>2525</v>
      </c>
      <c r="G15" s="163">
        <v>1543</v>
      </c>
      <c r="H15" s="163">
        <v>99975</v>
      </c>
      <c r="I15" s="163">
        <v>82586</v>
      </c>
      <c r="J15" s="163">
        <v>16889</v>
      </c>
      <c r="K15" s="163">
        <v>500</v>
      </c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</row>
    <row r="16" spans="1:22" x14ac:dyDescent="0.25">
      <c r="A16" s="65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</row>
    <row r="17" spans="1:14" x14ac:dyDescent="0.25">
      <c r="A17" s="6" t="s">
        <v>185</v>
      </c>
      <c r="B17" s="164">
        <v>114069</v>
      </c>
      <c r="C17" s="164">
        <v>95180</v>
      </c>
      <c r="D17" s="52">
        <v>10206</v>
      </c>
      <c r="E17" s="52">
        <v>84974</v>
      </c>
      <c r="F17" s="52" t="s">
        <v>82</v>
      </c>
      <c r="G17" s="52" t="s">
        <v>82</v>
      </c>
      <c r="H17" s="164">
        <v>18889</v>
      </c>
      <c r="I17" s="52">
        <v>18579</v>
      </c>
      <c r="J17" s="52">
        <v>310</v>
      </c>
      <c r="K17" s="52" t="s">
        <v>82</v>
      </c>
      <c r="L17" s="21"/>
      <c r="M17" s="52"/>
      <c r="N17" s="21"/>
    </row>
    <row r="18" spans="1:14" x14ac:dyDescent="0.25">
      <c r="A18" t="s">
        <v>186</v>
      </c>
      <c r="B18" s="164">
        <v>938</v>
      </c>
      <c r="C18" s="164">
        <v>358</v>
      </c>
      <c r="D18" s="52" t="s">
        <v>82</v>
      </c>
      <c r="E18" s="52">
        <v>358</v>
      </c>
      <c r="F18" s="52" t="s">
        <v>82</v>
      </c>
      <c r="G18" s="52" t="s">
        <v>82</v>
      </c>
      <c r="H18" s="164">
        <v>580</v>
      </c>
      <c r="I18" s="52">
        <v>447</v>
      </c>
      <c r="J18" s="52">
        <v>133</v>
      </c>
      <c r="K18" s="52" t="s">
        <v>82</v>
      </c>
      <c r="L18" s="21"/>
      <c r="M18" s="52"/>
    </row>
    <row r="19" spans="1:14" x14ac:dyDescent="0.25">
      <c r="A19" t="s">
        <v>83</v>
      </c>
      <c r="B19" s="164">
        <v>428</v>
      </c>
      <c r="C19" s="164">
        <v>399</v>
      </c>
      <c r="D19" s="52">
        <v>394</v>
      </c>
      <c r="E19" s="52">
        <v>5</v>
      </c>
      <c r="F19" s="52" t="s">
        <v>82</v>
      </c>
      <c r="G19" s="52" t="s">
        <v>82</v>
      </c>
      <c r="H19" s="164">
        <v>29</v>
      </c>
      <c r="I19" s="52">
        <v>18</v>
      </c>
      <c r="J19" s="52">
        <v>11</v>
      </c>
      <c r="K19" s="52" t="s">
        <v>82</v>
      </c>
      <c r="L19" s="21"/>
      <c r="M19" s="52"/>
    </row>
    <row r="20" spans="1:14" x14ac:dyDescent="0.25">
      <c r="A20" t="s">
        <v>84</v>
      </c>
      <c r="B20" s="164">
        <v>6761</v>
      </c>
      <c r="C20" s="164">
        <v>4018</v>
      </c>
      <c r="D20" s="52">
        <v>2577</v>
      </c>
      <c r="E20" s="52">
        <v>1257</v>
      </c>
      <c r="F20" s="52">
        <v>163</v>
      </c>
      <c r="G20" s="52">
        <v>21</v>
      </c>
      <c r="H20" s="164">
        <v>2743</v>
      </c>
      <c r="I20" s="52">
        <v>2509</v>
      </c>
      <c r="J20" s="52">
        <v>234</v>
      </c>
      <c r="K20" s="52" t="s">
        <v>82</v>
      </c>
      <c r="L20" s="21"/>
      <c r="M20" s="52"/>
    </row>
    <row r="21" spans="1:14" x14ac:dyDescent="0.25">
      <c r="A21" t="s">
        <v>187</v>
      </c>
      <c r="B21" s="164">
        <v>16396</v>
      </c>
      <c r="C21" s="164">
        <v>8250</v>
      </c>
      <c r="D21" s="52">
        <v>3244</v>
      </c>
      <c r="E21" s="52">
        <v>3321</v>
      </c>
      <c r="F21" s="52">
        <v>786</v>
      </c>
      <c r="G21" s="52">
        <v>899</v>
      </c>
      <c r="H21" s="164">
        <v>8146</v>
      </c>
      <c r="I21" s="52">
        <v>4837</v>
      </c>
      <c r="J21" s="52">
        <v>3309</v>
      </c>
      <c r="K21" s="52" t="s">
        <v>82</v>
      </c>
      <c r="L21" s="21"/>
      <c r="M21" s="52"/>
    </row>
    <row r="22" spans="1:14" x14ac:dyDescent="0.25">
      <c r="A22" t="s">
        <v>86</v>
      </c>
      <c r="B22" s="164">
        <v>4416</v>
      </c>
      <c r="C22" s="164">
        <v>1595</v>
      </c>
      <c r="D22" s="52">
        <v>316</v>
      </c>
      <c r="E22" s="52">
        <v>1279</v>
      </c>
      <c r="F22" s="52" t="s">
        <v>82</v>
      </c>
      <c r="G22" s="52" t="s">
        <v>82</v>
      </c>
      <c r="H22" s="164">
        <v>2821</v>
      </c>
      <c r="I22" s="52">
        <v>1817</v>
      </c>
      <c r="J22" s="52">
        <v>1004</v>
      </c>
      <c r="K22" s="52" t="s">
        <v>82</v>
      </c>
      <c r="L22" s="21"/>
      <c r="M22" s="52"/>
    </row>
    <row r="23" spans="1:14" x14ac:dyDescent="0.25">
      <c r="A23" t="s">
        <v>87</v>
      </c>
      <c r="B23" s="164">
        <v>10502</v>
      </c>
      <c r="C23" s="164">
        <v>9690</v>
      </c>
      <c r="D23" s="52">
        <v>9513</v>
      </c>
      <c r="E23" s="52">
        <v>177</v>
      </c>
      <c r="F23" s="52" t="s">
        <v>82</v>
      </c>
      <c r="G23" s="52" t="s">
        <v>82</v>
      </c>
      <c r="H23" s="164">
        <v>812</v>
      </c>
      <c r="I23" s="52">
        <v>720</v>
      </c>
      <c r="J23" s="52">
        <v>92</v>
      </c>
      <c r="K23" s="52" t="s">
        <v>82</v>
      </c>
      <c r="L23" s="21"/>
      <c r="M23" s="52"/>
    </row>
    <row r="24" spans="1:14" x14ac:dyDescent="0.25">
      <c r="A24" t="s">
        <v>88</v>
      </c>
      <c r="B24" s="164">
        <v>5464</v>
      </c>
      <c r="C24" s="164">
        <v>5157</v>
      </c>
      <c r="D24" s="52">
        <v>3505</v>
      </c>
      <c r="E24" s="52">
        <v>1242</v>
      </c>
      <c r="F24" s="52">
        <v>271</v>
      </c>
      <c r="G24" s="52">
        <v>139</v>
      </c>
      <c r="H24" s="164">
        <v>307</v>
      </c>
      <c r="I24" s="52">
        <v>247</v>
      </c>
      <c r="J24" s="52" t="s">
        <v>82</v>
      </c>
      <c r="K24" s="52">
        <v>60</v>
      </c>
      <c r="L24" s="21"/>
      <c r="M24" s="52"/>
    </row>
    <row r="25" spans="1:14" x14ac:dyDescent="0.25">
      <c r="A25" t="s">
        <v>89</v>
      </c>
      <c r="B25" s="164">
        <v>22465</v>
      </c>
      <c r="C25" s="164">
        <v>18048</v>
      </c>
      <c r="D25" s="52">
        <v>9817</v>
      </c>
      <c r="E25" s="52">
        <v>8231</v>
      </c>
      <c r="F25" s="52" t="s">
        <v>82</v>
      </c>
      <c r="G25" s="52" t="s">
        <v>82</v>
      </c>
      <c r="H25" s="164">
        <v>4417</v>
      </c>
      <c r="I25" s="52">
        <v>4397</v>
      </c>
      <c r="J25" s="52">
        <v>20</v>
      </c>
      <c r="K25" s="52" t="s">
        <v>82</v>
      </c>
      <c r="L25" s="21"/>
      <c r="M25" s="52"/>
    </row>
    <row r="26" spans="1:14" x14ac:dyDescent="0.25">
      <c r="A26" t="s">
        <v>90</v>
      </c>
      <c r="B26" s="164">
        <v>10783</v>
      </c>
      <c r="C26" s="164">
        <v>6555</v>
      </c>
      <c r="D26" s="52">
        <v>5438</v>
      </c>
      <c r="E26" s="52">
        <v>1064</v>
      </c>
      <c r="F26" s="52" t="s">
        <v>82</v>
      </c>
      <c r="G26" s="52">
        <v>53</v>
      </c>
      <c r="H26" s="164">
        <v>4228</v>
      </c>
      <c r="I26" s="52">
        <v>2138</v>
      </c>
      <c r="J26" s="52">
        <v>2057</v>
      </c>
      <c r="K26" s="52">
        <v>33</v>
      </c>
      <c r="L26" s="21"/>
      <c r="M26" s="52"/>
    </row>
    <row r="27" spans="1:14" x14ac:dyDescent="0.25">
      <c r="A27" t="s">
        <v>91</v>
      </c>
      <c r="B27" s="164">
        <v>2141</v>
      </c>
      <c r="C27" s="164">
        <v>1302</v>
      </c>
      <c r="D27" s="52">
        <v>662</v>
      </c>
      <c r="E27" s="52">
        <v>640</v>
      </c>
      <c r="F27" s="52" t="s">
        <v>82</v>
      </c>
      <c r="G27" s="52" t="s">
        <v>82</v>
      </c>
      <c r="H27" s="164">
        <v>839</v>
      </c>
      <c r="I27" s="52">
        <v>808</v>
      </c>
      <c r="J27" s="52">
        <v>31</v>
      </c>
      <c r="K27" s="52" t="s">
        <v>82</v>
      </c>
      <c r="L27" s="21"/>
      <c r="M27" s="52"/>
    </row>
    <row r="28" spans="1:14" x14ac:dyDescent="0.25">
      <c r="A28" t="s">
        <v>92</v>
      </c>
      <c r="B28" s="164">
        <v>16709</v>
      </c>
      <c r="C28" s="164">
        <v>8021</v>
      </c>
      <c r="D28" s="52">
        <v>5169</v>
      </c>
      <c r="E28" s="52">
        <v>2233</v>
      </c>
      <c r="F28" s="52">
        <v>310</v>
      </c>
      <c r="G28" s="52">
        <v>309</v>
      </c>
      <c r="H28" s="164">
        <v>8688</v>
      </c>
      <c r="I28" s="52">
        <v>6706</v>
      </c>
      <c r="J28" s="52">
        <v>1926</v>
      </c>
      <c r="K28" s="52">
        <v>56</v>
      </c>
      <c r="L28" s="21"/>
      <c r="M28" s="52"/>
    </row>
    <row r="29" spans="1:14" x14ac:dyDescent="0.25">
      <c r="A29" t="s">
        <v>93</v>
      </c>
      <c r="B29" s="164">
        <v>12254</v>
      </c>
      <c r="C29" s="164">
        <v>5798</v>
      </c>
      <c r="D29" s="52">
        <v>4476</v>
      </c>
      <c r="E29" s="52">
        <v>704</v>
      </c>
      <c r="F29" s="52">
        <v>558</v>
      </c>
      <c r="G29" s="52">
        <v>60</v>
      </c>
      <c r="H29" s="164">
        <v>6456</v>
      </c>
      <c r="I29" s="52">
        <v>5860</v>
      </c>
      <c r="J29" s="52">
        <v>429</v>
      </c>
      <c r="K29" s="52">
        <v>167</v>
      </c>
      <c r="L29" s="21"/>
      <c r="M29" s="52"/>
    </row>
    <row r="30" spans="1:14" x14ac:dyDescent="0.25">
      <c r="A30" t="s">
        <v>94</v>
      </c>
      <c r="B30" s="164">
        <v>15015</v>
      </c>
      <c r="C30" s="164">
        <v>9656</v>
      </c>
      <c r="D30" s="52">
        <v>6505</v>
      </c>
      <c r="E30" s="52">
        <v>2746</v>
      </c>
      <c r="F30" s="52">
        <v>371</v>
      </c>
      <c r="G30" s="52">
        <v>34</v>
      </c>
      <c r="H30" s="164">
        <v>5359</v>
      </c>
      <c r="I30" s="52">
        <v>3233</v>
      </c>
      <c r="J30" s="52">
        <v>2091</v>
      </c>
      <c r="K30" s="52">
        <v>35</v>
      </c>
      <c r="L30" s="21"/>
      <c r="M30" s="52"/>
    </row>
    <row r="31" spans="1:14" x14ac:dyDescent="0.25">
      <c r="A31" t="s">
        <v>95</v>
      </c>
      <c r="B31" s="164">
        <v>2928</v>
      </c>
      <c r="C31" s="164">
        <v>603</v>
      </c>
      <c r="D31" s="52">
        <v>560</v>
      </c>
      <c r="E31" s="52">
        <v>26</v>
      </c>
      <c r="F31" s="52">
        <v>17</v>
      </c>
      <c r="G31" s="52" t="s">
        <v>82</v>
      </c>
      <c r="H31" s="164">
        <v>2325</v>
      </c>
      <c r="I31" s="52">
        <v>2119</v>
      </c>
      <c r="J31" s="52">
        <v>206</v>
      </c>
      <c r="K31" s="52" t="s">
        <v>82</v>
      </c>
      <c r="L31" s="21"/>
      <c r="M31" s="52"/>
    </row>
    <row r="32" spans="1:14" x14ac:dyDescent="0.25">
      <c r="A32" t="s">
        <v>96</v>
      </c>
      <c r="B32" s="164">
        <v>14211</v>
      </c>
      <c r="C32" s="164">
        <v>11118</v>
      </c>
      <c r="D32" s="52">
        <v>10214</v>
      </c>
      <c r="E32" s="52">
        <v>903</v>
      </c>
      <c r="F32" s="52">
        <v>1</v>
      </c>
      <c r="G32" s="52" t="s">
        <v>82</v>
      </c>
      <c r="H32" s="164">
        <v>3093</v>
      </c>
      <c r="I32" s="52">
        <v>2626</v>
      </c>
      <c r="J32" s="52">
        <v>450</v>
      </c>
      <c r="K32" s="52">
        <v>17</v>
      </c>
      <c r="L32" s="21"/>
      <c r="M32" s="52"/>
    </row>
    <row r="33" spans="1:13" x14ac:dyDescent="0.25">
      <c r="A33" t="s">
        <v>97</v>
      </c>
      <c r="B33" s="164">
        <v>4873</v>
      </c>
      <c r="C33" s="164">
        <v>1455</v>
      </c>
      <c r="D33" s="52">
        <v>553</v>
      </c>
      <c r="E33" s="52">
        <v>897</v>
      </c>
      <c r="F33" s="52" t="s">
        <v>82</v>
      </c>
      <c r="G33" s="52">
        <v>5</v>
      </c>
      <c r="H33" s="164">
        <v>3418</v>
      </c>
      <c r="I33" s="52">
        <v>2706</v>
      </c>
      <c r="J33" s="52">
        <v>711</v>
      </c>
      <c r="K33" s="52">
        <v>1</v>
      </c>
      <c r="L33" s="21"/>
      <c r="M33" s="52"/>
    </row>
    <row r="34" spans="1:13" x14ac:dyDescent="0.25">
      <c r="A34" t="s">
        <v>98</v>
      </c>
      <c r="B34" s="164">
        <v>6695</v>
      </c>
      <c r="C34" s="164">
        <v>1360</v>
      </c>
      <c r="D34" s="52">
        <v>511</v>
      </c>
      <c r="E34" s="52">
        <v>813</v>
      </c>
      <c r="F34" s="52">
        <v>36</v>
      </c>
      <c r="G34" s="52" t="s">
        <v>82</v>
      </c>
      <c r="H34" s="164">
        <v>5335</v>
      </c>
      <c r="I34" s="52">
        <v>4518</v>
      </c>
      <c r="J34" s="52">
        <v>817</v>
      </c>
      <c r="K34" s="52" t="s">
        <v>82</v>
      </c>
      <c r="L34" s="21"/>
      <c r="M34" s="52"/>
    </row>
    <row r="35" spans="1:13" x14ac:dyDescent="0.25">
      <c r="A35" t="s">
        <v>99</v>
      </c>
      <c r="B35" s="164">
        <v>6249</v>
      </c>
      <c r="C35" s="164">
        <v>337</v>
      </c>
      <c r="D35" s="52">
        <v>260</v>
      </c>
      <c r="E35" s="52">
        <v>77</v>
      </c>
      <c r="F35" s="52" t="s">
        <v>82</v>
      </c>
      <c r="G35" s="52" t="s">
        <v>82</v>
      </c>
      <c r="H35" s="164">
        <v>5912</v>
      </c>
      <c r="I35" s="52">
        <v>5440</v>
      </c>
      <c r="J35" s="52">
        <v>459</v>
      </c>
      <c r="K35" s="52">
        <v>13</v>
      </c>
      <c r="L35" s="21"/>
      <c r="M35" s="52"/>
    </row>
    <row r="36" spans="1:13" x14ac:dyDescent="0.25">
      <c r="A36" t="s">
        <v>100</v>
      </c>
      <c r="B36" s="164">
        <v>7747</v>
      </c>
      <c r="C36" s="164">
        <v>1595</v>
      </c>
      <c r="D36" s="52">
        <v>1113</v>
      </c>
      <c r="E36" s="52">
        <v>482</v>
      </c>
      <c r="F36" s="52" t="s">
        <v>82</v>
      </c>
      <c r="G36" s="52" t="s">
        <v>82</v>
      </c>
      <c r="H36" s="164">
        <v>6152</v>
      </c>
      <c r="I36" s="52">
        <v>5589</v>
      </c>
      <c r="J36" s="52">
        <v>550</v>
      </c>
      <c r="K36" s="52">
        <v>13</v>
      </c>
      <c r="L36" s="21"/>
      <c r="M36" s="52"/>
    </row>
    <row r="37" spans="1:13" x14ac:dyDescent="0.25">
      <c r="A37" t="s">
        <v>101</v>
      </c>
      <c r="B37" s="164">
        <v>6528</v>
      </c>
      <c r="C37" s="164">
        <v>1006</v>
      </c>
      <c r="D37" s="52">
        <v>686</v>
      </c>
      <c r="E37" s="52">
        <v>307</v>
      </c>
      <c r="F37" s="52">
        <v>6</v>
      </c>
      <c r="G37" s="52">
        <v>7</v>
      </c>
      <c r="H37" s="164">
        <v>5522</v>
      </c>
      <c r="I37" s="52">
        <v>4797</v>
      </c>
      <c r="J37" s="52">
        <v>722</v>
      </c>
      <c r="K37" s="52">
        <v>3</v>
      </c>
      <c r="L37" s="21"/>
      <c r="M37" s="52"/>
    </row>
    <row r="38" spans="1:13" ht="15" customHeight="1" thickBot="1" x14ac:dyDescent="0.3">
      <c r="A38" s="145" t="s">
        <v>102</v>
      </c>
      <c r="B38" s="165">
        <v>4800</v>
      </c>
      <c r="C38" s="165">
        <v>896</v>
      </c>
      <c r="D38" s="89">
        <v>350</v>
      </c>
      <c r="E38" s="89">
        <v>524</v>
      </c>
      <c r="F38" s="89">
        <v>6</v>
      </c>
      <c r="G38" s="89">
        <v>16</v>
      </c>
      <c r="H38" s="165">
        <v>3904</v>
      </c>
      <c r="I38" s="89">
        <v>2475</v>
      </c>
      <c r="J38" s="89">
        <v>1327</v>
      </c>
      <c r="K38" s="89">
        <v>102</v>
      </c>
      <c r="L38" s="21"/>
    </row>
    <row r="39" spans="1:13" x14ac:dyDescent="0.25">
      <c r="A39" s="28" t="s">
        <v>188</v>
      </c>
      <c r="B39" s="163"/>
      <c r="C39" s="163"/>
      <c r="D39" s="43"/>
      <c r="E39" s="43"/>
      <c r="F39" s="43"/>
      <c r="G39" s="43"/>
      <c r="H39" s="164"/>
      <c r="I39" s="52"/>
      <c r="J39" s="52"/>
      <c r="K39" s="52"/>
      <c r="L39" s="21"/>
    </row>
    <row r="40" spans="1:13" x14ac:dyDescent="0.25">
      <c r="A40" s="7" t="s">
        <v>189</v>
      </c>
      <c r="B40" s="7"/>
      <c r="C40" s="7"/>
      <c r="D40" s="17"/>
      <c r="E40" s="7"/>
      <c r="F40" s="7"/>
      <c r="G40" s="17"/>
      <c r="L40" s="21"/>
    </row>
    <row r="41" spans="1:13" x14ac:dyDescent="0.25">
      <c r="D41" s="21"/>
      <c r="G41" s="21"/>
      <c r="L41" s="21"/>
    </row>
    <row r="42" spans="1:13" x14ac:dyDescent="0.25">
      <c r="G42" s="21"/>
    </row>
    <row r="43" spans="1:13" x14ac:dyDescent="0.25">
      <c r="G43" s="21"/>
    </row>
    <row r="44" spans="1:13" x14ac:dyDescent="0.25">
      <c r="C44" s="21"/>
      <c r="G44" s="21"/>
    </row>
    <row r="45" spans="1:13" x14ac:dyDescent="0.25">
      <c r="B45" s="21"/>
      <c r="G45" s="21"/>
    </row>
  </sheetData>
  <mergeCells count="9">
    <mergeCell ref="A5:K5"/>
    <mergeCell ref="A7:K7"/>
    <mergeCell ref="A8:K8"/>
    <mergeCell ref="A10:A13"/>
    <mergeCell ref="B10:K10"/>
    <mergeCell ref="B11:K11"/>
    <mergeCell ref="B12:B13"/>
    <mergeCell ref="C12:G12"/>
    <mergeCell ref="H12:K12"/>
  </mergeCells>
  <hyperlinks>
    <hyperlink ref="A4" location="INDICE!A1" display="REGRESAR" xr:uid="{064DFAC5-D91C-45C5-8EA5-072E9AB13952}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8436-31C7-4F61-89B0-68BB34575AF9}">
  <dimension ref="A2:Q27"/>
  <sheetViews>
    <sheetView workbookViewId="0">
      <selection activeCell="A4" sqref="A4"/>
    </sheetView>
  </sheetViews>
  <sheetFormatPr baseColWidth="10" defaultRowHeight="15" x14ac:dyDescent="0.25"/>
  <cols>
    <col min="1" max="1" width="22.7109375" customWidth="1"/>
    <col min="2" max="2" width="16.5703125" customWidth="1"/>
    <col min="3" max="3" width="14.140625" customWidth="1"/>
    <col min="4" max="5" width="18.7109375" customWidth="1"/>
    <col min="6" max="6" width="13.7109375" customWidth="1"/>
    <col min="257" max="257" width="22.7109375" customWidth="1"/>
    <col min="258" max="258" width="16.5703125" customWidth="1"/>
    <col min="259" max="259" width="14.140625" customWidth="1"/>
    <col min="260" max="261" width="18.7109375" customWidth="1"/>
    <col min="262" max="262" width="13.7109375" customWidth="1"/>
    <col min="513" max="513" width="22.7109375" customWidth="1"/>
    <col min="514" max="514" width="16.5703125" customWidth="1"/>
    <col min="515" max="515" width="14.140625" customWidth="1"/>
    <col min="516" max="517" width="18.7109375" customWidth="1"/>
    <col min="518" max="518" width="13.7109375" customWidth="1"/>
    <col min="769" max="769" width="22.7109375" customWidth="1"/>
    <col min="770" max="770" width="16.5703125" customWidth="1"/>
    <col min="771" max="771" width="14.140625" customWidth="1"/>
    <col min="772" max="773" width="18.7109375" customWidth="1"/>
    <col min="774" max="774" width="13.7109375" customWidth="1"/>
    <col min="1025" max="1025" width="22.7109375" customWidth="1"/>
    <col min="1026" max="1026" width="16.5703125" customWidth="1"/>
    <col min="1027" max="1027" width="14.140625" customWidth="1"/>
    <col min="1028" max="1029" width="18.7109375" customWidth="1"/>
    <col min="1030" max="1030" width="13.7109375" customWidth="1"/>
    <col min="1281" max="1281" width="22.7109375" customWidth="1"/>
    <col min="1282" max="1282" width="16.5703125" customWidth="1"/>
    <col min="1283" max="1283" width="14.140625" customWidth="1"/>
    <col min="1284" max="1285" width="18.7109375" customWidth="1"/>
    <col min="1286" max="1286" width="13.7109375" customWidth="1"/>
    <col min="1537" max="1537" width="22.7109375" customWidth="1"/>
    <col min="1538" max="1538" width="16.5703125" customWidth="1"/>
    <col min="1539" max="1539" width="14.140625" customWidth="1"/>
    <col min="1540" max="1541" width="18.7109375" customWidth="1"/>
    <col min="1542" max="1542" width="13.7109375" customWidth="1"/>
    <col min="1793" max="1793" width="22.7109375" customWidth="1"/>
    <col min="1794" max="1794" width="16.5703125" customWidth="1"/>
    <col min="1795" max="1795" width="14.140625" customWidth="1"/>
    <col min="1796" max="1797" width="18.7109375" customWidth="1"/>
    <col min="1798" max="1798" width="13.7109375" customWidth="1"/>
    <col min="2049" max="2049" width="22.7109375" customWidth="1"/>
    <col min="2050" max="2050" width="16.5703125" customWidth="1"/>
    <col min="2051" max="2051" width="14.140625" customWidth="1"/>
    <col min="2052" max="2053" width="18.7109375" customWidth="1"/>
    <col min="2054" max="2054" width="13.7109375" customWidth="1"/>
    <col min="2305" max="2305" width="22.7109375" customWidth="1"/>
    <col min="2306" max="2306" width="16.5703125" customWidth="1"/>
    <col min="2307" max="2307" width="14.140625" customWidth="1"/>
    <col min="2308" max="2309" width="18.7109375" customWidth="1"/>
    <col min="2310" max="2310" width="13.7109375" customWidth="1"/>
    <col min="2561" max="2561" width="22.7109375" customWidth="1"/>
    <col min="2562" max="2562" width="16.5703125" customWidth="1"/>
    <col min="2563" max="2563" width="14.140625" customWidth="1"/>
    <col min="2564" max="2565" width="18.7109375" customWidth="1"/>
    <col min="2566" max="2566" width="13.7109375" customWidth="1"/>
    <col min="2817" max="2817" width="22.7109375" customWidth="1"/>
    <col min="2818" max="2818" width="16.5703125" customWidth="1"/>
    <col min="2819" max="2819" width="14.140625" customWidth="1"/>
    <col min="2820" max="2821" width="18.7109375" customWidth="1"/>
    <col min="2822" max="2822" width="13.7109375" customWidth="1"/>
    <col min="3073" max="3073" width="22.7109375" customWidth="1"/>
    <col min="3074" max="3074" width="16.5703125" customWidth="1"/>
    <col min="3075" max="3075" width="14.140625" customWidth="1"/>
    <col min="3076" max="3077" width="18.7109375" customWidth="1"/>
    <col min="3078" max="3078" width="13.7109375" customWidth="1"/>
    <col min="3329" max="3329" width="22.7109375" customWidth="1"/>
    <col min="3330" max="3330" width="16.5703125" customWidth="1"/>
    <col min="3331" max="3331" width="14.140625" customWidth="1"/>
    <col min="3332" max="3333" width="18.7109375" customWidth="1"/>
    <col min="3334" max="3334" width="13.7109375" customWidth="1"/>
    <col min="3585" max="3585" width="22.7109375" customWidth="1"/>
    <col min="3586" max="3586" width="16.5703125" customWidth="1"/>
    <col min="3587" max="3587" width="14.140625" customWidth="1"/>
    <col min="3588" max="3589" width="18.7109375" customWidth="1"/>
    <col min="3590" max="3590" width="13.7109375" customWidth="1"/>
    <col min="3841" max="3841" width="22.7109375" customWidth="1"/>
    <col min="3842" max="3842" width="16.5703125" customWidth="1"/>
    <col min="3843" max="3843" width="14.140625" customWidth="1"/>
    <col min="3844" max="3845" width="18.7109375" customWidth="1"/>
    <col min="3846" max="3846" width="13.7109375" customWidth="1"/>
    <col min="4097" max="4097" width="22.7109375" customWidth="1"/>
    <col min="4098" max="4098" width="16.5703125" customWidth="1"/>
    <col min="4099" max="4099" width="14.140625" customWidth="1"/>
    <col min="4100" max="4101" width="18.7109375" customWidth="1"/>
    <col min="4102" max="4102" width="13.7109375" customWidth="1"/>
    <col min="4353" max="4353" width="22.7109375" customWidth="1"/>
    <col min="4354" max="4354" width="16.5703125" customWidth="1"/>
    <col min="4355" max="4355" width="14.140625" customWidth="1"/>
    <col min="4356" max="4357" width="18.7109375" customWidth="1"/>
    <col min="4358" max="4358" width="13.7109375" customWidth="1"/>
    <col min="4609" max="4609" width="22.7109375" customWidth="1"/>
    <col min="4610" max="4610" width="16.5703125" customWidth="1"/>
    <col min="4611" max="4611" width="14.140625" customWidth="1"/>
    <col min="4612" max="4613" width="18.7109375" customWidth="1"/>
    <col min="4614" max="4614" width="13.7109375" customWidth="1"/>
    <col min="4865" max="4865" width="22.7109375" customWidth="1"/>
    <col min="4866" max="4866" width="16.5703125" customWidth="1"/>
    <col min="4867" max="4867" width="14.140625" customWidth="1"/>
    <col min="4868" max="4869" width="18.7109375" customWidth="1"/>
    <col min="4870" max="4870" width="13.7109375" customWidth="1"/>
    <col min="5121" max="5121" width="22.7109375" customWidth="1"/>
    <col min="5122" max="5122" width="16.5703125" customWidth="1"/>
    <col min="5123" max="5123" width="14.140625" customWidth="1"/>
    <col min="5124" max="5125" width="18.7109375" customWidth="1"/>
    <col min="5126" max="5126" width="13.7109375" customWidth="1"/>
    <col min="5377" max="5377" width="22.7109375" customWidth="1"/>
    <col min="5378" max="5378" width="16.5703125" customWidth="1"/>
    <col min="5379" max="5379" width="14.140625" customWidth="1"/>
    <col min="5380" max="5381" width="18.7109375" customWidth="1"/>
    <col min="5382" max="5382" width="13.7109375" customWidth="1"/>
    <col min="5633" max="5633" width="22.7109375" customWidth="1"/>
    <col min="5634" max="5634" width="16.5703125" customWidth="1"/>
    <col min="5635" max="5635" width="14.140625" customWidth="1"/>
    <col min="5636" max="5637" width="18.7109375" customWidth="1"/>
    <col min="5638" max="5638" width="13.7109375" customWidth="1"/>
    <col min="5889" max="5889" width="22.7109375" customWidth="1"/>
    <col min="5890" max="5890" width="16.5703125" customWidth="1"/>
    <col min="5891" max="5891" width="14.140625" customWidth="1"/>
    <col min="5892" max="5893" width="18.7109375" customWidth="1"/>
    <col min="5894" max="5894" width="13.7109375" customWidth="1"/>
    <col min="6145" max="6145" width="22.7109375" customWidth="1"/>
    <col min="6146" max="6146" width="16.5703125" customWidth="1"/>
    <col min="6147" max="6147" width="14.140625" customWidth="1"/>
    <col min="6148" max="6149" width="18.7109375" customWidth="1"/>
    <col min="6150" max="6150" width="13.7109375" customWidth="1"/>
    <col min="6401" max="6401" width="22.7109375" customWidth="1"/>
    <col min="6402" max="6402" width="16.5703125" customWidth="1"/>
    <col min="6403" max="6403" width="14.140625" customWidth="1"/>
    <col min="6404" max="6405" width="18.7109375" customWidth="1"/>
    <col min="6406" max="6406" width="13.7109375" customWidth="1"/>
    <col min="6657" max="6657" width="22.7109375" customWidth="1"/>
    <col min="6658" max="6658" width="16.5703125" customWidth="1"/>
    <col min="6659" max="6659" width="14.140625" customWidth="1"/>
    <col min="6660" max="6661" width="18.7109375" customWidth="1"/>
    <col min="6662" max="6662" width="13.7109375" customWidth="1"/>
    <col min="6913" max="6913" width="22.7109375" customWidth="1"/>
    <col min="6914" max="6914" width="16.5703125" customWidth="1"/>
    <col min="6915" max="6915" width="14.140625" customWidth="1"/>
    <col min="6916" max="6917" width="18.7109375" customWidth="1"/>
    <col min="6918" max="6918" width="13.7109375" customWidth="1"/>
    <col min="7169" max="7169" width="22.7109375" customWidth="1"/>
    <col min="7170" max="7170" width="16.5703125" customWidth="1"/>
    <col min="7171" max="7171" width="14.140625" customWidth="1"/>
    <col min="7172" max="7173" width="18.7109375" customWidth="1"/>
    <col min="7174" max="7174" width="13.7109375" customWidth="1"/>
    <col min="7425" max="7425" width="22.7109375" customWidth="1"/>
    <col min="7426" max="7426" width="16.5703125" customWidth="1"/>
    <col min="7427" max="7427" width="14.140625" customWidth="1"/>
    <col min="7428" max="7429" width="18.7109375" customWidth="1"/>
    <col min="7430" max="7430" width="13.7109375" customWidth="1"/>
    <col min="7681" max="7681" width="22.7109375" customWidth="1"/>
    <col min="7682" max="7682" width="16.5703125" customWidth="1"/>
    <col min="7683" max="7683" width="14.140625" customWidth="1"/>
    <col min="7684" max="7685" width="18.7109375" customWidth="1"/>
    <col min="7686" max="7686" width="13.7109375" customWidth="1"/>
    <col min="7937" max="7937" width="22.7109375" customWidth="1"/>
    <col min="7938" max="7938" width="16.5703125" customWidth="1"/>
    <col min="7939" max="7939" width="14.140625" customWidth="1"/>
    <col min="7940" max="7941" width="18.7109375" customWidth="1"/>
    <col min="7942" max="7942" width="13.7109375" customWidth="1"/>
    <col min="8193" max="8193" width="22.7109375" customWidth="1"/>
    <col min="8194" max="8194" width="16.5703125" customWidth="1"/>
    <col min="8195" max="8195" width="14.140625" customWidth="1"/>
    <col min="8196" max="8197" width="18.7109375" customWidth="1"/>
    <col min="8198" max="8198" width="13.7109375" customWidth="1"/>
    <col min="8449" max="8449" width="22.7109375" customWidth="1"/>
    <col min="8450" max="8450" width="16.5703125" customWidth="1"/>
    <col min="8451" max="8451" width="14.140625" customWidth="1"/>
    <col min="8452" max="8453" width="18.7109375" customWidth="1"/>
    <col min="8454" max="8454" width="13.7109375" customWidth="1"/>
    <col min="8705" max="8705" width="22.7109375" customWidth="1"/>
    <col min="8706" max="8706" width="16.5703125" customWidth="1"/>
    <col min="8707" max="8707" width="14.140625" customWidth="1"/>
    <col min="8708" max="8709" width="18.7109375" customWidth="1"/>
    <col min="8710" max="8710" width="13.7109375" customWidth="1"/>
    <col min="8961" max="8961" width="22.7109375" customWidth="1"/>
    <col min="8962" max="8962" width="16.5703125" customWidth="1"/>
    <col min="8963" max="8963" width="14.140625" customWidth="1"/>
    <col min="8964" max="8965" width="18.7109375" customWidth="1"/>
    <col min="8966" max="8966" width="13.7109375" customWidth="1"/>
    <col min="9217" max="9217" width="22.7109375" customWidth="1"/>
    <col min="9218" max="9218" width="16.5703125" customWidth="1"/>
    <col min="9219" max="9219" width="14.140625" customWidth="1"/>
    <col min="9220" max="9221" width="18.7109375" customWidth="1"/>
    <col min="9222" max="9222" width="13.7109375" customWidth="1"/>
    <col min="9473" max="9473" width="22.7109375" customWidth="1"/>
    <col min="9474" max="9474" width="16.5703125" customWidth="1"/>
    <col min="9475" max="9475" width="14.140625" customWidth="1"/>
    <col min="9476" max="9477" width="18.7109375" customWidth="1"/>
    <col min="9478" max="9478" width="13.7109375" customWidth="1"/>
    <col min="9729" max="9729" width="22.7109375" customWidth="1"/>
    <col min="9730" max="9730" width="16.5703125" customWidth="1"/>
    <col min="9731" max="9731" width="14.140625" customWidth="1"/>
    <col min="9732" max="9733" width="18.7109375" customWidth="1"/>
    <col min="9734" max="9734" width="13.7109375" customWidth="1"/>
    <col min="9985" max="9985" width="22.7109375" customWidth="1"/>
    <col min="9986" max="9986" width="16.5703125" customWidth="1"/>
    <col min="9987" max="9987" width="14.140625" customWidth="1"/>
    <col min="9988" max="9989" width="18.7109375" customWidth="1"/>
    <col min="9990" max="9990" width="13.7109375" customWidth="1"/>
    <col min="10241" max="10241" width="22.7109375" customWidth="1"/>
    <col min="10242" max="10242" width="16.5703125" customWidth="1"/>
    <col min="10243" max="10243" width="14.140625" customWidth="1"/>
    <col min="10244" max="10245" width="18.7109375" customWidth="1"/>
    <col min="10246" max="10246" width="13.7109375" customWidth="1"/>
    <col min="10497" max="10497" width="22.7109375" customWidth="1"/>
    <col min="10498" max="10498" width="16.5703125" customWidth="1"/>
    <col min="10499" max="10499" width="14.140625" customWidth="1"/>
    <col min="10500" max="10501" width="18.7109375" customWidth="1"/>
    <col min="10502" max="10502" width="13.7109375" customWidth="1"/>
    <col min="10753" max="10753" width="22.7109375" customWidth="1"/>
    <col min="10754" max="10754" width="16.5703125" customWidth="1"/>
    <col min="10755" max="10755" width="14.140625" customWidth="1"/>
    <col min="10756" max="10757" width="18.7109375" customWidth="1"/>
    <col min="10758" max="10758" width="13.7109375" customWidth="1"/>
    <col min="11009" max="11009" width="22.7109375" customWidth="1"/>
    <col min="11010" max="11010" width="16.5703125" customWidth="1"/>
    <col min="11011" max="11011" width="14.140625" customWidth="1"/>
    <col min="11012" max="11013" width="18.7109375" customWidth="1"/>
    <col min="11014" max="11014" width="13.7109375" customWidth="1"/>
    <col min="11265" max="11265" width="22.7109375" customWidth="1"/>
    <col min="11266" max="11266" width="16.5703125" customWidth="1"/>
    <col min="11267" max="11267" width="14.140625" customWidth="1"/>
    <col min="11268" max="11269" width="18.7109375" customWidth="1"/>
    <col min="11270" max="11270" width="13.7109375" customWidth="1"/>
    <col min="11521" max="11521" width="22.7109375" customWidth="1"/>
    <col min="11522" max="11522" width="16.5703125" customWidth="1"/>
    <col min="11523" max="11523" width="14.140625" customWidth="1"/>
    <col min="11524" max="11525" width="18.7109375" customWidth="1"/>
    <col min="11526" max="11526" width="13.7109375" customWidth="1"/>
    <col min="11777" max="11777" width="22.7109375" customWidth="1"/>
    <col min="11778" max="11778" width="16.5703125" customWidth="1"/>
    <col min="11779" max="11779" width="14.140625" customWidth="1"/>
    <col min="11780" max="11781" width="18.7109375" customWidth="1"/>
    <col min="11782" max="11782" width="13.7109375" customWidth="1"/>
    <col min="12033" max="12033" width="22.7109375" customWidth="1"/>
    <col min="12034" max="12034" width="16.5703125" customWidth="1"/>
    <col min="12035" max="12035" width="14.140625" customWidth="1"/>
    <col min="12036" max="12037" width="18.7109375" customWidth="1"/>
    <col min="12038" max="12038" width="13.7109375" customWidth="1"/>
    <col min="12289" max="12289" width="22.7109375" customWidth="1"/>
    <col min="12290" max="12290" width="16.5703125" customWidth="1"/>
    <col min="12291" max="12291" width="14.140625" customWidth="1"/>
    <col min="12292" max="12293" width="18.7109375" customWidth="1"/>
    <col min="12294" max="12294" width="13.7109375" customWidth="1"/>
    <col min="12545" max="12545" width="22.7109375" customWidth="1"/>
    <col min="12546" max="12546" width="16.5703125" customWidth="1"/>
    <col min="12547" max="12547" width="14.140625" customWidth="1"/>
    <col min="12548" max="12549" width="18.7109375" customWidth="1"/>
    <col min="12550" max="12550" width="13.7109375" customWidth="1"/>
    <col min="12801" max="12801" width="22.7109375" customWidth="1"/>
    <col min="12802" max="12802" width="16.5703125" customWidth="1"/>
    <col min="12803" max="12803" width="14.140625" customWidth="1"/>
    <col min="12804" max="12805" width="18.7109375" customWidth="1"/>
    <col min="12806" max="12806" width="13.7109375" customWidth="1"/>
    <col min="13057" max="13057" width="22.7109375" customWidth="1"/>
    <col min="13058" max="13058" width="16.5703125" customWidth="1"/>
    <col min="13059" max="13059" width="14.140625" customWidth="1"/>
    <col min="13060" max="13061" width="18.7109375" customWidth="1"/>
    <col min="13062" max="13062" width="13.7109375" customWidth="1"/>
    <col min="13313" max="13313" width="22.7109375" customWidth="1"/>
    <col min="13314" max="13314" width="16.5703125" customWidth="1"/>
    <col min="13315" max="13315" width="14.140625" customWidth="1"/>
    <col min="13316" max="13317" width="18.7109375" customWidth="1"/>
    <col min="13318" max="13318" width="13.7109375" customWidth="1"/>
    <col min="13569" max="13569" width="22.7109375" customWidth="1"/>
    <col min="13570" max="13570" width="16.5703125" customWidth="1"/>
    <col min="13571" max="13571" width="14.140625" customWidth="1"/>
    <col min="13572" max="13573" width="18.7109375" customWidth="1"/>
    <col min="13574" max="13574" width="13.7109375" customWidth="1"/>
    <col min="13825" max="13825" width="22.7109375" customWidth="1"/>
    <col min="13826" max="13826" width="16.5703125" customWidth="1"/>
    <col min="13827" max="13827" width="14.140625" customWidth="1"/>
    <col min="13828" max="13829" width="18.7109375" customWidth="1"/>
    <col min="13830" max="13830" width="13.7109375" customWidth="1"/>
    <col min="14081" max="14081" width="22.7109375" customWidth="1"/>
    <col min="14082" max="14082" width="16.5703125" customWidth="1"/>
    <col min="14083" max="14083" width="14.140625" customWidth="1"/>
    <col min="14084" max="14085" width="18.7109375" customWidth="1"/>
    <col min="14086" max="14086" width="13.7109375" customWidth="1"/>
    <col min="14337" max="14337" width="22.7109375" customWidth="1"/>
    <col min="14338" max="14338" width="16.5703125" customWidth="1"/>
    <col min="14339" max="14339" width="14.140625" customWidth="1"/>
    <col min="14340" max="14341" width="18.7109375" customWidth="1"/>
    <col min="14342" max="14342" width="13.7109375" customWidth="1"/>
    <col min="14593" max="14593" width="22.7109375" customWidth="1"/>
    <col min="14594" max="14594" width="16.5703125" customWidth="1"/>
    <col min="14595" max="14595" width="14.140625" customWidth="1"/>
    <col min="14596" max="14597" width="18.7109375" customWidth="1"/>
    <col min="14598" max="14598" width="13.7109375" customWidth="1"/>
    <col min="14849" max="14849" width="22.7109375" customWidth="1"/>
    <col min="14850" max="14850" width="16.5703125" customWidth="1"/>
    <col min="14851" max="14851" width="14.140625" customWidth="1"/>
    <col min="14852" max="14853" width="18.7109375" customWidth="1"/>
    <col min="14854" max="14854" width="13.7109375" customWidth="1"/>
    <col min="15105" max="15105" width="22.7109375" customWidth="1"/>
    <col min="15106" max="15106" width="16.5703125" customWidth="1"/>
    <col min="15107" max="15107" width="14.140625" customWidth="1"/>
    <col min="15108" max="15109" width="18.7109375" customWidth="1"/>
    <col min="15110" max="15110" width="13.7109375" customWidth="1"/>
    <col min="15361" max="15361" width="22.7109375" customWidth="1"/>
    <col min="15362" max="15362" width="16.5703125" customWidth="1"/>
    <col min="15363" max="15363" width="14.140625" customWidth="1"/>
    <col min="15364" max="15365" width="18.7109375" customWidth="1"/>
    <col min="15366" max="15366" width="13.7109375" customWidth="1"/>
    <col min="15617" max="15617" width="22.7109375" customWidth="1"/>
    <col min="15618" max="15618" width="16.5703125" customWidth="1"/>
    <col min="15619" max="15619" width="14.140625" customWidth="1"/>
    <col min="15620" max="15621" width="18.7109375" customWidth="1"/>
    <col min="15622" max="15622" width="13.7109375" customWidth="1"/>
    <col min="15873" max="15873" width="22.7109375" customWidth="1"/>
    <col min="15874" max="15874" width="16.5703125" customWidth="1"/>
    <col min="15875" max="15875" width="14.140625" customWidth="1"/>
    <col min="15876" max="15877" width="18.7109375" customWidth="1"/>
    <col min="15878" max="15878" width="13.7109375" customWidth="1"/>
    <col min="16129" max="16129" width="22.7109375" customWidth="1"/>
    <col min="16130" max="16130" width="16.5703125" customWidth="1"/>
    <col min="16131" max="16131" width="14.140625" customWidth="1"/>
    <col min="16132" max="16133" width="18.7109375" customWidth="1"/>
    <col min="16134" max="16134" width="13.7109375" customWidth="1"/>
  </cols>
  <sheetData>
    <row r="2" spans="1:7" x14ac:dyDescent="0.25">
      <c r="A2" s="7" t="s">
        <v>191</v>
      </c>
    </row>
    <row r="4" spans="1:7" x14ac:dyDescent="0.25">
      <c r="A4" s="314" t="s">
        <v>28</v>
      </c>
    </row>
    <row r="5" spans="1:7" x14ac:dyDescent="0.25">
      <c r="A5" s="255" t="s">
        <v>192</v>
      </c>
      <c r="B5" s="255"/>
      <c r="C5" s="255"/>
      <c r="D5" s="255"/>
      <c r="E5" s="255"/>
      <c r="F5" s="256"/>
    </row>
    <row r="6" spans="1:7" x14ac:dyDescent="0.25">
      <c r="A6" s="106"/>
      <c r="B6" s="106"/>
      <c r="C6" s="106"/>
      <c r="D6" s="106"/>
      <c r="E6" s="106"/>
      <c r="F6" s="166"/>
    </row>
    <row r="7" spans="1:7" x14ac:dyDescent="0.25">
      <c r="A7" s="212" t="s">
        <v>193</v>
      </c>
      <c r="B7" s="212"/>
      <c r="C7" s="212"/>
      <c r="D7" s="212"/>
      <c r="E7" s="212"/>
      <c r="F7" s="262"/>
    </row>
    <row r="8" spans="1:7" x14ac:dyDescent="0.25">
      <c r="A8" s="212" t="s">
        <v>194</v>
      </c>
      <c r="B8" s="212"/>
      <c r="C8" s="212"/>
      <c r="D8" s="212"/>
      <c r="E8" s="212"/>
      <c r="F8" s="262"/>
    </row>
    <row r="9" spans="1:7" ht="17.25" customHeight="1" thickBot="1" x14ac:dyDescent="0.3">
      <c r="A9" s="53"/>
      <c r="B9" s="53"/>
      <c r="C9" s="53"/>
      <c r="D9" s="53"/>
      <c r="E9" s="53"/>
      <c r="F9" s="145"/>
    </row>
    <row r="10" spans="1:7" x14ac:dyDescent="0.25">
      <c r="A10" s="276" t="s">
        <v>195</v>
      </c>
      <c r="B10" s="278" t="s">
        <v>6</v>
      </c>
      <c r="C10" s="281" t="s">
        <v>69</v>
      </c>
      <c r="D10" s="284" t="s">
        <v>8</v>
      </c>
      <c r="E10" s="285"/>
      <c r="F10" s="285"/>
    </row>
    <row r="11" spans="1:7" x14ac:dyDescent="0.25">
      <c r="A11" s="276"/>
      <c r="B11" s="279"/>
      <c r="C11" s="282"/>
      <c r="D11" s="286" t="s">
        <v>9</v>
      </c>
      <c r="E11" s="287"/>
      <c r="F11" s="262"/>
    </row>
    <row r="12" spans="1:7" x14ac:dyDescent="0.25">
      <c r="A12" s="276"/>
      <c r="B12" s="279"/>
      <c r="C12" s="282"/>
      <c r="D12" s="288" t="s">
        <v>10</v>
      </c>
      <c r="E12" s="289"/>
      <c r="F12" s="290"/>
    </row>
    <row r="13" spans="1:7" ht="16.5" customHeight="1" thickBot="1" x14ac:dyDescent="0.3">
      <c r="A13" s="277"/>
      <c r="B13" s="280"/>
      <c r="C13" s="283"/>
      <c r="D13" s="167" t="s">
        <v>11</v>
      </c>
      <c r="E13" s="168" t="s">
        <v>12</v>
      </c>
      <c r="F13" s="169" t="s">
        <v>13</v>
      </c>
    </row>
    <row r="14" spans="1:7" x14ac:dyDescent="0.25">
      <c r="A14" s="41">
        <v>2011</v>
      </c>
      <c r="B14" s="170">
        <v>481568</v>
      </c>
      <c r="C14" s="170">
        <v>1936193536</v>
      </c>
      <c r="D14" s="170">
        <v>1935311</v>
      </c>
      <c r="E14" s="170">
        <v>1767576</v>
      </c>
      <c r="F14" s="170">
        <v>167735</v>
      </c>
      <c r="G14" s="21"/>
    </row>
    <row r="15" spans="1:7" x14ac:dyDescent="0.25">
      <c r="A15" s="41">
        <v>2012</v>
      </c>
      <c r="B15" s="170">
        <v>500512</v>
      </c>
      <c r="C15" s="170">
        <v>2123879328</v>
      </c>
      <c r="D15" s="170">
        <v>2117287</v>
      </c>
      <c r="E15" s="170">
        <v>1932689</v>
      </c>
      <c r="F15" s="170">
        <v>184598</v>
      </c>
      <c r="G15" s="21"/>
    </row>
    <row r="16" spans="1:7" x14ac:dyDescent="0.25">
      <c r="A16" s="41">
        <v>2013</v>
      </c>
      <c r="B16" s="170">
        <v>423601</v>
      </c>
      <c r="C16" s="170">
        <v>2414900215</v>
      </c>
      <c r="D16" s="170">
        <v>1827485</v>
      </c>
      <c r="E16" s="170">
        <v>1668928</v>
      </c>
      <c r="F16" s="170">
        <v>158556</v>
      </c>
      <c r="G16" s="21"/>
    </row>
    <row r="17" spans="1:17" x14ac:dyDescent="0.25">
      <c r="A17" s="41">
        <v>2014</v>
      </c>
      <c r="B17" s="170">
        <v>379686</v>
      </c>
      <c r="C17" s="170">
        <v>2168998749</v>
      </c>
      <c r="D17" s="170">
        <v>1593136</v>
      </c>
      <c r="E17" s="170">
        <v>1454748</v>
      </c>
      <c r="F17" s="170">
        <v>138388</v>
      </c>
      <c r="G17" s="21"/>
    </row>
    <row r="18" spans="1:17" x14ac:dyDescent="0.25">
      <c r="A18" s="3">
        <v>2015</v>
      </c>
      <c r="B18" s="170">
        <v>315391</v>
      </c>
      <c r="C18" s="170">
        <v>1739282002</v>
      </c>
      <c r="D18" s="170">
        <v>1567776</v>
      </c>
      <c r="E18" s="170">
        <v>1321984</v>
      </c>
      <c r="F18" s="170">
        <v>245793</v>
      </c>
      <c r="G18" s="21"/>
    </row>
    <row r="19" spans="1:17" x14ac:dyDescent="0.25">
      <c r="A19" s="3">
        <v>2016</v>
      </c>
      <c r="B19" s="170">
        <v>327635</v>
      </c>
      <c r="C19" s="170">
        <v>1975061902</v>
      </c>
      <c r="D19" s="170">
        <v>1346853</v>
      </c>
      <c r="E19" s="170">
        <v>1231289</v>
      </c>
      <c r="F19" s="170">
        <v>115564</v>
      </c>
      <c r="G19" s="21"/>
    </row>
    <row r="20" spans="1:17" x14ac:dyDescent="0.25">
      <c r="A20" s="3">
        <v>2017</v>
      </c>
      <c r="B20" s="171">
        <v>277673</v>
      </c>
      <c r="C20" s="171">
        <v>1561614570</v>
      </c>
      <c r="D20" s="171">
        <v>1474308</v>
      </c>
      <c r="E20" s="171">
        <v>1091441</v>
      </c>
      <c r="F20" s="171">
        <v>382866</v>
      </c>
      <c r="G20" s="21"/>
    </row>
    <row r="21" spans="1:17" x14ac:dyDescent="0.25">
      <c r="A21" s="3">
        <v>2018</v>
      </c>
      <c r="B21" s="171">
        <v>279200</v>
      </c>
      <c r="C21" s="171">
        <v>1863093980.3047678</v>
      </c>
      <c r="D21" s="171">
        <v>1217147.7446705196</v>
      </c>
      <c r="E21" s="171">
        <v>1115478.8194566481</v>
      </c>
      <c r="F21" s="171">
        <v>101668.92521387139</v>
      </c>
      <c r="G21" s="21"/>
    </row>
    <row r="22" spans="1:17" x14ac:dyDescent="0.25">
      <c r="A22" s="3">
        <v>2019</v>
      </c>
      <c r="B22" s="171">
        <v>289179</v>
      </c>
      <c r="C22" s="171">
        <v>1970908618.4916139</v>
      </c>
      <c r="D22" s="171">
        <v>1259355.2422133321</v>
      </c>
      <c r="E22" s="171">
        <v>1154054.039640632</v>
      </c>
      <c r="F22" s="171">
        <v>105301.20257270004</v>
      </c>
      <c r="G22" s="21"/>
    </row>
    <row r="23" spans="1:17" ht="26.25" customHeight="1" thickBot="1" x14ac:dyDescent="0.3">
      <c r="A23" s="172">
        <v>2020</v>
      </c>
      <c r="B23" s="173">
        <v>292372</v>
      </c>
      <c r="C23" s="173">
        <v>2109208712.7059798</v>
      </c>
      <c r="D23" s="173">
        <v>1300411.4389518362</v>
      </c>
      <c r="E23" s="173">
        <v>1190094.8283166373</v>
      </c>
      <c r="F23" s="173">
        <v>110316.61063519922</v>
      </c>
      <c r="G23" s="21"/>
      <c r="H23" s="163"/>
      <c r="I23" s="163"/>
      <c r="J23" s="163"/>
      <c r="K23" s="163"/>
      <c r="L23" s="163"/>
      <c r="M23" s="163"/>
      <c r="N23" s="163"/>
      <c r="O23" s="163"/>
      <c r="P23" s="163"/>
      <c r="Q23" s="163"/>
    </row>
    <row r="24" spans="1:17" x14ac:dyDescent="0.25">
      <c r="A24" s="28" t="s">
        <v>27</v>
      </c>
      <c r="B24" s="47"/>
      <c r="C24" s="47"/>
      <c r="D24" s="47"/>
      <c r="E24" s="47"/>
      <c r="F24" s="47"/>
    </row>
    <row r="27" spans="1:17" x14ac:dyDescent="0.25">
      <c r="B27" s="21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D272FD2D-94CB-4359-88F1-AD58AD98BC05}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AB6D-4EFB-488C-AAD0-FAAF54C4C488}">
  <dimension ref="A2:G25"/>
  <sheetViews>
    <sheetView workbookViewId="0">
      <selection activeCell="A4" sqref="A4"/>
    </sheetView>
  </sheetViews>
  <sheetFormatPr baseColWidth="10" defaultRowHeight="15" x14ac:dyDescent="0.25"/>
  <cols>
    <col min="1" max="1" width="22.7109375" customWidth="1"/>
    <col min="2" max="2" width="16.42578125" customWidth="1"/>
    <col min="3" max="3" width="14.42578125" customWidth="1"/>
    <col min="4" max="4" width="18.7109375" customWidth="1"/>
    <col min="5" max="5" width="18.28515625" customWidth="1"/>
    <col min="257" max="257" width="22.7109375" customWidth="1"/>
    <col min="258" max="258" width="16.42578125" customWidth="1"/>
    <col min="259" max="259" width="14.42578125" customWidth="1"/>
    <col min="260" max="260" width="18.7109375" customWidth="1"/>
    <col min="261" max="261" width="18.28515625" customWidth="1"/>
    <col min="513" max="513" width="22.7109375" customWidth="1"/>
    <col min="514" max="514" width="16.42578125" customWidth="1"/>
    <col min="515" max="515" width="14.42578125" customWidth="1"/>
    <col min="516" max="516" width="18.7109375" customWidth="1"/>
    <col min="517" max="517" width="18.28515625" customWidth="1"/>
    <col min="769" max="769" width="22.7109375" customWidth="1"/>
    <col min="770" max="770" width="16.42578125" customWidth="1"/>
    <col min="771" max="771" width="14.42578125" customWidth="1"/>
    <col min="772" max="772" width="18.7109375" customWidth="1"/>
    <col min="773" max="773" width="18.28515625" customWidth="1"/>
    <col min="1025" max="1025" width="22.7109375" customWidth="1"/>
    <col min="1026" max="1026" width="16.42578125" customWidth="1"/>
    <col min="1027" max="1027" width="14.42578125" customWidth="1"/>
    <col min="1028" max="1028" width="18.7109375" customWidth="1"/>
    <col min="1029" max="1029" width="18.28515625" customWidth="1"/>
    <col min="1281" max="1281" width="22.7109375" customWidth="1"/>
    <col min="1282" max="1282" width="16.42578125" customWidth="1"/>
    <col min="1283" max="1283" width="14.42578125" customWidth="1"/>
    <col min="1284" max="1284" width="18.7109375" customWidth="1"/>
    <col min="1285" max="1285" width="18.28515625" customWidth="1"/>
    <col min="1537" max="1537" width="22.7109375" customWidth="1"/>
    <col min="1538" max="1538" width="16.42578125" customWidth="1"/>
    <col min="1539" max="1539" width="14.42578125" customWidth="1"/>
    <col min="1540" max="1540" width="18.7109375" customWidth="1"/>
    <col min="1541" max="1541" width="18.28515625" customWidth="1"/>
    <col min="1793" max="1793" width="22.7109375" customWidth="1"/>
    <col min="1794" max="1794" width="16.42578125" customWidth="1"/>
    <col min="1795" max="1795" width="14.42578125" customWidth="1"/>
    <col min="1796" max="1796" width="18.7109375" customWidth="1"/>
    <col min="1797" max="1797" width="18.28515625" customWidth="1"/>
    <col min="2049" max="2049" width="22.7109375" customWidth="1"/>
    <col min="2050" max="2050" width="16.42578125" customWidth="1"/>
    <col min="2051" max="2051" width="14.42578125" customWidth="1"/>
    <col min="2052" max="2052" width="18.7109375" customWidth="1"/>
    <col min="2053" max="2053" width="18.28515625" customWidth="1"/>
    <col min="2305" max="2305" width="22.7109375" customWidth="1"/>
    <col min="2306" max="2306" width="16.42578125" customWidth="1"/>
    <col min="2307" max="2307" width="14.42578125" customWidth="1"/>
    <col min="2308" max="2308" width="18.7109375" customWidth="1"/>
    <col min="2309" max="2309" width="18.28515625" customWidth="1"/>
    <col min="2561" max="2561" width="22.7109375" customWidth="1"/>
    <col min="2562" max="2562" width="16.42578125" customWidth="1"/>
    <col min="2563" max="2563" width="14.42578125" customWidth="1"/>
    <col min="2564" max="2564" width="18.7109375" customWidth="1"/>
    <col min="2565" max="2565" width="18.28515625" customWidth="1"/>
    <col min="2817" max="2817" width="22.7109375" customWidth="1"/>
    <col min="2818" max="2818" width="16.42578125" customWidth="1"/>
    <col min="2819" max="2819" width="14.42578125" customWidth="1"/>
    <col min="2820" max="2820" width="18.7109375" customWidth="1"/>
    <col min="2821" max="2821" width="18.28515625" customWidth="1"/>
    <col min="3073" max="3073" width="22.7109375" customWidth="1"/>
    <col min="3074" max="3074" width="16.42578125" customWidth="1"/>
    <col min="3075" max="3075" width="14.42578125" customWidth="1"/>
    <col min="3076" max="3076" width="18.7109375" customWidth="1"/>
    <col min="3077" max="3077" width="18.28515625" customWidth="1"/>
    <col min="3329" max="3329" width="22.7109375" customWidth="1"/>
    <col min="3330" max="3330" width="16.42578125" customWidth="1"/>
    <col min="3331" max="3331" width="14.42578125" customWidth="1"/>
    <col min="3332" max="3332" width="18.7109375" customWidth="1"/>
    <col min="3333" max="3333" width="18.28515625" customWidth="1"/>
    <col min="3585" max="3585" width="22.7109375" customWidth="1"/>
    <col min="3586" max="3586" width="16.42578125" customWidth="1"/>
    <col min="3587" max="3587" width="14.42578125" customWidth="1"/>
    <col min="3588" max="3588" width="18.7109375" customWidth="1"/>
    <col min="3589" max="3589" width="18.28515625" customWidth="1"/>
    <col min="3841" max="3841" width="22.7109375" customWidth="1"/>
    <col min="3842" max="3842" width="16.42578125" customWidth="1"/>
    <col min="3843" max="3843" width="14.42578125" customWidth="1"/>
    <col min="3844" max="3844" width="18.7109375" customWidth="1"/>
    <col min="3845" max="3845" width="18.28515625" customWidth="1"/>
    <col min="4097" max="4097" width="22.7109375" customWidth="1"/>
    <col min="4098" max="4098" width="16.42578125" customWidth="1"/>
    <col min="4099" max="4099" width="14.42578125" customWidth="1"/>
    <col min="4100" max="4100" width="18.7109375" customWidth="1"/>
    <col min="4101" max="4101" width="18.28515625" customWidth="1"/>
    <col min="4353" max="4353" width="22.7109375" customWidth="1"/>
    <col min="4354" max="4354" width="16.42578125" customWidth="1"/>
    <col min="4355" max="4355" width="14.42578125" customWidth="1"/>
    <col min="4356" max="4356" width="18.7109375" customWidth="1"/>
    <col min="4357" max="4357" width="18.28515625" customWidth="1"/>
    <col min="4609" max="4609" width="22.7109375" customWidth="1"/>
    <col min="4610" max="4610" width="16.42578125" customWidth="1"/>
    <col min="4611" max="4611" width="14.42578125" customWidth="1"/>
    <col min="4612" max="4612" width="18.7109375" customWidth="1"/>
    <col min="4613" max="4613" width="18.28515625" customWidth="1"/>
    <col min="4865" max="4865" width="22.7109375" customWidth="1"/>
    <col min="4866" max="4866" width="16.42578125" customWidth="1"/>
    <col min="4867" max="4867" width="14.42578125" customWidth="1"/>
    <col min="4868" max="4868" width="18.7109375" customWidth="1"/>
    <col min="4869" max="4869" width="18.28515625" customWidth="1"/>
    <col min="5121" max="5121" width="22.7109375" customWidth="1"/>
    <col min="5122" max="5122" width="16.42578125" customWidth="1"/>
    <col min="5123" max="5123" width="14.42578125" customWidth="1"/>
    <col min="5124" max="5124" width="18.7109375" customWidth="1"/>
    <col min="5125" max="5125" width="18.28515625" customWidth="1"/>
    <col min="5377" max="5377" width="22.7109375" customWidth="1"/>
    <col min="5378" max="5378" width="16.42578125" customWidth="1"/>
    <col min="5379" max="5379" width="14.42578125" customWidth="1"/>
    <col min="5380" max="5380" width="18.7109375" customWidth="1"/>
    <col min="5381" max="5381" width="18.28515625" customWidth="1"/>
    <col min="5633" max="5633" width="22.7109375" customWidth="1"/>
    <col min="5634" max="5634" width="16.42578125" customWidth="1"/>
    <col min="5635" max="5635" width="14.42578125" customWidth="1"/>
    <col min="5636" max="5636" width="18.7109375" customWidth="1"/>
    <col min="5637" max="5637" width="18.28515625" customWidth="1"/>
    <col min="5889" max="5889" width="22.7109375" customWidth="1"/>
    <col min="5890" max="5890" width="16.42578125" customWidth="1"/>
    <col min="5891" max="5891" width="14.42578125" customWidth="1"/>
    <col min="5892" max="5892" width="18.7109375" customWidth="1"/>
    <col min="5893" max="5893" width="18.28515625" customWidth="1"/>
    <col min="6145" max="6145" width="22.7109375" customWidth="1"/>
    <col min="6146" max="6146" width="16.42578125" customWidth="1"/>
    <col min="6147" max="6147" width="14.42578125" customWidth="1"/>
    <col min="6148" max="6148" width="18.7109375" customWidth="1"/>
    <col min="6149" max="6149" width="18.28515625" customWidth="1"/>
    <col min="6401" max="6401" width="22.7109375" customWidth="1"/>
    <col min="6402" max="6402" width="16.42578125" customWidth="1"/>
    <col min="6403" max="6403" width="14.42578125" customWidth="1"/>
    <col min="6404" max="6404" width="18.7109375" customWidth="1"/>
    <col min="6405" max="6405" width="18.28515625" customWidth="1"/>
    <col min="6657" max="6657" width="22.7109375" customWidth="1"/>
    <col min="6658" max="6658" width="16.42578125" customWidth="1"/>
    <col min="6659" max="6659" width="14.42578125" customWidth="1"/>
    <col min="6660" max="6660" width="18.7109375" customWidth="1"/>
    <col min="6661" max="6661" width="18.28515625" customWidth="1"/>
    <col min="6913" max="6913" width="22.7109375" customWidth="1"/>
    <col min="6914" max="6914" width="16.42578125" customWidth="1"/>
    <col min="6915" max="6915" width="14.42578125" customWidth="1"/>
    <col min="6916" max="6916" width="18.7109375" customWidth="1"/>
    <col min="6917" max="6917" width="18.28515625" customWidth="1"/>
    <col min="7169" max="7169" width="22.7109375" customWidth="1"/>
    <col min="7170" max="7170" width="16.42578125" customWidth="1"/>
    <col min="7171" max="7171" width="14.42578125" customWidth="1"/>
    <col min="7172" max="7172" width="18.7109375" customWidth="1"/>
    <col min="7173" max="7173" width="18.28515625" customWidth="1"/>
    <col min="7425" max="7425" width="22.7109375" customWidth="1"/>
    <col min="7426" max="7426" width="16.42578125" customWidth="1"/>
    <col min="7427" max="7427" width="14.42578125" customWidth="1"/>
    <col min="7428" max="7428" width="18.7109375" customWidth="1"/>
    <col min="7429" max="7429" width="18.28515625" customWidth="1"/>
    <col min="7681" max="7681" width="22.7109375" customWidth="1"/>
    <col min="7682" max="7682" width="16.42578125" customWidth="1"/>
    <col min="7683" max="7683" width="14.42578125" customWidth="1"/>
    <col min="7684" max="7684" width="18.7109375" customWidth="1"/>
    <col min="7685" max="7685" width="18.28515625" customWidth="1"/>
    <col min="7937" max="7937" width="22.7109375" customWidth="1"/>
    <col min="7938" max="7938" width="16.42578125" customWidth="1"/>
    <col min="7939" max="7939" width="14.42578125" customWidth="1"/>
    <col min="7940" max="7940" width="18.7109375" customWidth="1"/>
    <col min="7941" max="7941" width="18.28515625" customWidth="1"/>
    <col min="8193" max="8193" width="22.7109375" customWidth="1"/>
    <col min="8194" max="8194" width="16.42578125" customWidth="1"/>
    <col min="8195" max="8195" width="14.42578125" customWidth="1"/>
    <col min="8196" max="8196" width="18.7109375" customWidth="1"/>
    <col min="8197" max="8197" width="18.28515625" customWidth="1"/>
    <col min="8449" max="8449" width="22.7109375" customWidth="1"/>
    <col min="8450" max="8450" width="16.42578125" customWidth="1"/>
    <col min="8451" max="8451" width="14.42578125" customWidth="1"/>
    <col min="8452" max="8452" width="18.7109375" customWidth="1"/>
    <col min="8453" max="8453" width="18.28515625" customWidth="1"/>
    <col min="8705" max="8705" width="22.7109375" customWidth="1"/>
    <col min="8706" max="8706" width="16.42578125" customWidth="1"/>
    <col min="8707" max="8707" width="14.42578125" customWidth="1"/>
    <col min="8708" max="8708" width="18.7109375" customWidth="1"/>
    <col min="8709" max="8709" width="18.28515625" customWidth="1"/>
    <col min="8961" max="8961" width="22.7109375" customWidth="1"/>
    <col min="8962" max="8962" width="16.42578125" customWidth="1"/>
    <col min="8963" max="8963" width="14.42578125" customWidth="1"/>
    <col min="8964" max="8964" width="18.7109375" customWidth="1"/>
    <col min="8965" max="8965" width="18.28515625" customWidth="1"/>
    <col min="9217" max="9217" width="22.7109375" customWidth="1"/>
    <col min="9218" max="9218" width="16.42578125" customWidth="1"/>
    <col min="9219" max="9219" width="14.42578125" customWidth="1"/>
    <col min="9220" max="9220" width="18.7109375" customWidth="1"/>
    <col min="9221" max="9221" width="18.28515625" customWidth="1"/>
    <col min="9473" max="9473" width="22.7109375" customWidth="1"/>
    <col min="9474" max="9474" width="16.42578125" customWidth="1"/>
    <col min="9475" max="9475" width="14.42578125" customWidth="1"/>
    <col min="9476" max="9476" width="18.7109375" customWidth="1"/>
    <col min="9477" max="9477" width="18.28515625" customWidth="1"/>
    <col min="9729" max="9729" width="22.7109375" customWidth="1"/>
    <col min="9730" max="9730" width="16.42578125" customWidth="1"/>
    <col min="9731" max="9731" width="14.42578125" customWidth="1"/>
    <col min="9732" max="9732" width="18.7109375" customWidth="1"/>
    <col min="9733" max="9733" width="18.28515625" customWidth="1"/>
    <col min="9985" max="9985" width="22.7109375" customWidth="1"/>
    <col min="9986" max="9986" width="16.42578125" customWidth="1"/>
    <col min="9987" max="9987" width="14.42578125" customWidth="1"/>
    <col min="9988" max="9988" width="18.7109375" customWidth="1"/>
    <col min="9989" max="9989" width="18.28515625" customWidth="1"/>
    <col min="10241" max="10241" width="22.7109375" customWidth="1"/>
    <col min="10242" max="10242" width="16.42578125" customWidth="1"/>
    <col min="10243" max="10243" width="14.42578125" customWidth="1"/>
    <col min="10244" max="10244" width="18.7109375" customWidth="1"/>
    <col min="10245" max="10245" width="18.28515625" customWidth="1"/>
    <col min="10497" max="10497" width="22.7109375" customWidth="1"/>
    <col min="10498" max="10498" width="16.42578125" customWidth="1"/>
    <col min="10499" max="10499" width="14.42578125" customWidth="1"/>
    <col min="10500" max="10500" width="18.7109375" customWidth="1"/>
    <col min="10501" max="10501" width="18.28515625" customWidth="1"/>
    <col min="10753" max="10753" width="22.7109375" customWidth="1"/>
    <col min="10754" max="10754" width="16.42578125" customWidth="1"/>
    <col min="10755" max="10755" width="14.42578125" customWidth="1"/>
    <col min="10756" max="10756" width="18.7109375" customWidth="1"/>
    <col min="10757" max="10757" width="18.28515625" customWidth="1"/>
    <col min="11009" max="11009" width="22.7109375" customWidth="1"/>
    <col min="11010" max="11010" width="16.42578125" customWidth="1"/>
    <col min="11011" max="11011" width="14.42578125" customWidth="1"/>
    <col min="11012" max="11012" width="18.7109375" customWidth="1"/>
    <col min="11013" max="11013" width="18.28515625" customWidth="1"/>
    <col min="11265" max="11265" width="22.7109375" customWidth="1"/>
    <col min="11266" max="11266" width="16.42578125" customWidth="1"/>
    <col min="11267" max="11267" width="14.42578125" customWidth="1"/>
    <col min="11268" max="11268" width="18.7109375" customWidth="1"/>
    <col min="11269" max="11269" width="18.28515625" customWidth="1"/>
    <col min="11521" max="11521" width="22.7109375" customWidth="1"/>
    <col min="11522" max="11522" width="16.42578125" customWidth="1"/>
    <col min="11523" max="11523" width="14.42578125" customWidth="1"/>
    <col min="11524" max="11524" width="18.7109375" customWidth="1"/>
    <col min="11525" max="11525" width="18.28515625" customWidth="1"/>
    <col min="11777" max="11777" width="22.7109375" customWidth="1"/>
    <col min="11778" max="11778" width="16.42578125" customWidth="1"/>
    <col min="11779" max="11779" width="14.42578125" customWidth="1"/>
    <col min="11780" max="11780" width="18.7109375" customWidth="1"/>
    <col min="11781" max="11781" width="18.28515625" customWidth="1"/>
    <col min="12033" max="12033" width="22.7109375" customWidth="1"/>
    <col min="12034" max="12034" width="16.42578125" customWidth="1"/>
    <col min="12035" max="12035" width="14.42578125" customWidth="1"/>
    <col min="12036" max="12036" width="18.7109375" customWidth="1"/>
    <col min="12037" max="12037" width="18.28515625" customWidth="1"/>
    <col min="12289" max="12289" width="22.7109375" customWidth="1"/>
    <col min="12290" max="12290" width="16.42578125" customWidth="1"/>
    <col min="12291" max="12291" width="14.42578125" customWidth="1"/>
    <col min="12292" max="12292" width="18.7109375" customWidth="1"/>
    <col min="12293" max="12293" width="18.28515625" customWidth="1"/>
    <col min="12545" max="12545" width="22.7109375" customWidth="1"/>
    <col min="12546" max="12546" width="16.42578125" customWidth="1"/>
    <col min="12547" max="12547" width="14.42578125" customWidth="1"/>
    <col min="12548" max="12548" width="18.7109375" customWidth="1"/>
    <col min="12549" max="12549" width="18.28515625" customWidth="1"/>
    <col min="12801" max="12801" width="22.7109375" customWidth="1"/>
    <col min="12802" max="12802" width="16.42578125" customWidth="1"/>
    <col min="12803" max="12803" width="14.42578125" customWidth="1"/>
    <col min="12804" max="12804" width="18.7109375" customWidth="1"/>
    <col min="12805" max="12805" width="18.28515625" customWidth="1"/>
    <col min="13057" max="13057" width="22.7109375" customWidth="1"/>
    <col min="13058" max="13058" width="16.42578125" customWidth="1"/>
    <col min="13059" max="13059" width="14.42578125" customWidth="1"/>
    <col min="13060" max="13060" width="18.7109375" customWidth="1"/>
    <col min="13061" max="13061" width="18.28515625" customWidth="1"/>
    <col min="13313" max="13313" width="22.7109375" customWidth="1"/>
    <col min="13314" max="13314" width="16.42578125" customWidth="1"/>
    <col min="13315" max="13315" width="14.42578125" customWidth="1"/>
    <col min="13316" max="13316" width="18.7109375" customWidth="1"/>
    <col min="13317" max="13317" width="18.28515625" customWidth="1"/>
    <col min="13569" max="13569" width="22.7109375" customWidth="1"/>
    <col min="13570" max="13570" width="16.42578125" customWidth="1"/>
    <col min="13571" max="13571" width="14.42578125" customWidth="1"/>
    <col min="13572" max="13572" width="18.7109375" customWidth="1"/>
    <col min="13573" max="13573" width="18.28515625" customWidth="1"/>
    <col min="13825" max="13825" width="22.7109375" customWidth="1"/>
    <col min="13826" max="13826" width="16.42578125" customWidth="1"/>
    <col min="13827" max="13827" width="14.42578125" customWidth="1"/>
    <col min="13828" max="13828" width="18.7109375" customWidth="1"/>
    <col min="13829" max="13829" width="18.28515625" customWidth="1"/>
    <col min="14081" max="14081" width="22.7109375" customWidth="1"/>
    <col min="14082" max="14082" width="16.42578125" customWidth="1"/>
    <col min="14083" max="14083" width="14.42578125" customWidth="1"/>
    <col min="14084" max="14084" width="18.7109375" customWidth="1"/>
    <col min="14085" max="14085" width="18.28515625" customWidth="1"/>
    <col min="14337" max="14337" width="22.7109375" customWidth="1"/>
    <col min="14338" max="14338" width="16.42578125" customWidth="1"/>
    <col min="14339" max="14339" width="14.42578125" customWidth="1"/>
    <col min="14340" max="14340" width="18.7109375" customWidth="1"/>
    <col min="14341" max="14341" width="18.28515625" customWidth="1"/>
    <col min="14593" max="14593" width="22.7109375" customWidth="1"/>
    <col min="14594" max="14594" width="16.42578125" customWidth="1"/>
    <col min="14595" max="14595" width="14.42578125" customWidth="1"/>
    <col min="14596" max="14596" width="18.7109375" customWidth="1"/>
    <col min="14597" max="14597" width="18.28515625" customWidth="1"/>
    <col min="14849" max="14849" width="22.7109375" customWidth="1"/>
    <col min="14850" max="14850" width="16.42578125" customWidth="1"/>
    <col min="14851" max="14851" width="14.42578125" customWidth="1"/>
    <col min="14852" max="14852" width="18.7109375" customWidth="1"/>
    <col min="14853" max="14853" width="18.28515625" customWidth="1"/>
    <col min="15105" max="15105" width="22.7109375" customWidth="1"/>
    <col min="15106" max="15106" width="16.42578125" customWidth="1"/>
    <col min="15107" max="15107" width="14.42578125" customWidth="1"/>
    <col min="15108" max="15108" width="18.7109375" customWidth="1"/>
    <col min="15109" max="15109" width="18.28515625" customWidth="1"/>
    <col min="15361" max="15361" width="22.7109375" customWidth="1"/>
    <col min="15362" max="15362" width="16.42578125" customWidth="1"/>
    <col min="15363" max="15363" width="14.42578125" customWidth="1"/>
    <col min="15364" max="15364" width="18.7109375" customWidth="1"/>
    <col min="15365" max="15365" width="18.28515625" customWidth="1"/>
    <col min="15617" max="15617" width="22.7109375" customWidth="1"/>
    <col min="15618" max="15618" width="16.42578125" customWidth="1"/>
    <col min="15619" max="15619" width="14.42578125" customWidth="1"/>
    <col min="15620" max="15620" width="18.7109375" customWidth="1"/>
    <col min="15621" max="15621" width="18.28515625" customWidth="1"/>
    <col min="15873" max="15873" width="22.7109375" customWidth="1"/>
    <col min="15874" max="15874" width="16.42578125" customWidth="1"/>
    <col min="15875" max="15875" width="14.42578125" customWidth="1"/>
    <col min="15876" max="15876" width="18.7109375" customWidth="1"/>
    <col min="15877" max="15877" width="18.28515625" customWidth="1"/>
    <col min="16129" max="16129" width="22.7109375" customWidth="1"/>
    <col min="16130" max="16130" width="16.42578125" customWidth="1"/>
    <col min="16131" max="16131" width="14.42578125" customWidth="1"/>
    <col min="16132" max="16132" width="18.7109375" customWidth="1"/>
    <col min="16133" max="16133" width="18.28515625" customWidth="1"/>
  </cols>
  <sheetData>
    <row r="2" spans="1:7" x14ac:dyDescent="0.25">
      <c r="A2" s="7" t="s">
        <v>191</v>
      </c>
    </row>
    <row r="4" spans="1:7" x14ac:dyDescent="0.25">
      <c r="A4" s="314" t="s">
        <v>28</v>
      </c>
    </row>
    <row r="5" spans="1:7" x14ac:dyDescent="0.25">
      <c r="A5" s="212" t="s">
        <v>197</v>
      </c>
      <c r="B5" s="212"/>
      <c r="C5" s="212"/>
      <c r="D5" s="212"/>
      <c r="E5" s="212"/>
      <c r="F5" s="262"/>
    </row>
    <row r="6" spans="1:7" x14ac:dyDescent="0.25">
      <c r="B6" s="3"/>
      <c r="C6" s="3"/>
      <c r="D6" s="3"/>
    </row>
    <row r="7" spans="1:7" x14ac:dyDescent="0.25">
      <c r="A7" s="212" t="s">
        <v>30</v>
      </c>
      <c r="B7" s="212"/>
      <c r="C7" s="212"/>
      <c r="D7" s="212"/>
      <c r="E7" s="212"/>
      <c r="F7" s="262"/>
    </row>
    <row r="8" spans="1:7" x14ac:dyDescent="0.25">
      <c r="A8" s="212" t="s">
        <v>198</v>
      </c>
      <c r="B8" s="212"/>
      <c r="C8" s="212"/>
      <c r="D8" s="212"/>
      <c r="E8" s="212"/>
      <c r="F8" s="262"/>
    </row>
    <row r="9" spans="1:7" ht="15.75" thickBot="1" x14ac:dyDescent="0.3">
      <c r="A9" s="53"/>
      <c r="B9" s="53"/>
      <c r="C9" s="53"/>
      <c r="D9" s="53"/>
      <c r="E9" s="53"/>
      <c r="F9" s="145"/>
    </row>
    <row r="10" spans="1:7" x14ac:dyDescent="0.25">
      <c r="A10" s="276" t="s">
        <v>195</v>
      </c>
      <c r="B10" s="278" t="s">
        <v>6</v>
      </c>
      <c r="C10" s="278" t="s">
        <v>69</v>
      </c>
      <c r="D10" s="291" t="s">
        <v>31</v>
      </c>
      <c r="E10" s="292"/>
      <c r="F10" s="292"/>
    </row>
    <row r="11" spans="1:7" x14ac:dyDescent="0.25">
      <c r="A11" s="276"/>
      <c r="B11" s="279"/>
      <c r="C11" s="279"/>
      <c r="D11" s="286" t="s">
        <v>9</v>
      </c>
      <c r="E11" s="287"/>
      <c r="F11" s="262"/>
    </row>
    <row r="12" spans="1:7" x14ac:dyDescent="0.25">
      <c r="A12" s="276"/>
      <c r="B12" s="279"/>
      <c r="C12" s="279"/>
      <c r="D12" s="288" t="s">
        <v>10</v>
      </c>
      <c r="E12" s="289"/>
      <c r="F12" s="290"/>
    </row>
    <row r="13" spans="1:7" ht="20.25" customHeight="1" thickBot="1" x14ac:dyDescent="0.3">
      <c r="A13" s="277"/>
      <c r="B13" s="280"/>
      <c r="C13" s="280"/>
      <c r="D13" s="167" t="s">
        <v>11</v>
      </c>
      <c r="E13" s="168" t="s">
        <v>12</v>
      </c>
      <c r="F13" s="169" t="s">
        <v>13</v>
      </c>
    </row>
    <row r="14" spans="1:7" x14ac:dyDescent="0.25">
      <c r="A14" s="41">
        <v>2011</v>
      </c>
      <c r="B14" s="174">
        <v>303264</v>
      </c>
      <c r="C14" s="174">
        <v>1269064213</v>
      </c>
      <c r="D14" s="47">
        <v>1290425</v>
      </c>
      <c r="E14" s="174">
        <v>1182666</v>
      </c>
      <c r="F14" s="47">
        <v>107759</v>
      </c>
      <c r="G14" s="21"/>
    </row>
    <row r="15" spans="1:7" x14ac:dyDescent="0.25">
      <c r="A15" s="41">
        <v>2012</v>
      </c>
      <c r="B15" s="174">
        <v>285966</v>
      </c>
      <c r="C15" s="174">
        <v>1282378739.0539091</v>
      </c>
      <c r="D15" s="47">
        <v>1303934.6274076849</v>
      </c>
      <c r="E15" s="174">
        <v>1194955.4420473073</v>
      </c>
      <c r="F15" s="47">
        <v>108979.18536037767</v>
      </c>
      <c r="G15" s="21"/>
    </row>
    <row r="16" spans="1:7" x14ac:dyDescent="0.25">
      <c r="A16" s="41">
        <v>2013</v>
      </c>
      <c r="B16" s="174">
        <v>264288</v>
      </c>
      <c r="C16" s="174">
        <v>1572482228.7946019</v>
      </c>
      <c r="D16" s="47">
        <v>1211066.491532366</v>
      </c>
      <c r="E16" s="174">
        <v>1109862.7305837492</v>
      </c>
      <c r="F16" s="47">
        <v>101203.76094861669</v>
      </c>
      <c r="G16" s="21"/>
    </row>
    <row r="17" spans="1:7" x14ac:dyDescent="0.25">
      <c r="A17" s="41">
        <v>2014</v>
      </c>
      <c r="B17" s="174">
        <v>225086</v>
      </c>
      <c r="C17" s="174">
        <v>1355131019.2255504</v>
      </c>
      <c r="D17" s="47">
        <v>1015357.0733875692</v>
      </c>
      <c r="E17" s="174">
        <v>930620.03175107646</v>
      </c>
      <c r="F17" s="47">
        <v>84737.041636492679</v>
      </c>
      <c r="G17" s="21"/>
    </row>
    <row r="18" spans="1:7" x14ac:dyDescent="0.25">
      <c r="A18" s="3">
        <v>2015</v>
      </c>
      <c r="B18" s="174">
        <v>183704</v>
      </c>
      <c r="C18" s="174">
        <v>1081805661.1594734</v>
      </c>
      <c r="D18" s="47">
        <v>810233.64569067932</v>
      </c>
      <c r="E18" s="174">
        <v>742606.63347729994</v>
      </c>
      <c r="F18" s="47">
        <v>67627.012213379377</v>
      </c>
      <c r="G18" s="21"/>
    </row>
    <row r="19" spans="1:7" x14ac:dyDescent="0.25">
      <c r="A19" s="3">
        <v>2016</v>
      </c>
      <c r="B19" s="174">
        <v>232973</v>
      </c>
      <c r="C19" s="174">
        <v>1480943621.9141922</v>
      </c>
      <c r="D19" s="47">
        <v>1022483.6107540872</v>
      </c>
      <c r="E19" s="174">
        <v>937062.11861203983</v>
      </c>
      <c r="F19" s="174">
        <v>85421.492142047427</v>
      </c>
      <c r="G19" s="21"/>
    </row>
    <row r="20" spans="1:7" x14ac:dyDescent="0.25">
      <c r="A20" s="3">
        <v>2017</v>
      </c>
      <c r="B20" s="174">
        <v>185778.46875</v>
      </c>
      <c r="C20" s="174">
        <v>1096965065.9163458</v>
      </c>
      <c r="D20" s="47">
        <v>1162111.1365867569</v>
      </c>
      <c r="E20" s="174">
        <v>808266.92456244677</v>
      </c>
      <c r="F20" s="174">
        <v>353844.21202431002</v>
      </c>
      <c r="G20" s="21"/>
    </row>
    <row r="21" spans="1:7" x14ac:dyDescent="0.25">
      <c r="A21" s="3">
        <v>2018</v>
      </c>
      <c r="B21" s="174">
        <v>178602</v>
      </c>
      <c r="C21" s="174">
        <v>1255451653.4372444</v>
      </c>
      <c r="D21" s="47">
        <v>820762.48194489686</v>
      </c>
      <c r="E21" s="174">
        <v>752344.61971312703</v>
      </c>
      <c r="F21" s="174">
        <v>68417.862231769846</v>
      </c>
      <c r="G21" s="21"/>
    </row>
    <row r="22" spans="1:7" x14ac:dyDescent="0.25">
      <c r="A22" s="3">
        <v>2019</v>
      </c>
      <c r="B22" s="174">
        <v>193862</v>
      </c>
      <c r="C22" s="174">
        <v>1379485726.928731</v>
      </c>
      <c r="D22" s="47">
        <v>883280.09820804372</v>
      </c>
      <c r="E22" s="174">
        <v>809634.90644425899</v>
      </c>
      <c r="F22" s="174">
        <v>73645.191763784969</v>
      </c>
      <c r="G22" s="21"/>
    </row>
    <row r="23" spans="1:7" ht="17.25" customHeight="1" thickBot="1" x14ac:dyDescent="0.3">
      <c r="A23" s="172">
        <v>2020</v>
      </c>
      <c r="B23" s="175">
        <v>192397</v>
      </c>
      <c r="C23" s="175">
        <v>1455746661.5976095</v>
      </c>
      <c r="D23" s="176">
        <v>899199.49109934922</v>
      </c>
      <c r="E23" s="175">
        <v>822643.12929647579</v>
      </c>
      <c r="F23" s="175">
        <v>76556.361802873624</v>
      </c>
      <c r="G23" s="21"/>
    </row>
    <row r="24" spans="1:7" x14ac:dyDescent="0.25">
      <c r="A24" s="28" t="s">
        <v>27</v>
      </c>
      <c r="D24" s="21"/>
    </row>
    <row r="25" spans="1:7" x14ac:dyDescent="0.25">
      <c r="B25" s="174"/>
      <c r="C25" s="174"/>
      <c r="D25" s="47"/>
      <c r="E25" s="174"/>
      <c r="F25" s="174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8377BAC4-2DA8-4296-99B9-773D40D67E16}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52D1-6A90-41D8-A216-A8B4C4AC12CE}">
  <dimension ref="A2:G25"/>
  <sheetViews>
    <sheetView workbookViewId="0">
      <selection activeCell="A4" sqref="A4"/>
    </sheetView>
  </sheetViews>
  <sheetFormatPr baseColWidth="10" defaultRowHeight="15" x14ac:dyDescent="0.25"/>
  <cols>
    <col min="1" max="1" width="22.7109375" customWidth="1"/>
    <col min="2" max="2" width="16.7109375" customWidth="1"/>
    <col min="3" max="3" width="14.140625" customWidth="1"/>
    <col min="4" max="4" width="18.7109375" customWidth="1"/>
    <col min="5" max="5" width="18.28515625" customWidth="1"/>
    <col min="6" max="6" width="13.140625" customWidth="1"/>
    <col min="257" max="257" width="22.7109375" customWidth="1"/>
    <col min="258" max="258" width="16.7109375" customWidth="1"/>
    <col min="259" max="259" width="14.140625" customWidth="1"/>
    <col min="260" max="260" width="18.7109375" customWidth="1"/>
    <col min="261" max="261" width="18.28515625" customWidth="1"/>
    <col min="262" max="262" width="13.140625" customWidth="1"/>
    <col min="513" max="513" width="22.7109375" customWidth="1"/>
    <col min="514" max="514" width="16.7109375" customWidth="1"/>
    <col min="515" max="515" width="14.140625" customWidth="1"/>
    <col min="516" max="516" width="18.7109375" customWidth="1"/>
    <col min="517" max="517" width="18.28515625" customWidth="1"/>
    <col min="518" max="518" width="13.140625" customWidth="1"/>
    <col min="769" max="769" width="22.7109375" customWidth="1"/>
    <col min="770" max="770" width="16.7109375" customWidth="1"/>
    <col min="771" max="771" width="14.140625" customWidth="1"/>
    <col min="772" max="772" width="18.7109375" customWidth="1"/>
    <col min="773" max="773" width="18.28515625" customWidth="1"/>
    <col min="774" max="774" width="13.140625" customWidth="1"/>
    <col min="1025" max="1025" width="22.7109375" customWidth="1"/>
    <col min="1026" max="1026" width="16.7109375" customWidth="1"/>
    <col min="1027" max="1027" width="14.140625" customWidth="1"/>
    <col min="1028" max="1028" width="18.7109375" customWidth="1"/>
    <col min="1029" max="1029" width="18.28515625" customWidth="1"/>
    <col min="1030" max="1030" width="13.140625" customWidth="1"/>
    <col min="1281" max="1281" width="22.7109375" customWidth="1"/>
    <col min="1282" max="1282" width="16.7109375" customWidth="1"/>
    <col min="1283" max="1283" width="14.140625" customWidth="1"/>
    <col min="1284" max="1284" width="18.7109375" customWidth="1"/>
    <col min="1285" max="1285" width="18.28515625" customWidth="1"/>
    <col min="1286" max="1286" width="13.140625" customWidth="1"/>
    <col min="1537" max="1537" width="22.7109375" customWidth="1"/>
    <col min="1538" max="1538" width="16.7109375" customWidth="1"/>
    <col min="1539" max="1539" width="14.140625" customWidth="1"/>
    <col min="1540" max="1540" width="18.7109375" customWidth="1"/>
    <col min="1541" max="1541" width="18.28515625" customWidth="1"/>
    <col min="1542" max="1542" width="13.140625" customWidth="1"/>
    <col min="1793" max="1793" width="22.7109375" customWidth="1"/>
    <col min="1794" max="1794" width="16.7109375" customWidth="1"/>
    <col min="1795" max="1795" width="14.140625" customWidth="1"/>
    <col min="1796" max="1796" width="18.7109375" customWidth="1"/>
    <col min="1797" max="1797" width="18.28515625" customWidth="1"/>
    <col min="1798" max="1798" width="13.140625" customWidth="1"/>
    <col min="2049" max="2049" width="22.7109375" customWidth="1"/>
    <col min="2050" max="2050" width="16.7109375" customWidth="1"/>
    <col min="2051" max="2051" width="14.140625" customWidth="1"/>
    <col min="2052" max="2052" width="18.7109375" customWidth="1"/>
    <col min="2053" max="2053" width="18.28515625" customWidth="1"/>
    <col min="2054" max="2054" width="13.140625" customWidth="1"/>
    <col min="2305" max="2305" width="22.7109375" customWidth="1"/>
    <col min="2306" max="2306" width="16.7109375" customWidth="1"/>
    <col min="2307" max="2307" width="14.140625" customWidth="1"/>
    <col min="2308" max="2308" width="18.7109375" customWidth="1"/>
    <col min="2309" max="2309" width="18.28515625" customWidth="1"/>
    <col min="2310" max="2310" width="13.140625" customWidth="1"/>
    <col min="2561" max="2561" width="22.7109375" customWidth="1"/>
    <col min="2562" max="2562" width="16.7109375" customWidth="1"/>
    <col min="2563" max="2563" width="14.140625" customWidth="1"/>
    <col min="2564" max="2564" width="18.7109375" customWidth="1"/>
    <col min="2565" max="2565" width="18.28515625" customWidth="1"/>
    <col min="2566" max="2566" width="13.140625" customWidth="1"/>
    <col min="2817" max="2817" width="22.7109375" customWidth="1"/>
    <col min="2818" max="2818" width="16.7109375" customWidth="1"/>
    <col min="2819" max="2819" width="14.140625" customWidth="1"/>
    <col min="2820" max="2820" width="18.7109375" customWidth="1"/>
    <col min="2821" max="2821" width="18.28515625" customWidth="1"/>
    <col min="2822" max="2822" width="13.140625" customWidth="1"/>
    <col min="3073" max="3073" width="22.7109375" customWidth="1"/>
    <col min="3074" max="3074" width="16.7109375" customWidth="1"/>
    <col min="3075" max="3075" width="14.140625" customWidth="1"/>
    <col min="3076" max="3076" width="18.7109375" customWidth="1"/>
    <col min="3077" max="3077" width="18.28515625" customWidth="1"/>
    <col min="3078" max="3078" width="13.140625" customWidth="1"/>
    <col min="3329" max="3329" width="22.7109375" customWidth="1"/>
    <col min="3330" max="3330" width="16.7109375" customWidth="1"/>
    <col min="3331" max="3331" width="14.140625" customWidth="1"/>
    <col min="3332" max="3332" width="18.7109375" customWidth="1"/>
    <col min="3333" max="3333" width="18.28515625" customWidth="1"/>
    <col min="3334" max="3334" width="13.140625" customWidth="1"/>
    <col min="3585" max="3585" width="22.7109375" customWidth="1"/>
    <col min="3586" max="3586" width="16.7109375" customWidth="1"/>
    <col min="3587" max="3587" width="14.140625" customWidth="1"/>
    <col min="3588" max="3588" width="18.7109375" customWidth="1"/>
    <col min="3589" max="3589" width="18.28515625" customWidth="1"/>
    <col min="3590" max="3590" width="13.140625" customWidth="1"/>
    <col min="3841" max="3841" width="22.7109375" customWidth="1"/>
    <col min="3842" max="3842" width="16.7109375" customWidth="1"/>
    <col min="3843" max="3843" width="14.140625" customWidth="1"/>
    <col min="3844" max="3844" width="18.7109375" customWidth="1"/>
    <col min="3845" max="3845" width="18.28515625" customWidth="1"/>
    <col min="3846" max="3846" width="13.140625" customWidth="1"/>
    <col min="4097" max="4097" width="22.7109375" customWidth="1"/>
    <col min="4098" max="4098" width="16.7109375" customWidth="1"/>
    <col min="4099" max="4099" width="14.140625" customWidth="1"/>
    <col min="4100" max="4100" width="18.7109375" customWidth="1"/>
    <col min="4101" max="4101" width="18.28515625" customWidth="1"/>
    <col min="4102" max="4102" width="13.140625" customWidth="1"/>
    <col min="4353" max="4353" width="22.7109375" customWidth="1"/>
    <col min="4354" max="4354" width="16.7109375" customWidth="1"/>
    <col min="4355" max="4355" width="14.140625" customWidth="1"/>
    <col min="4356" max="4356" width="18.7109375" customWidth="1"/>
    <col min="4357" max="4357" width="18.28515625" customWidth="1"/>
    <col min="4358" max="4358" width="13.140625" customWidth="1"/>
    <col min="4609" max="4609" width="22.7109375" customWidth="1"/>
    <col min="4610" max="4610" width="16.7109375" customWidth="1"/>
    <col min="4611" max="4611" width="14.140625" customWidth="1"/>
    <col min="4612" max="4612" width="18.7109375" customWidth="1"/>
    <col min="4613" max="4613" width="18.28515625" customWidth="1"/>
    <col min="4614" max="4614" width="13.140625" customWidth="1"/>
    <col min="4865" max="4865" width="22.7109375" customWidth="1"/>
    <col min="4866" max="4866" width="16.7109375" customWidth="1"/>
    <col min="4867" max="4867" width="14.140625" customWidth="1"/>
    <col min="4868" max="4868" width="18.7109375" customWidth="1"/>
    <col min="4869" max="4869" width="18.28515625" customWidth="1"/>
    <col min="4870" max="4870" width="13.140625" customWidth="1"/>
    <col min="5121" max="5121" width="22.7109375" customWidth="1"/>
    <col min="5122" max="5122" width="16.7109375" customWidth="1"/>
    <col min="5123" max="5123" width="14.140625" customWidth="1"/>
    <col min="5124" max="5124" width="18.7109375" customWidth="1"/>
    <col min="5125" max="5125" width="18.28515625" customWidth="1"/>
    <col min="5126" max="5126" width="13.140625" customWidth="1"/>
    <col min="5377" max="5377" width="22.7109375" customWidth="1"/>
    <col min="5378" max="5378" width="16.7109375" customWidth="1"/>
    <col min="5379" max="5379" width="14.140625" customWidth="1"/>
    <col min="5380" max="5380" width="18.7109375" customWidth="1"/>
    <col min="5381" max="5381" width="18.28515625" customWidth="1"/>
    <col min="5382" max="5382" width="13.140625" customWidth="1"/>
    <col min="5633" max="5633" width="22.7109375" customWidth="1"/>
    <col min="5634" max="5634" width="16.7109375" customWidth="1"/>
    <col min="5635" max="5635" width="14.140625" customWidth="1"/>
    <col min="5636" max="5636" width="18.7109375" customWidth="1"/>
    <col min="5637" max="5637" width="18.28515625" customWidth="1"/>
    <col min="5638" max="5638" width="13.140625" customWidth="1"/>
    <col min="5889" max="5889" width="22.7109375" customWidth="1"/>
    <col min="5890" max="5890" width="16.7109375" customWidth="1"/>
    <col min="5891" max="5891" width="14.140625" customWidth="1"/>
    <col min="5892" max="5892" width="18.7109375" customWidth="1"/>
    <col min="5893" max="5893" width="18.28515625" customWidth="1"/>
    <col min="5894" max="5894" width="13.140625" customWidth="1"/>
    <col min="6145" max="6145" width="22.7109375" customWidth="1"/>
    <col min="6146" max="6146" width="16.7109375" customWidth="1"/>
    <col min="6147" max="6147" width="14.140625" customWidth="1"/>
    <col min="6148" max="6148" width="18.7109375" customWidth="1"/>
    <col min="6149" max="6149" width="18.28515625" customWidth="1"/>
    <col min="6150" max="6150" width="13.140625" customWidth="1"/>
    <col min="6401" max="6401" width="22.7109375" customWidth="1"/>
    <col min="6402" max="6402" width="16.7109375" customWidth="1"/>
    <col min="6403" max="6403" width="14.140625" customWidth="1"/>
    <col min="6404" max="6404" width="18.7109375" customWidth="1"/>
    <col min="6405" max="6405" width="18.28515625" customWidth="1"/>
    <col min="6406" max="6406" width="13.140625" customWidth="1"/>
    <col min="6657" max="6657" width="22.7109375" customWidth="1"/>
    <col min="6658" max="6658" width="16.7109375" customWidth="1"/>
    <col min="6659" max="6659" width="14.140625" customWidth="1"/>
    <col min="6660" max="6660" width="18.7109375" customWidth="1"/>
    <col min="6661" max="6661" width="18.28515625" customWidth="1"/>
    <col min="6662" max="6662" width="13.140625" customWidth="1"/>
    <col min="6913" max="6913" width="22.7109375" customWidth="1"/>
    <col min="6914" max="6914" width="16.7109375" customWidth="1"/>
    <col min="6915" max="6915" width="14.140625" customWidth="1"/>
    <col min="6916" max="6916" width="18.7109375" customWidth="1"/>
    <col min="6917" max="6917" width="18.28515625" customWidth="1"/>
    <col min="6918" max="6918" width="13.140625" customWidth="1"/>
    <col min="7169" max="7169" width="22.7109375" customWidth="1"/>
    <col min="7170" max="7170" width="16.7109375" customWidth="1"/>
    <col min="7171" max="7171" width="14.140625" customWidth="1"/>
    <col min="7172" max="7172" width="18.7109375" customWidth="1"/>
    <col min="7173" max="7173" width="18.28515625" customWidth="1"/>
    <col min="7174" max="7174" width="13.140625" customWidth="1"/>
    <col min="7425" max="7425" width="22.7109375" customWidth="1"/>
    <col min="7426" max="7426" width="16.7109375" customWidth="1"/>
    <col min="7427" max="7427" width="14.140625" customWidth="1"/>
    <col min="7428" max="7428" width="18.7109375" customWidth="1"/>
    <col min="7429" max="7429" width="18.28515625" customWidth="1"/>
    <col min="7430" max="7430" width="13.140625" customWidth="1"/>
    <col min="7681" max="7681" width="22.7109375" customWidth="1"/>
    <col min="7682" max="7682" width="16.7109375" customWidth="1"/>
    <col min="7683" max="7683" width="14.140625" customWidth="1"/>
    <col min="7684" max="7684" width="18.7109375" customWidth="1"/>
    <col min="7685" max="7685" width="18.28515625" customWidth="1"/>
    <col min="7686" max="7686" width="13.140625" customWidth="1"/>
    <col min="7937" max="7937" width="22.7109375" customWidth="1"/>
    <col min="7938" max="7938" width="16.7109375" customWidth="1"/>
    <col min="7939" max="7939" width="14.140625" customWidth="1"/>
    <col min="7940" max="7940" width="18.7109375" customWidth="1"/>
    <col min="7941" max="7941" width="18.28515625" customWidth="1"/>
    <col min="7942" max="7942" width="13.140625" customWidth="1"/>
    <col min="8193" max="8193" width="22.7109375" customWidth="1"/>
    <col min="8194" max="8194" width="16.7109375" customWidth="1"/>
    <col min="8195" max="8195" width="14.140625" customWidth="1"/>
    <col min="8196" max="8196" width="18.7109375" customWidth="1"/>
    <col min="8197" max="8197" width="18.28515625" customWidth="1"/>
    <col min="8198" max="8198" width="13.140625" customWidth="1"/>
    <col min="8449" max="8449" width="22.7109375" customWidth="1"/>
    <col min="8450" max="8450" width="16.7109375" customWidth="1"/>
    <col min="8451" max="8451" width="14.140625" customWidth="1"/>
    <col min="8452" max="8452" width="18.7109375" customWidth="1"/>
    <col min="8453" max="8453" width="18.28515625" customWidth="1"/>
    <col min="8454" max="8454" width="13.140625" customWidth="1"/>
    <col min="8705" max="8705" width="22.7109375" customWidth="1"/>
    <col min="8706" max="8706" width="16.7109375" customWidth="1"/>
    <col min="8707" max="8707" width="14.140625" customWidth="1"/>
    <col min="8708" max="8708" width="18.7109375" customWidth="1"/>
    <col min="8709" max="8709" width="18.28515625" customWidth="1"/>
    <col min="8710" max="8710" width="13.140625" customWidth="1"/>
    <col min="8961" max="8961" width="22.7109375" customWidth="1"/>
    <col min="8962" max="8962" width="16.7109375" customWidth="1"/>
    <col min="8963" max="8963" width="14.140625" customWidth="1"/>
    <col min="8964" max="8964" width="18.7109375" customWidth="1"/>
    <col min="8965" max="8965" width="18.28515625" customWidth="1"/>
    <col min="8966" max="8966" width="13.140625" customWidth="1"/>
    <col min="9217" max="9217" width="22.7109375" customWidth="1"/>
    <col min="9218" max="9218" width="16.7109375" customWidth="1"/>
    <col min="9219" max="9219" width="14.140625" customWidth="1"/>
    <col min="9220" max="9220" width="18.7109375" customWidth="1"/>
    <col min="9221" max="9221" width="18.28515625" customWidth="1"/>
    <col min="9222" max="9222" width="13.140625" customWidth="1"/>
    <col min="9473" max="9473" width="22.7109375" customWidth="1"/>
    <col min="9474" max="9474" width="16.7109375" customWidth="1"/>
    <col min="9475" max="9475" width="14.140625" customWidth="1"/>
    <col min="9476" max="9476" width="18.7109375" customWidth="1"/>
    <col min="9477" max="9477" width="18.28515625" customWidth="1"/>
    <col min="9478" max="9478" width="13.140625" customWidth="1"/>
    <col min="9729" max="9729" width="22.7109375" customWidth="1"/>
    <col min="9730" max="9730" width="16.7109375" customWidth="1"/>
    <col min="9731" max="9731" width="14.140625" customWidth="1"/>
    <col min="9732" max="9732" width="18.7109375" customWidth="1"/>
    <col min="9733" max="9733" width="18.28515625" customWidth="1"/>
    <col min="9734" max="9734" width="13.140625" customWidth="1"/>
    <col min="9985" max="9985" width="22.7109375" customWidth="1"/>
    <col min="9986" max="9986" width="16.7109375" customWidth="1"/>
    <col min="9987" max="9987" width="14.140625" customWidth="1"/>
    <col min="9988" max="9988" width="18.7109375" customWidth="1"/>
    <col min="9989" max="9989" width="18.28515625" customWidth="1"/>
    <col min="9990" max="9990" width="13.140625" customWidth="1"/>
    <col min="10241" max="10241" width="22.7109375" customWidth="1"/>
    <col min="10242" max="10242" width="16.7109375" customWidth="1"/>
    <col min="10243" max="10243" width="14.140625" customWidth="1"/>
    <col min="10244" max="10244" width="18.7109375" customWidth="1"/>
    <col min="10245" max="10245" width="18.28515625" customWidth="1"/>
    <col min="10246" max="10246" width="13.140625" customWidth="1"/>
    <col min="10497" max="10497" width="22.7109375" customWidth="1"/>
    <col min="10498" max="10498" width="16.7109375" customWidth="1"/>
    <col min="10499" max="10499" width="14.140625" customWidth="1"/>
    <col min="10500" max="10500" width="18.7109375" customWidth="1"/>
    <col min="10501" max="10501" width="18.28515625" customWidth="1"/>
    <col min="10502" max="10502" width="13.140625" customWidth="1"/>
    <col min="10753" max="10753" width="22.7109375" customWidth="1"/>
    <col min="10754" max="10754" width="16.7109375" customWidth="1"/>
    <col min="10755" max="10755" width="14.140625" customWidth="1"/>
    <col min="10756" max="10756" width="18.7109375" customWidth="1"/>
    <col min="10757" max="10757" width="18.28515625" customWidth="1"/>
    <col min="10758" max="10758" width="13.140625" customWidth="1"/>
    <col min="11009" max="11009" width="22.7109375" customWidth="1"/>
    <col min="11010" max="11010" width="16.7109375" customWidth="1"/>
    <col min="11011" max="11011" width="14.140625" customWidth="1"/>
    <col min="11012" max="11012" width="18.7109375" customWidth="1"/>
    <col min="11013" max="11013" width="18.28515625" customWidth="1"/>
    <col min="11014" max="11014" width="13.140625" customWidth="1"/>
    <col min="11265" max="11265" width="22.7109375" customWidth="1"/>
    <col min="11266" max="11266" width="16.7109375" customWidth="1"/>
    <col min="11267" max="11267" width="14.140625" customWidth="1"/>
    <col min="11268" max="11268" width="18.7109375" customWidth="1"/>
    <col min="11269" max="11269" width="18.28515625" customWidth="1"/>
    <col min="11270" max="11270" width="13.140625" customWidth="1"/>
    <col min="11521" max="11521" width="22.7109375" customWidth="1"/>
    <col min="11522" max="11522" width="16.7109375" customWidth="1"/>
    <col min="11523" max="11523" width="14.140625" customWidth="1"/>
    <col min="11524" max="11524" width="18.7109375" customWidth="1"/>
    <col min="11525" max="11525" width="18.28515625" customWidth="1"/>
    <col min="11526" max="11526" width="13.140625" customWidth="1"/>
    <col min="11777" max="11777" width="22.7109375" customWidth="1"/>
    <col min="11778" max="11778" width="16.7109375" customWidth="1"/>
    <col min="11779" max="11779" width="14.140625" customWidth="1"/>
    <col min="11780" max="11780" width="18.7109375" customWidth="1"/>
    <col min="11781" max="11781" width="18.28515625" customWidth="1"/>
    <col min="11782" max="11782" width="13.140625" customWidth="1"/>
    <col min="12033" max="12033" width="22.7109375" customWidth="1"/>
    <col min="12034" max="12034" width="16.7109375" customWidth="1"/>
    <col min="12035" max="12035" width="14.140625" customWidth="1"/>
    <col min="12036" max="12036" width="18.7109375" customWidth="1"/>
    <col min="12037" max="12037" width="18.28515625" customWidth="1"/>
    <col min="12038" max="12038" width="13.140625" customWidth="1"/>
    <col min="12289" max="12289" width="22.7109375" customWidth="1"/>
    <col min="12290" max="12290" width="16.7109375" customWidth="1"/>
    <col min="12291" max="12291" width="14.140625" customWidth="1"/>
    <col min="12292" max="12292" width="18.7109375" customWidth="1"/>
    <col min="12293" max="12293" width="18.28515625" customWidth="1"/>
    <col min="12294" max="12294" width="13.140625" customWidth="1"/>
    <col min="12545" max="12545" width="22.7109375" customWidth="1"/>
    <col min="12546" max="12546" width="16.7109375" customWidth="1"/>
    <col min="12547" max="12547" width="14.140625" customWidth="1"/>
    <col min="12548" max="12548" width="18.7109375" customWidth="1"/>
    <col min="12549" max="12549" width="18.28515625" customWidth="1"/>
    <col min="12550" max="12550" width="13.140625" customWidth="1"/>
    <col min="12801" max="12801" width="22.7109375" customWidth="1"/>
    <col min="12802" max="12802" width="16.7109375" customWidth="1"/>
    <col min="12803" max="12803" width="14.140625" customWidth="1"/>
    <col min="12804" max="12804" width="18.7109375" customWidth="1"/>
    <col min="12805" max="12805" width="18.28515625" customWidth="1"/>
    <col min="12806" max="12806" width="13.140625" customWidth="1"/>
    <col min="13057" max="13057" width="22.7109375" customWidth="1"/>
    <col min="13058" max="13058" width="16.7109375" customWidth="1"/>
    <col min="13059" max="13059" width="14.140625" customWidth="1"/>
    <col min="13060" max="13060" width="18.7109375" customWidth="1"/>
    <col min="13061" max="13061" width="18.28515625" customWidth="1"/>
    <col min="13062" max="13062" width="13.140625" customWidth="1"/>
    <col min="13313" max="13313" width="22.7109375" customWidth="1"/>
    <col min="13314" max="13314" width="16.7109375" customWidth="1"/>
    <col min="13315" max="13315" width="14.140625" customWidth="1"/>
    <col min="13316" max="13316" width="18.7109375" customWidth="1"/>
    <col min="13317" max="13317" width="18.28515625" customWidth="1"/>
    <col min="13318" max="13318" width="13.140625" customWidth="1"/>
    <col min="13569" max="13569" width="22.7109375" customWidth="1"/>
    <col min="13570" max="13570" width="16.7109375" customWidth="1"/>
    <col min="13571" max="13571" width="14.140625" customWidth="1"/>
    <col min="13572" max="13572" width="18.7109375" customWidth="1"/>
    <col min="13573" max="13573" width="18.28515625" customWidth="1"/>
    <col min="13574" max="13574" width="13.140625" customWidth="1"/>
    <col min="13825" max="13825" width="22.7109375" customWidth="1"/>
    <col min="13826" max="13826" width="16.7109375" customWidth="1"/>
    <col min="13827" max="13827" width="14.140625" customWidth="1"/>
    <col min="13828" max="13828" width="18.7109375" customWidth="1"/>
    <col min="13829" max="13829" width="18.28515625" customWidth="1"/>
    <col min="13830" max="13830" width="13.140625" customWidth="1"/>
    <col min="14081" max="14081" width="22.7109375" customWidth="1"/>
    <col min="14082" max="14082" width="16.7109375" customWidth="1"/>
    <col min="14083" max="14083" width="14.140625" customWidth="1"/>
    <col min="14084" max="14084" width="18.7109375" customWidth="1"/>
    <col min="14085" max="14085" width="18.28515625" customWidth="1"/>
    <col min="14086" max="14086" width="13.140625" customWidth="1"/>
    <col min="14337" max="14337" width="22.7109375" customWidth="1"/>
    <col min="14338" max="14338" width="16.7109375" customWidth="1"/>
    <col min="14339" max="14339" width="14.140625" customWidth="1"/>
    <col min="14340" max="14340" width="18.7109375" customWidth="1"/>
    <col min="14341" max="14341" width="18.28515625" customWidth="1"/>
    <col min="14342" max="14342" width="13.140625" customWidth="1"/>
    <col min="14593" max="14593" width="22.7109375" customWidth="1"/>
    <col min="14594" max="14594" width="16.7109375" customWidth="1"/>
    <col min="14595" max="14595" width="14.140625" customWidth="1"/>
    <col min="14596" max="14596" width="18.7109375" customWidth="1"/>
    <col min="14597" max="14597" width="18.28515625" customWidth="1"/>
    <col min="14598" max="14598" width="13.140625" customWidth="1"/>
    <col min="14849" max="14849" width="22.7109375" customWidth="1"/>
    <col min="14850" max="14850" width="16.7109375" customWidth="1"/>
    <col min="14851" max="14851" width="14.140625" customWidth="1"/>
    <col min="14852" max="14852" width="18.7109375" customWidth="1"/>
    <col min="14853" max="14853" width="18.28515625" customWidth="1"/>
    <col min="14854" max="14854" width="13.140625" customWidth="1"/>
    <col min="15105" max="15105" width="22.7109375" customWidth="1"/>
    <col min="15106" max="15106" width="16.7109375" customWidth="1"/>
    <col min="15107" max="15107" width="14.140625" customWidth="1"/>
    <col min="15108" max="15108" width="18.7109375" customWidth="1"/>
    <col min="15109" max="15109" width="18.28515625" customWidth="1"/>
    <col min="15110" max="15110" width="13.140625" customWidth="1"/>
    <col min="15361" max="15361" width="22.7109375" customWidth="1"/>
    <col min="15362" max="15362" width="16.7109375" customWidth="1"/>
    <col min="15363" max="15363" width="14.140625" customWidth="1"/>
    <col min="15364" max="15364" width="18.7109375" customWidth="1"/>
    <col min="15365" max="15365" width="18.28515625" customWidth="1"/>
    <col min="15366" max="15366" width="13.140625" customWidth="1"/>
    <col min="15617" max="15617" width="22.7109375" customWidth="1"/>
    <col min="15618" max="15618" width="16.7109375" customWidth="1"/>
    <col min="15619" max="15619" width="14.140625" customWidth="1"/>
    <col min="15620" max="15620" width="18.7109375" customWidth="1"/>
    <col min="15621" max="15621" width="18.28515625" customWidth="1"/>
    <col min="15622" max="15622" width="13.140625" customWidth="1"/>
    <col min="15873" max="15873" width="22.7109375" customWidth="1"/>
    <col min="15874" max="15874" width="16.7109375" customWidth="1"/>
    <col min="15875" max="15875" width="14.140625" customWidth="1"/>
    <col min="15876" max="15876" width="18.7109375" customWidth="1"/>
    <col min="15877" max="15877" width="18.28515625" customWidth="1"/>
    <col min="15878" max="15878" width="13.140625" customWidth="1"/>
    <col min="16129" max="16129" width="22.7109375" customWidth="1"/>
    <col min="16130" max="16130" width="16.7109375" customWidth="1"/>
    <col min="16131" max="16131" width="14.140625" customWidth="1"/>
    <col min="16132" max="16132" width="18.7109375" customWidth="1"/>
    <col min="16133" max="16133" width="18.28515625" customWidth="1"/>
    <col min="16134" max="16134" width="13.140625" customWidth="1"/>
  </cols>
  <sheetData>
    <row r="2" spans="1:7" x14ac:dyDescent="0.25">
      <c r="A2" s="7" t="s">
        <v>3</v>
      </c>
    </row>
    <row r="4" spans="1:7" x14ac:dyDescent="0.25">
      <c r="A4" s="314" t="s">
        <v>28</v>
      </c>
    </row>
    <row r="5" spans="1:7" x14ac:dyDescent="0.25">
      <c r="A5" s="212" t="s">
        <v>200</v>
      </c>
      <c r="B5" s="212"/>
      <c r="C5" s="212"/>
      <c r="D5" s="212"/>
      <c r="E5" s="212"/>
      <c r="F5" s="262"/>
    </row>
    <row r="6" spans="1:7" x14ac:dyDescent="0.25">
      <c r="B6" s="3"/>
      <c r="C6" s="3"/>
      <c r="D6" s="3"/>
    </row>
    <row r="7" spans="1:7" x14ac:dyDescent="0.25">
      <c r="A7" s="212" t="s">
        <v>34</v>
      </c>
      <c r="B7" s="212"/>
      <c r="C7" s="212"/>
      <c r="D7" s="212"/>
      <c r="E7" s="212"/>
      <c r="F7" s="262"/>
    </row>
    <row r="8" spans="1:7" x14ac:dyDescent="0.25">
      <c r="A8" s="212" t="s">
        <v>194</v>
      </c>
      <c r="B8" s="212"/>
      <c r="C8" s="212"/>
      <c r="D8" s="212"/>
      <c r="E8" s="212"/>
      <c r="F8" s="262"/>
    </row>
    <row r="9" spans="1:7" ht="15.75" thickBot="1" x14ac:dyDescent="0.3">
      <c r="A9" s="53"/>
      <c r="B9" s="53"/>
      <c r="C9" s="53"/>
      <c r="D9" s="53"/>
      <c r="E9" s="53"/>
      <c r="F9" s="145"/>
    </row>
    <row r="10" spans="1:7" x14ac:dyDescent="0.25">
      <c r="A10" s="276" t="s">
        <v>195</v>
      </c>
      <c r="B10" s="278" t="s">
        <v>6</v>
      </c>
      <c r="C10" s="281" t="s">
        <v>69</v>
      </c>
      <c r="D10" s="284" t="s">
        <v>35</v>
      </c>
      <c r="E10" s="285"/>
      <c r="F10" s="285"/>
    </row>
    <row r="11" spans="1:7" x14ac:dyDescent="0.25">
      <c r="A11" s="276"/>
      <c r="B11" s="279"/>
      <c r="C11" s="282"/>
      <c r="D11" s="286" t="s">
        <v>9</v>
      </c>
      <c r="E11" s="287"/>
      <c r="F11" s="262"/>
    </row>
    <row r="12" spans="1:7" x14ac:dyDescent="0.25">
      <c r="A12" s="276"/>
      <c r="B12" s="279"/>
      <c r="C12" s="282"/>
      <c r="D12" s="288" t="s">
        <v>10</v>
      </c>
      <c r="E12" s="289"/>
      <c r="F12" s="290"/>
    </row>
    <row r="13" spans="1:7" ht="15.75" thickBot="1" x14ac:dyDescent="0.3">
      <c r="A13" s="277"/>
      <c r="B13" s="280"/>
      <c r="C13" s="283"/>
      <c r="D13" s="167" t="s">
        <v>11</v>
      </c>
      <c r="E13" s="168" t="s">
        <v>12</v>
      </c>
      <c r="F13" s="169" t="s">
        <v>13</v>
      </c>
    </row>
    <row r="14" spans="1:7" x14ac:dyDescent="0.25">
      <c r="A14" s="41">
        <v>2011</v>
      </c>
      <c r="B14" s="174">
        <v>178304</v>
      </c>
      <c r="C14" s="174">
        <v>667129322</v>
      </c>
      <c r="D14" s="47">
        <v>644886</v>
      </c>
      <c r="E14" s="174">
        <v>584910</v>
      </c>
      <c r="F14" s="47">
        <v>59976</v>
      </c>
      <c r="G14" s="21"/>
    </row>
    <row r="15" spans="1:7" x14ac:dyDescent="0.25">
      <c r="A15" s="41">
        <v>2012</v>
      </c>
      <c r="B15" s="174">
        <v>214546</v>
      </c>
      <c r="C15" s="174">
        <v>841500588.94275689</v>
      </c>
      <c r="D15" s="47">
        <v>813352.69216280011</v>
      </c>
      <c r="E15" s="174">
        <v>737733.50677588722</v>
      </c>
      <c r="F15" s="47">
        <v>75619.185386912955</v>
      </c>
      <c r="G15" s="21"/>
    </row>
    <row r="16" spans="1:7" x14ac:dyDescent="0.25">
      <c r="A16" s="41">
        <v>2013</v>
      </c>
      <c r="B16" s="174">
        <v>159313</v>
      </c>
      <c r="C16" s="174">
        <v>842417986.6805079</v>
      </c>
      <c r="D16" s="47">
        <v>616418.20261323429</v>
      </c>
      <c r="E16" s="174">
        <v>559065.48622510303</v>
      </c>
      <c r="F16" s="47">
        <v>57352.716388131194</v>
      </c>
      <c r="G16" s="21"/>
    </row>
    <row r="17" spans="1:7" x14ac:dyDescent="0.25">
      <c r="A17" s="41">
        <v>2014</v>
      </c>
      <c r="B17" s="174">
        <v>154600</v>
      </c>
      <c r="C17" s="174">
        <v>813867729.76424563</v>
      </c>
      <c r="D17" s="47">
        <v>577779.0505793225</v>
      </c>
      <c r="E17" s="174">
        <v>524127.65357586811</v>
      </c>
      <c r="F17" s="47">
        <v>53651.397003454433</v>
      </c>
      <c r="G17" s="21"/>
    </row>
    <row r="18" spans="1:7" x14ac:dyDescent="0.25">
      <c r="A18" s="41">
        <v>2015</v>
      </c>
      <c r="B18" s="174">
        <v>131687</v>
      </c>
      <c r="C18" s="174">
        <v>657476340.63600624</v>
      </c>
      <c r="D18" s="47">
        <v>757542.69506430801</v>
      </c>
      <c r="E18" s="174">
        <v>579376.9175506013</v>
      </c>
      <c r="F18" s="47">
        <v>178165.77751370671</v>
      </c>
      <c r="G18" s="21"/>
    </row>
    <row r="19" spans="1:7" x14ac:dyDescent="0.25">
      <c r="A19" s="41">
        <v>2016</v>
      </c>
      <c r="B19" s="174">
        <v>94662</v>
      </c>
      <c r="C19" s="174">
        <v>494118280.27156782</v>
      </c>
      <c r="D19" s="47">
        <v>324369.75796136848</v>
      </c>
      <c r="E19" s="174">
        <v>294226.83754961943</v>
      </c>
      <c r="F19" s="47">
        <v>30142.920411749004</v>
      </c>
      <c r="G19" s="21"/>
    </row>
    <row r="20" spans="1:7" x14ac:dyDescent="0.25">
      <c r="A20" s="3">
        <v>2017</v>
      </c>
      <c r="B20" s="174">
        <v>91895</v>
      </c>
      <c r="C20" s="174">
        <v>464649504.52824366</v>
      </c>
      <c r="D20" s="47">
        <v>312196.46633313416</v>
      </c>
      <c r="E20" s="174">
        <v>283174.26932303066</v>
      </c>
      <c r="F20" s="174">
        <v>29022.197010103533</v>
      </c>
      <c r="G20" s="21"/>
    </row>
    <row r="21" spans="1:7" x14ac:dyDescent="0.25">
      <c r="A21" s="3">
        <v>2018</v>
      </c>
      <c r="B21" s="174">
        <v>100598</v>
      </c>
      <c r="C21" s="174">
        <v>607642326.86752403</v>
      </c>
      <c r="D21" s="47">
        <v>396385.26272562274</v>
      </c>
      <c r="E21" s="174">
        <v>363134.19974352117</v>
      </c>
      <c r="F21" s="174">
        <v>33251.062982101539</v>
      </c>
      <c r="G21" s="21"/>
    </row>
    <row r="22" spans="1:7" x14ac:dyDescent="0.25">
      <c r="A22" s="3">
        <v>2019</v>
      </c>
      <c r="B22" s="174">
        <v>95317</v>
      </c>
      <c r="C22" s="174">
        <v>591422891.56288266</v>
      </c>
      <c r="D22" s="47">
        <v>376075.14400528802</v>
      </c>
      <c r="E22" s="174">
        <v>344419.133196373</v>
      </c>
      <c r="F22" s="174">
        <v>31656.010808915042</v>
      </c>
      <c r="G22" s="21"/>
    </row>
    <row r="23" spans="1:7" ht="15.75" thickBot="1" x14ac:dyDescent="0.3">
      <c r="A23" s="172">
        <v>2020</v>
      </c>
      <c r="B23" s="175">
        <v>99975</v>
      </c>
      <c r="C23" s="175">
        <v>653462051.10837018</v>
      </c>
      <c r="D23" s="176">
        <v>401211.94785248692</v>
      </c>
      <c r="E23" s="175">
        <v>367451.69902016141</v>
      </c>
      <c r="F23" s="175">
        <v>33760.248832325567</v>
      </c>
      <c r="G23" s="21"/>
    </row>
    <row r="24" spans="1:7" x14ac:dyDescent="0.25">
      <c r="A24" s="28" t="s">
        <v>27</v>
      </c>
    </row>
    <row r="25" spans="1:7" x14ac:dyDescent="0.25">
      <c r="A25" s="6"/>
      <c r="B25" s="174"/>
      <c r="C25" s="174"/>
      <c r="D25" s="47"/>
      <c r="E25" s="174"/>
      <c r="F25" s="174"/>
    </row>
  </sheetData>
  <mergeCells count="9">
    <mergeCell ref="A5:F5"/>
    <mergeCell ref="A7:F7"/>
    <mergeCell ref="A8:F8"/>
    <mergeCell ref="A10:A13"/>
    <mergeCell ref="B10:B13"/>
    <mergeCell ref="C10:C13"/>
    <mergeCell ref="D10:F10"/>
    <mergeCell ref="D11:F11"/>
    <mergeCell ref="D12:F12"/>
  </mergeCells>
  <hyperlinks>
    <hyperlink ref="A4" location="INDICE!A1" display="REGRESAR" xr:uid="{864FE4F9-234D-4D5F-B7B6-D5F4FF7B2309}"/>
  </hyperlink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EF16-8647-4431-AEC9-AEAB797ABA39}">
  <dimension ref="A1:Z59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2.140625" customWidth="1"/>
    <col min="3" max="3" width="13.85546875" customWidth="1"/>
    <col min="4" max="4" width="10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2.140625" customWidth="1"/>
    <col min="259" max="259" width="13.85546875" customWidth="1"/>
    <col min="260" max="260" width="10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2.140625" customWidth="1"/>
    <col min="515" max="515" width="13.85546875" customWidth="1"/>
    <col min="516" max="516" width="10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2.140625" customWidth="1"/>
    <col min="771" max="771" width="13.85546875" customWidth="1"/>
    <col min="772" max="772" width="10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2.140625" customWidth="1"/>
    <col min="1027" max="1027" width="13.85546875" customWidth="1"/>
    <col min="1028" max="1028" width="10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2.140625" customWidth="1"/>
    <col min="1283" max="1283" width="13.85546875" customWidth="1"/>
    <col min="1284" max="1284" width="10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2.140625" customWidth="1"/>
    <col min="1539" max="1539" width="13.85546875" customWidth="1"/>
    <col min="1540" max="1540" width="10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2.140625" customWidth="1"/>
    <col min="1795" max="1795" width="13.85546875" customWidth="1"/>
    <col min="1796" max="1796" width="10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2.140625" customWidth="1"/>
    <col min="2051" max="2051" width="13.85546875" customWidth="1"/>
    <col min="2052" max="2052" width="10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2.140625" customWidth="1"/>
    <col min="2307" max="2307" width="13.85546875" customWidth="1"/>
    <col min="2308" max="2308" width="10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2.140625" customWidth="1"/>
    <col min="2563" max="2563" width="13.85546875" customWidth="1"/>
    <col min="2564" max="2564" width="10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2.140625" customWidth="1"/>
    <col min="2819" max="2819" width="13.85546875" customWidth="1"/>
    <col min="2820" max="2820" width="10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2.140625" customWidth="1"/>
    <col min="3075" max="3075" width="13.85546875" customWidth="1"/>
    <col min="3076" max="3076" width="10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2.140625" customWidth="1"/>
    <col min="3331" max="3331" width="13.85546875" customWidth="1"/>
    <col min="3332" max="3332" width="10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2.140625" customWidth="1"/>
    <col min="3587" max="3587" width="13.85546875" customWidth="1"/>
    <col min="3588" max="3588" width="10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2.140625" customWidth="1"/>
    <col min="3843" max="3843" width="13.85546875" customWidth="1"/>
    <col min="3844" max="3844" width="10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2.140625" customWidth="1"/>
    <col min="4099" max="4099" width="13.85546875" customWidth="1"/>
    <col min="4100" max="4100" width="10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2.140625" customWidth="1"/>
    <col min="4355" max="4355" width="13.85546875" customWidth="1"/>
    <col min="4356" max="4356" width="10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2.140625" customWidth="1"/>
    <col min="4611" max="4611" width="13.85546875" customWidth="1"/>
    <col min="4612" max="4612" width="10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2.140625" customWidth="1"/>
    <col min="4867" max="4867" width="13.85546875" customWidth="1"/>
    <col min="4868" max="4868" width="10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2.140625" customWidth="1"/>
    <col min="5123" max="5123" width="13.85546875" customWidth="1"/>
    <col min="5124" max="5124" width="10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2.140625" customWidth="1"/>
    <col min="5379" max="5379" width="13.85546875" customWidth="1"/>
    <col min="5380" max="5380" width="10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2.140625" customWidth="1"/>
    <col min="5635" max="5635" width="13.85546875" customWidth="1"/>
    <col min="5636" max="5636" width="10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2.140625" customWidth="1"/>
    <col min="5891" max="5891" width="13.85546875" customWidth="1"/>
    <col min="5892" max="5892" width="10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2.140625" customWidth="1"/>
    <col min="6147" max="6147" width="13.85546875" customWidth="1"/>
    <col min="6148" max="6148" width="10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2.140625" customWidth="1"/>
    <col min="6403" max="6403" width="13.85546875" customWidth="1"/>
    <col min="6404" max="6404" width="10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2.140625" customWidth="1"/>
    <col min="6659" max="6659" width="13.85546875" customWidth="1"/>
    <col min="6660" max="6660" width="10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2.140625" customWidth="1"/>
    <col min="6915" max="6915" width="13.85546875" customWidth="1"/>
    <col min="6916" max="6916" width="10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2.140625" customWidth="1"/>
    <col min="7171" max="7171" width="13.85546875" customWidth="1"/>
    <col min="7172" max="7172" width="10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2.140625" customWidth="1"/>
    <col min="7427" max="7427" width="13.85546875" customWidth="1"/>
    <col min="7428" max="7428" width="10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2.140625" customWidth="1"/>
    <col min="7683" max="7683" width="13.85546875" customWidth="1"/>
    <col min="7684" max="7684" width="10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2.140625" customWidth="1"/>
    <col min="7939" max="7939" width="13.85546875" customWidth="1"/>
    <col min="7940" max="7940" width="10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2.140625" customWidth="1"/>
    <col min="8195" max="8195" width="13.85546875" customWidth="1"/>
    <col min="8196" max="8196" width="10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2.140625" customWidth="1"/>
    <col min="8451" max="8451" width="13.85546875" customWidth="1"/>
    <col min="8452" max="8452" width="10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2.140625" customWidth="1"/>
    <col min="8707" max="8707" width="13.85546875" customWidth="1"/>
    <col min="8708" max="8708" width="10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2.140625" customWidth="1"/>
    <col min="8963" max="8963" width="13.85546875" customWidth="1"/>
    <col min="8964" max="8964" width="10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2.140625" customWidth="1"/>
    <col min="9219" max="9219" width="13.85546875" customWidth="1"/>
    <col min="9220" max="9220" width="10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2.140625" customWidth="1"/>
    <col min="9475" max="9475" width="13.85546875" customWidth="1"/>
    <col min="9476" max="9476" width="10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2.140625" customWidth="1"/>
    <col min="9731" max="9731" width="13.85546875" customWidth="1"/>
    <col min="9732" max="9732" width="10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2.140625" customWidth="1"/>
    <col min="9987" max="9987" width="13.85546875" customWidth="1"/>
    <col min="9988" max="9988" width="10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2.140625" customWidth="1"/>
    <col min="10243" max="10243" width="13.85546875" customWidth="1"/>
    <col min="10244" max="10244" width="10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2.140625" customWidth="1"/>
    <col min="10499" max="10499" width="13.85546875" customWidth="1"/>
    <col min="10500" max="10500" width="10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2.140625" customWidth="1"/>
    <col min="10755" max="10755" width="13.85546875" customWidth="1"/>
    <col min="10756" max="10756" width="10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2.140625" customWidth="1"/>
    <col min="11011" max="11011" width="13.85546875" customWidth="1"/>
    <col min="11012" max="11012" width="10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2.140625" customWidth="1"/>
    <col min="11267" max="11267" width="13.85546875" customWidth="1"/>
    <col min="11268" max="11268" width="10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2.140625" customWidth="1"/>
    <col min="11523" max="11523" width="13.85546875" customWidth="1"/>
    <col min="11524" max="11524" width="10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2.140625" customWidth="1"/>
    <col min="11779" max="11779" width="13.85546875" customWidth="1"/>
    <col min="11780" max="11780" width="10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2.140625" customWidth="1"/>
    <col min="12035" max="12035" width="13.85546875" customWidth="1"/>
    <col min="12036" max="12036" width="10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2.140625" customWidth="1"/>
    <col min="12291" max="12291" width="13.85546875" customWidth="1"/>
    <col min="12292" max="12292" width="10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2.140625" customWidth="1"/>
    <col min="12547" max="12547" width="13.85546875" customWidth="1"/>
    <col min="12548" max="12548" width="10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2.140625" customWidth="1"/>
    <col min="12803" max="12803" width="13.85546875" customWidth="1"/>
    <col min="12804" max="12804" width="10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2.140625" customWidth="1"/>
    <col min="13059" max="13059" width="13.85546875" customWidth="1"/>
    <col min="13060" max="13060" width="10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2.140625" customWidth="1"/>
    <col min="13315" max="13315" width="13.85546875" customWidth="1"/>
    <col min="13316" max="13316" width="10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2.140625" customWidth="1"/>
    <col min="13571" max="13571" width="13.85546875" customWidth="1"/>
    <col min="13572" max="13572" width="10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2.140625" customWidth="1"/>
    <col min="13827" max="13827" width="13.85546875" customWidth="1"/>
    <col min="13828" max="13828" width="10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2.140625" customWidth="1"/>
    <col min="14083" max="14083" width="13.85546875" customWidth="1"/>
    <col min="14084" max="14084" width="10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2.140625" customWidth="1"/>
    <col min="14339" max="14339" width="13.85546875" customWidth="1"/>
    <col min="14340" max="14340" width="10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2.140625" customWidth="1"/>
    <col min="14595" max="14595" width="13.85546875" customWidth="1"/>
    <col min="14596" max="14596" width="10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2.140625" customWidth="1"/>
    <col min="14851" max="14851" width="13.85546875" customWidth="1"/>
    <col min="14852" max="14852" width="10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2.140625" customWidth="1"/>
    <col min="15107" max="15107" width="13.85546875" customWidth="1"/>
    <col min="15108" max="15108" width="10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2.140625" customWidth="1"/>
    <col min="15363" max="15363" width="13.85546875" customWidth="1"/>
    <col min="15364" max="15364" width="10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2.140625" customWidth="1"/>
    <col min="15619" max="15619" width="13.85546875" customWidth="1"/>
    <col min="15620" max="15620" width="10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2.140625" customWidth="1"/>
    <col min="15875" max="15875" width="13.85546875" customWidth="1"/>
    <col min="15876" max="15876" width="10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2.140625" customWidth="1"/>
    <col min="16131" max="16131" width="13.85546875" customWidth="1"/>
    <col min="16132" max="16132" width="10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202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203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204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ht="25.5" customHeight="1" x14ac:dyDescent="0.25">
      <c r="A10" s="257" t="s">
        <v>67</v>
      </c>
      <c r="B10" s="228" t="s">
        <v>68</v>
      </c>
      <c r="C10" s="228" t="s">
        <v>69</v>
      </c>
      <c r="D10" s="248" t="s">
        <v>205</v>
      </c>
      <c r="E10" s="249"/>
      <c r="F10" s="249"/>
      <c r="G10" s="249"/>
      <c r="H10" s="249"/>
      <c r="I10" s="249"/>
      <c r="J10" s="249"/>
      <c r="K10" s="249"/>
      <c r="L10" s="249"/>
    </row>
    <row r="11" spans="1:23" ht="20.25" customHeight="1" x14ac:dyDescent="0.25">
      <c r="A11" s="262"/>
      <c r="B11" s="229"/>
      <c r="C11" s="229"/>
      <c r="D11" s="250" t="s">
        <v>71</v>
      </c>
      <c r="E11" s="250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29"/>
      <c r="D12" s="229"/>
      <c r="E12" s="229"/>
      <c r="F12" s="244" t="s">
        <v>78</v>
      </c>
      <c r="G12" s="237" t="s">
        <v>79</v>
      </c>
      <c r="H12" s="237" t="s">
        <v>206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30"/>
      <c r="D13" s="230"/>
      <c r="E13" s="230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ht="15" customHeight="1" x14ac:dyDescent="0.25">
      <c r="A15" s="106" t="s">
        <v>78</v>
      </c>
      <c r="B15" s="43">
        <f>SUM(B17:B38)</f>
        <v>447169</v>
      </c>
      <c r="C15" s="43">
        <f t="shared" ref="C15:L15" si="0">SUM(C17:C38)</f>
        <v>933449282.5</v>
      </c>
      <c r="D15" s="91">
        <f>+E15/B15</f>
        <v>2.3856733807576109</v>
      </c>
      <c r="E15" s="43">
        <f t="shared" si="0"/>
        <v>1066799.1800000002</v>
      </c>
      <c r="F15" s="43">
        <f t="shared" si="0"/>
        <v>906284.93242905766</v>
      </c>
      <c r="G15" s="43">
        <f t="shared" si="0"/>
        <v>618842.47840600659</v>
      </c>
      <c r="H15" s="43">
        <f t="shared" si="0"/>
        <v>287442.45402305137</v>
      </c>
      <c r="I15" s="43">
        <f t="shared" si="0"/>
        <v>85022.657442342272</v>
      </c>
      <c r="J15" s="43" t="s">
        <v>82</v>
      </c>
      <c r="K15" s="43">
        <f t="shared" si="0"/>
        <v>31458.122541418194</v>
      </c>
      <c r="L15" s="43">
        <f t="shared" si="0"/>
        <v>44035.464882636246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ht="15" customHeight="1" x14ac:dyDescent="0.25">
      <c r="A16" s="106"/>
      <c r="B16" s="43"/>
      <c r="C16" s="43"/>
      <c r="D16" s="91"/>
      <c r="E16" s="43"/>
      <c r="F16" s="43"/>
      <c r="G16" s="43"/>
      <c r="H16" s="43"/>
      <c r="I16" s="43"/>
      <c r="J16" s="177"/>
      <c r="K16" s="43"/>
      <c r="L16" s="43"/>
    </row>
    <row r="17" spans="1:26" s="6" customFormat="1" ht="15" customHeight="1" x14ac:dyDescent="0.2">
      <c r="A17" s="178" t="s">
        <v>80</v>
      </c>
      <c r="B17" s="49">
        <v>327777</v>
      </c>
      <c r="C17" s="49">
        <v>729453366.25</v>
      </c>
      <c r="D17" s="107">
        <v>2.5433785469999419</v>
      </c>
      <c r="E17" s="49">
        <v>833660.99</v>
      </c>
      <c r="F17" s="49">
        <v>708539.5997803855</v>
      </c>
      <c r="G17" s="49">
        <v>483537.83421840891</v>
      </c>
      <c r="H17" s="49">
        <v>225001.76556197667</v>
      </c>
      <c r="I17" s="49">
        <v>66645.931421839443</v>
      </c>
      <c r="J17" s="49" t="s">
        <v>82</v>
      </c>
      <c r="K17" s="49">
        <v>24930.06494158147</v>
      </c>
      <c r="L17" s="49">
        <v>33545.685718344568</v>
      </c>
      <c r="M17" s="22"/>
    </row>
    <row r="18" spans="1:26" ht="15" customHeight="1" x14ac:dyDescent="0.25">
      <c r="A18" s="6" t="s">
        <v>81</v>
      </c>
      <c r="B18" s="49">
        <v>135</v>
      </c>
      <c r="C18" s="49">
        <v>206850</v>
      </c>
      <c r="D18" s="107">
        <v>1.7511111111111111</v>
      </c>
      <c r="E18" s="49">
        <v>236.4</v>
      </c>
      <c r="F18" s="49">
        <v>200.51196519174385</v>
      </c>
      <c r="G18" s="49">
        <v>137.19767613340434</v>
      </c>
      <c r="H18" s="49">
        <v>63.314289058339526</v>
      </c>
      <c r="I18" s="49">
        <v>18.633832712036</v>
      </c>
      <c r="J18" s="49" t="s">
        <v>82</v>
      </c>
      <c r="K18" s="49">
        <v>6.6193909140385889</v>
      </c>
      <c r="L18" s="49">
        <v>10.63654047600934</v>
      </c>
      <c r="M18" s="22"/>
    </row>
    <row r="19" spans="1:26" ht="15" customHeight="1" x14ac:dyDescent="0.25">
      <c r="A19" s="6" t="s">
        <v>83</v>
      </c>
      <c r="B19" s="179" t="s">
        <v>82</v>
      </c>
      <c r="C19" s="179" t="s">
        <v>82</v>
      </c>
      <c r="D19" s="179" t="s">
        <v>82</v>
      </c>
      <c r="E19" s="179" t="s">
        <v>82</v>
      </c>
      <c r="F19" s="179" t="s">
        <v>82</v>
      </c>
      <c r="G19" s="179" t="s">
        <v>82</v>
      </c>
      <c r="H19" s="179" t="s">
        <v>82</v>
      </c>
      <c r="I19" s="179" t="s">
        <v>82</v>
      </c>
      <c r="J19" s="49" t="s">
        <v>82</v>
      </c>
      <c r="K19" s="179" t="s">
        <v>82</v>
      </c>
      <c r="L19" s="179" t="s">
        <v>82</v>
      </c>
      <c r="M19" s="22"/>
      <c r="N19" s="22"/>
    </row>
    <row r="20" spans="1:26" ht="15" customHeight="1" x14ac:dyDescent="0.25">
      <c r="A20" s="6" t="s">
        <v>84</v>
      </c>
      <c r="B20" s="52">
        <v>525</v>
      </c>
      <c r="C20" s="49">
        <v>556718.75</v>
      </c>
      <c r="D20" s="107">
        <v>1.2119047619047618</v>
      </c>
      <c r="E20" s="49">
        <v>636.25</v>
      </c>
      <c r="F20" s="49">
        <v>539.6604816127201</v>
      </c>
      <c r="G20" s="49">
        <v>369.25558984720186</v>
      </c>
      <c r="H20" s="49">
        <v>170.4048917655183</v>
      </c>
      <c r="I20" s="49">
        <v>50.151336984064748</v>
      </c>
      <c r="J20" s="49" t="s">
        <v>82</v>
      </c>
      <c r="K20" s="49">
        <v>17.815513828498528</v>
      </c>
      <c r="L20" s="49">
        <v>28.627321818362702</v>
      </c>
      <c r="M20" s="22"/>
    </row>
    <row r="21" spans="1:26" ht="15" customHeight="1" x14ac:dyDescent="0.25">
      <c r="A21" s="6" t="s">
        <v>85</v>
      </c>
      <c r="B21" s="49" t="s">
        <v>82</v>
      </c>
      <c r="C21" s="49" t="s">
        <v>82</v>
      </c>
      <c r="D21" s="49" t="s">
        <v>82</v>
      </c>
      <c r="E21" s="49" t="s">
        <v>82</v>
      </c>
      <c r="F21" s="49" t="s">
        <v>82</v>
      </c>
      <c r="G21" s="49" t="s">
        <v>82</v>
      </c>
      <c r="H21" s="49" t="s">
        <v>82</v>
      </c>
      <c r="I21" s="49" t="s">
        <v>82</v>
      </c>
      <c r="J21" s="49" t="s">
        <v>82</v>
      </c>
      <c r="K21" s="49" t="s">
        <v>82</v>
      </c>
      <c r="L21" s="49" t="s">
        <v>82</v>
      </c>
      <c r="M21" s="22"/>
    </row>
    <row r="22" spans="1:26" ht="15" customHeight="1" x14ac:dyDescent="0.25">
      <c r="A22" s="6" t="s">
        <v>86</v>
      </c>
      <c r="B22" s="52">
        <v>971</v>
      </c>
      <c r="C22" s="49">
        <v>1654581.25</v>
      </c>
      <c r="D22" s="107">
        <v>1.9474253347064883</v>
      </c>
      <c r="E22" s="49">
        <v>1890.95</v>
      </c>
      <c r="F22" s="49">
        <v>1603.8836741934351</v>
      </c>
      <c r="G22" s="49">
        <v>1097.4363184621868</v>
      </c>
      <c r="H22" s="49">
        <v>506.44735573124836</v>
      </c>
      <c r="I22" s="49">
        <v>149.05095586643179</v>
      </c>
      <c r="J22" s="49" t="s">
        <v>82</v>
      </c>
      <c r="K22" s="49">
        <v>52.948127110411463</v>
      </c>
      <c r="L22" s="49">
        <v>85.081075351564564</v>
      </c>
      <c r="M22" s="22"/>
    </row>
    <row r="23" spans="1:26" ht="15" customHeight="1" x14ac:dyDescent="0.25">
      <c r="A23" s="6" t="s">
        <v>87</v>
      </c>
      <c r="B23" s="52">
        <v>1598</v>
      </c>
      <c r="C23" s="49">
        <v>1825241.2499999998</v>
      </c>
      <c r="D23" s="107">
        <v>1.3053754693366708</v>
      </c>
      <c r="E23" s="49">
        <v>2085.9899999999998</v>
      </c>
      <c r="F23" s="49">
        <v>1769.3145273702444</v>
      </c>
      <c r="G23" s="49">
        <v>1210.6302048964471</v>
      </c>
      <c r="H23" s="49">
        <v>558.68432247379724</v>
      </c>
      <c r="I23" s="49">
        <v>164.42465608705572</v>
      </c>
      <c r="J23" s="49" t="s">
        <v>82</v>
      </c>
      <c r="K23" s="49">
        <v>58.409404622569191</v>
      </c>
      <c r="L23" s="49">
        <v>93.856671182532665</v>
      </c>
      <c r="M23" s="22"/>
    </row>
    <row r="24" spans="1:26" ht="15" customHeight="1" x14ac:dyDescent="0.25">
      <c r="A24" s="6" t="s">
        <v>88</v>
      </c>
      <c r="B24" s="52">
        <v>2562</v>
      </c>
      <c r="C24" s="49">
        <v>3698887.5</v>
      </c>
      <c r="D24" s="107">
        <v>1.6500000000000001</v>
      </c>
      <c r="E24" s="49">
        <v>4227.3</v>
      </c>
      <c r="F24" s="49">
        <v>3585.5508902498259</v>
      </c>
      <c r="G24" s="49">
        <v>2453.3660588779194</v>
      </c>
      <c r="H24" s="49">
        <v>1132.1848313719065</v>
      </c>
      <c r="I24" s="49">
        <v>333.20981820469456</v>
      </c>
      <c r="J24" s="49" t="s">
        <v>82</v>
      </c>
      <c r="K24" s="49">
        <v>118.36781392096162</v>
      </c>
      <c r="L24" s="49">
        <v>190.202400821634</v>
      </c>
      <c r="M24" s="22"/>
    </row>
    <row r="25" spans="1:26" ht="15" customHeight="1" x14ac:dyDescent="0.25">
      <c r="A25" s="6" t="s">
        <v>89</v>
      </c>
      <c r="B25" s="52">
        <v>28234</v>
      </c>
      <c r="C25" s="49">
        <v>47036281.25</v>
      </c>
      <c r="D25" s="107">
        <v>1.9039367429340512</v>
      </c>
      <c r="E25" s="49">
        <v>53755.75</v>
      </c>
      <c r="F25" s="49">
        <v>45595.055299729633</v>
      </c>
      <c r="G25" s="49">
        <v>31197.817169239639</v>
      </c>
      <c r="H25" s="49">
        <v>14397.238130489995</v>
      </c>
      <c r="I25" s="49">
        <v>4237.2066531727123</v>
      </c>
      <c r="J25" s="49" t="s">
        <v>82</v>
      </c>
      <c r="K25" s="49">
        <v>1505.2044125521568</v>
      </c>
      <c r="L25" s="49">
        <v>2418.6768641845983</v>
      </c>
      <c r="M25" s="22"/>
      <c r="P25" s="31"/>
      <c r="Q25" s="31"/>
      <c r="R25" s="91"/>
      <c r="S25" s="31"/>
      <c r="T25" s="31"/>
      <c r="U25" s="31"/>
      <c r="V25" s="31"/>
      <c r="W25" s="31"/>
      <c r="X25" s="31"/>
      <c r="Y25" s="31"/>
      <c r="Z25" s="31"/>
    </row>
    <row r="26" spans="1:26" ht="15" customHeight="1" x14ac:dyDescent="0.25">
      <c r="A26" s="6" t="s">
        <v>90</v>
      </c>
      <c r="B26" s="52">
        <v>13666</v>
      </c>
      <c r="C26" s="49">
        <v>22885878.75</v>
      </c>
      <c r="D26" s="107">
        <v>1.9138950680521001</v>
      </c>
      <c r="E26" s="49">
        <v>26155.29</v>
      </c>
      <c r="F26" s="49">
        <v>22184.638739678368</v>
      </c>
      <c r="G26" s="49">
        <v>15179.547405225334</v>
      </c>
      <c r="H26" s="49">
        <v>7005.0913344530345</v>
      </c>
      <c r="I26" s="49">
        <v>2061.6467783197468</v>
      </c>
      <c r="J26" s="49" t="s">
        <v>82</v>
      </c>
      <c r="K26" s="49">
        <v>732.36924272438398</v>
      </c>
      <c r="L26" s="49">
        <v>1176.8265683027171</v>
      </c>
      <c r="M26" s="22"/>
    </row>
    <row r="27" spans="1:26" ht="15" customHeight="1" x14ac:dyDescent="0.25">
      <c r="A27" s="6" t="s">
        <v>91</v>
      </c>
      <c r="B27" s="52">
        <v>1529</v>
      </c>
      <c r="C27" s="49">
        <v>2106168.75</v>
      </c>
      <c r="D27" s="107">
        <v>1.5742642249836496</v>
      </c>
      <c r="E27" s="49">
        <v>2407.0500000000002</v>
      </c>
      <c r="F27" s="49">
        <v>2041.6342039542601</v>
      </c>
      <c r="G27" s="49">
        <v>1396.9613635233118</v>
      </c>
      <c r="H27" s="49">
        <v>644.67284043094821</v>
      </c>
      <c r="I27" s="49">
        <v>189.73167102160008</v>
      </c>
      <c r="J27" s="49" t="s">
        <v>82</v>
      </c>
      <c r="K27" s="49">
        <v>67.399343907092145</v>
      </c>
      <c r="L27" s="49">
        <v>108.30238897114332</v>
      </c>
      <c r="M27" s="22"/>
    </row>
    <row r="28" spans="1:26" ht="15" customHeight="1" x14ac:dyDescent="0.25">
      <c r="A28" s="6" t="s">
        <v>92</v>
      </c>
      <c r="B28" s="52">
        <v>9214</v>
      </c>
      <c r="C28" s="49">
        <v>12916408.75</v>
      </c>
      <c r="D28" s="107">
        <v>1.6020848708487085</v>
      </c>
      <c r="E28" s="49">
        <v>14761.61</v>
      </c>
      <c r="F28" s="49">
        <v>12520.640568925965</v>
      </c>
      <c r="G28" s="49">
        <v>8567.0837055313987</v>
      </c>
      <c r="H28" s="49">
        <v>3953.5568633945659</v>
      </c>
      <c r="I28" s="49">
        <v>1163.5591002551512</v>
      </c>
      <c r="J28" s="49" t="s">
        <v>82</v>
      </c>
      <c r="K28" s="49">
        <v>413.3370013137951</v>
      </c>
      <c r="L28" s="49">
        <v>664.18131241989943</v>
      </c>
      <c r="M28" s="22"/>
    </row>
    <row r="29" spans="1:26" ht="15" customHeight="1" x14ac:dyDescent="0.25">
      <c r="A29" s="6" t="s">
        <v>93</v>
      </c>
      <c r="B29" s="52">
        <v>20636</v>
      </c>
      <c r="C29" s="49">
        <v>28387686.25</v>
      </c>
      <c r="D29" s="107">
        <v>1.5721588486140725</v>
      </c>
      <c r="E29" s="49">
        <v>32443.07</v>
      </c>
      <c r="F29" s="49">
        <v>27517.866846672208</v>
      </c>
      <c r="G29" s="49">
        <v>18828.738623660603</v>
      </c>
      <c r="H29" s="49">
        <v>8689.1282230116049</v>
      </c>
      <c r="I29" s="49">
        <v>2557.2704697329686</v>
      </c>
      <c r="J29" s="49" t="s">
        <v>82</v>
      </c>
      <c r="K29" s="49">
        <v>908.43216066631942</v>
      </c>
      <c r="L29" s="49">
        <v>1459.7378478045869</v>
      </c>
      <c r="M29" s="22"/>
    </row>
    <row r="30" spans="1:26" ht="15" customHeight="1" x14ac:dyDescent="0.25">
      <c r="A30" s="6" t="s">
        <v>94</v>
      </c>
      <c r="B30" s="52">
        <v>9053</v>
      </c>
      <c r="C30" s="49">
        <v>13865215</v>
      </c>
      <c r="D30" s="107">
        <v>1.7503545785927317</v>
      </c>
      <c r="E30" s="49">
        <v>15845.96</v>
      </c>
      <c r="F30" s="49">
        <v>13440.37470367921</v>
      </c>
      <c r="G30" s="49">
        <v>9196.3996958666648</v>
      </c>
      <c r="H30" s="49">
        <v>4243.9750078125453</v>
      </c>
      <c r="I30" s="49">
        <v>1249.031166673494</v>
      </c>
      <c r="J30" s="49" t="s">
        <v>82</v>
      </c>
      <c r="K30" s="49">
        <v>443.69967702292269</v>
      </c>
      <c r="L30" s="49">
        <v>712.97036768707676</v>
      </c>
      <c r="M30" s="22"/>
    </row>
    <row r="31" spans="1:26" ht="15" customHeight="1" x14ac:dyDescent="0.25">
      <c r="A31" s="6" t="s">
        <v>95</v>
      </c>
      <c r="B31" s="52">
        <v>373</v>
      </c>
      <c r="C31" s="49">
        <v>460906.25</v>
      </c>
      <c r="D31" s="107">
        <v>1.4121983914209115</v>
      </c>
      <c r="E31" s="49">
        <v>526.75</v>
      </c>
      <c r="F31" s="49">
        <v>446.78374646679816</v>
      </c>
      <c r="G31" s="49">
        <v>305.70590483617065</v>
      </c>
      <c r="H31" s="49">
        <v>141.07784163062752</v>
      </c>
      <c r="I31" s="49">
        <v>41.520183507042994</v>
      </c>
      <c r="J31" s="49" t="s">
        <v>82</v>
      </c>
      <c r="K31" s="49">
        <v>14.749425397503495</v>
      </c>
      <c r="L31" s="49">
        <v>23.700497866911675</v>
      </c>
      <c r="M31" s="22"/>
    </row>
    <row r="32" spans="1:26" ht="15" customHeight="1" x14ac:dyDescent="0.25">
      <c r="A32" s="6" t="s">
        <v>96</v>
      </c>
      <c r="B32" s="52">
        <v>11254</v>
      </c>
      <c r="C32" s="49">
        <v>31132307.5</v>
      </c>
      <c r="D32" s="109">
        <v>3.1615230140394526</v>
      </c>
      <c r="E32" s="49">
        <v>35579.78</v>
      </c>
      <c r="F32" s="49">
        <v>30178.390900549515</v>
      </c>
      <c r="G32" s="49">
        <v>20649.16723070126</v>
      </c>
      <c r="H32" s="49">
        <v>9529.2236698482538</v>
      </c>
      <c r="I32" s="49">
        <v>2804.5163640061096</v>
      </c>
      <c r="J32" s="49" t="s">
        <v>82</v>
      </c>
      <c r="K32" s="49">
        <v>996.26257383879829</v>
      </c>
      <c r="L32" s="49">
        <v>1600.8704318845498</v>
      </c>
      <c r="M32" s="22"/>
      <c r="N32" s="126"/>
    </row>
    <row r="33" spans="1:13" ht="15" customHeight="1" x14ac:dyDescent="0.25">
      <c r="A33" s="6" t="s">
        <v>97</v>
      </c>
      <c r="B33" s="52">
        <v>6120</v>
      </c>
      <c r="C33" s="49">
        <v>9666720</v>
      </c>
      <c r="D33" s="107">
        <v>1.8051764705882354</v>
      </c>
      <c r="E33" s="49">
        <v>11047.68</v>
      </c>
      <c r="F33" s="49">
        <v>9370.5246514785322</v>
      </c>
      <c r="G33" s="49">
        <v>6411.6583023074809</v>
      </c>
      <c r="H33" s="49">
        <v>2958.8663491710508</v>
      </c>
      <c r="I33" s="49">
        <v>870.81480954359517</v>
      </c>
      <c r="J33" s="49" t="s">
        <v>82</v>
      </c>
      <c r="K33" s="49">
        <v>309.34396198479624</v>
      </c>
      <c r="L33" s="49">
        <v>497.07739207275318</v>
      </c>
      <c r="M33" s="22"/>
    </row>
    <row r="34" spans="1:13" ht="15" customHeight="1" x14ac:dyDescent="0.25">
      <c r="A34" s="6" t="s">
        <v>98</v>
      </c>
      <c r="B34" s="52">
        <v>3770</v>
      </c>
      <c r="C34" s="49">
        <v>9169781.25</v>
      </c>
      <c r="D34" s="107">
        <v>2.7797745358090187</v>
      </c>
      <c r="E34" s="49">
        <v>10479.75</v>
      </c>
      <c r="F34" s="49">
        <v>8888.8124670819707</v>
      </c>
      <c r="G34" s="49">
        <v>6082.0530730078008</v>
      </c>
      <c r="H34" s="49">
        <v>2806.759394074169</v>
      </c>
      <c r="I34" s="49">
        <v>826.04868174263652</v>
      </c>
      <c r="J34" s="49" t="s">
        <v>82</v>
      </c>
      <c r="K34" s="49">
        <v>293.44146333077794</v>
      </c>
      <c r="L34" s="49">
        <v>471.52404844948762</v>
      </c>
      <c r="M34" s="22"/>
    </row>
    <row r="35" spans="1:13" ht="15" customHeight="1" x14ac:dyDescent="0.25">
      <c r="A35" s="6" t="s">
        <v>99</v>
      </c>
      <c r="B35" s="52">
        <v>2362</v>
      </c>
      <c r="C35" s="49">
        <v>4433371.25</v>
      </c>
      <c r="D35" s="107">
        <v>2.1450931414055887</v>
      </c>
      <c r="E35" s="49">
        <v>5066.71</v>
      </c>
      <c r="F35" s="49">
        <v>4297.529522659308</v>
      </c>
      <c r="G35" s="49">
        <v>2940.5280780113412</v>
      </c>
      <c r="H35" s="49">
        <v>1357.0014446479672</v>
      </c>
      <c r="I35" s="49">
        <v>399.37490076311303</v>
      </c>
      <c r="J35" s="49" t="s">
        <v>82</v>
      </c>
      <c r="K35" s="49">
        <v>141.87197181924051</v>
      </c>
      <c r="L35" s="49">
        <v>227.9706683384149</v>
      </c>
      <c r="M35" s="22"/>
    </row>
    <row r="36" spans="1:13" ht="15" customHeight="1" x14ac:dyDescent="0.25">
      <c r="A36" s="6" t="s">
        <v>100</v>
      </c>
      <c r="B36" s="52">
        <v>4859</v>
      </c>
      <c r="C36" s="49">
        <v>9469687.5</v>
      </c>
      <c r="D36" s="107">
        <v>2.2273101461206011</v>
      </c>
      <c r="E36" s="49">
        <v>10822.5</v>
      </c>
      <c r="F36" s="49">
        <v>9179.5293709291363</v>
      </c>
      <c r="G36" s="49">
        <v>6280.9722925286305</v>
      </c>
      <c r="H36" s="49">
        <v>2898.5570784005058</v>
      </c>
      <c r="I36" s="49">
        <v>853.06537447550591</v>
      </c>
      <c r="J36" s="49" t="s">
        <v>82</v>
      </c>
      <c r="K36" s="49">
        <v>303.0387401319062</v>
      </c>
      <c r="L36" s="49">
        <v>486.94568232491997</v>
      </c>
      <c r="M36" s="22"/>
    </row>
    <row r="37" spans="1:13" ht="15" customHeight="1" x14ac:dyDescent="0.25">
      <c r="A37" s="6" t="s">
        <v>101</v>
      </c>
      <c r="B37" s="52">
        <v>1348</v>
      </c>
      <c r="C37" s="49">
        <v>2481150</v>
      </c>
      <c r="D37" s="107">
        <v>2.103560830860534</v>
      </c>
      <c r="E37" s="49">
        <v>2835.6</v>
      </c>
      <c r="F37" s="49">
        <v>2405.1257550664504</v>
      </c>
      <c r="G37" s="49">
        <v>1645.6756786966216</v>
      </c>
      <c r="H37" s="49">
        <v>759.45007636982893</v>
      </c>
      <c r="I37" s="49">
        <v>223.51140456112219</v>
      </c>
      <c r="J37" s="49" t="s">
        <v>82</v>
      </c>
      <c r="K37" s="49">
        <v>79.399089999356278</v>
      </c>
      <c r="L37" s="49">
        <v>127.5844931208633</v>
      </c>
      <c r="M37" s="22"/>
    </row>
    <row r="38" spans="1:13" ht="15" customHeight="1" thickBot="1" x14ac:dyDescent="0.3">
      <c r="A38" s="53" t="s">
        <v>102</v>
      </c>
      <c r="B38" s="180">
        <v>1183</v>
      </c>
      <c r="C38" s="74">
        <v>2042075.0000000002</v>
      </c>
      <c r="D38" s="181">
        <v>1.9727810650887576</v>
      </c>
      <c r="E38" s="74">
        <v>2333.8000000000002</v>
      </c>
      <c r="F38" s="74">
        <v>1979.5043331831296</v>
      </c>
      <c r="G38" s="74">
        <v>1354.449816244243</v>
      </c>
      <c r="H38" s="74">
        <v>625.05451693888654</v>
      </c>
      <c r="I38" s="74">
        <v>183.95786287372937</v>
      </c>
      <c r="J38" s="49" t="s">
        <v>82</v>
      </c>
      <c r="K38" s="74">
        <v>65.348284751198221</v>
      </c>
      <c r="L38" s="74">
        <v>105.00659121366581</v>
      </c>
      <c r="M38" s="22"/>
    </row>
    <row r="39" spans="1:13" x14ac:dyDescent="0.25">
      <c r="A39" s="28" t="s">
        <v>27</v>
      </c>
      <c r="J39" s="39"/>
    </row>
    <row r="40" spans="1:13" x14ac:dyDescent="0.25">
      <c r="B40" s="21"/>
      <c r="C40" s="21"/>
      <c r="D40" s="21"/>
      <c r="E40" s="21"/>
      <c r="F40" s="21"/>
      <c r="G40" s="21"/>
      <c r="H40" s="21"/>
      <c r="I40" s="21"/>
    </row>
    <row r="41" spans="1:13" x14ac:dyDescent="0.25">
      <c r="B41" s="21"/>
      <c r="C41" s="21"/>
      <c r="D41" s="21"/>
      <c r="E41" s="21"/>
      <c r="F41" s="21"/>
      <c r="G41" s="21"/>
      <c r="H41" s="21"/>
      <c r="I41" s="21"/>
    </row>
    <row r="42" spans="1:13" x14ac:dyDescent="0.25">
      <c r="B42" s="21"/>
      <c r="C42" s="21"/>
      <c r="D42" s="21"/>
      <c r="E42" s="21"/>
      <c r="F42" s="21"/>
      <c r="G42" s="21"/>
      <c r="H42" s="21"/>
      <c r="I42" s="21"/>
    </row>
    <row r="43" spans="1:13" x14ac:dyDescent="0.25">
      <c r="B43" s="21"/>
      <c r="C43" s="21"/>
      <c r="D43" s="21"/>
      <c r="E43" s="21"/>
      <c r="F43" s="21"/>
      <c r="G43" s="21"/>
      <c r="H43" s="21"/>
      <c r="I43" s="21"/>
    </row>
    <row r="45" spans="1:13" x14ac:dyDescent="0.25">
      <c r="B45" s="21"/>
      <c r="C45" s="21"/>
      <c r="D45" s="21"/>
      <c r="E45" s="21"/>
      <c r="F45" s="21"/>
      <c r="G45" s="21"/>
      <c r="H45" s="21"/>
      <c r="I45" s="21"/>
    </row>
    <row r="46" spans="1:13" x14ac:dyDescent="0.25">
      <c r="B46" s="21"/>
      <c r="C46" s="21"/>
      <c r="D46" s="21"/>
      <c r="E46" s="21"/>
      <c r="F46" s="21"/>
      <c r="G46" s="21"/>
      <c r="H46" s="21"/>
      <c r="I46" s="21"/>
    </row>
    <row r="47" spans="1:13" x14ac:dyDescent="0.25">
      <c r="B47" s="21"/>
      <c r="C47" s="21"/>
      <c r="D47" s="21"/>
      <c r="E47" s="21"/>
      <c r="F47" s="21"/>
      <c r="G47" s="21"/>
      <c r="H47" s="21"/>
      <c r="I47" s="21"/>
    </row>
    <row r="48" spans="1:13" x14ac:dyDescent="0.25">
      <c r="B48" s="21"/>
      <c r="C48" s="21"/>
      <c r="D48" s="21"/>
      <c r="E48" s="21"/>
      <c r="F48" s="21"/>
      <c r="G48" s="21"/>
      <c r="H48" s="21"/>
      <c r="I48" s="21"/>
    </row>
    <row r="49" spans="2:12" x14ac:dyDescent="0.25">
      <c r="B49" s="21"/>
      <c r="C49" s="21"/>
      <c r="D49" s="21"/>
      <c r="E49" s="21"/>
      <c r="F49" s="21"/>
      <c r="G49" s="21"/>
      <c r="H49" s="21"/>
      <c r="I49" s="21"/>
    </row>
    <row r="50" spans="2:12" x14ac:dyDescent="0.25">
      <c r="B50" s="21"/>
      <c r="C50" s="21"/>
      <c r="D50" s="21"/>
      <c r="E50" s="21"/>
      <c r="F50" s="21"/>
      <c r="G50" s="21"/>
      <c r="H50" s="21"/>
      <c r="I50" s="21"/>
    </row>
    <row r="51" spans="2:12" x14ac:dyDescent="0.25">
      <c r="B51" s="21"/>
      <c r="C51" s="21"/>
      <c r="D51" s="21"/>
      <c r="E51" s="21"/>
      <c r="F51" s="21"/>
      <c r="G51" s="21"/>
      <c r="H51" s="21"/>
      <c r="I51" s="21"/>
    </row>
    <row r="52" spans="2:12" x14ac:dyDescent="0.25">
      <c r="B52" s="21"/>
      <c r="C52" s="21"/>
      <c r="D52" s="21"/>
      <c r="E52" s="21"/>
      <c r="F52" s="21"/>
      <c r="G52" s="21"/>
      <c r="H52" s="21"/>
      <c r="I52" s="21"/>
    </row>
    <row r="53" spans="2:12" x14ac:dyDescent="0.25">
      <c r="B53" s="21"/>
      <c r="C53" s="21"/>
      <c r="D53" s="21"/>
      <c r="E53" s="21"/>
      <c r="F53" s="21"/>
      <c r="G53" s="21"/>
      <c r="H53" s="21"/>
      <c r="I53" s="21"/>
    </row>
    <row r="54" spans="2:12" x14ac:dyDescent="0.25">
      <c r="B54" s="21"/>
      <c r="C54" s="21"/>
      <c r="D54" s="49"/>
      <c r="E54" s="49"/>
      <c r="F54" s="49"/>
      <c r="G54" s="49"/>
      <c r="H54" s="49"/>
      <c r="I54" s="49"/>
      <c r="J54" s="49"/>
      <c r="K54" s="49"/>
      <c r="L54" s="49"/>
    </row>
    <row r="55" spans="2:12" x14ac:dyDescent="0.25">
      <c r="B55" s="21"/>
      <c r="C55" s="21"/>
      <c r="D55" s="21"/>
      <c r="E55" s="21"/>
      <c r="F55" s="21"/>
      <c r="G55" s="21"/>
      <c r="H55" s="21"/>
      <c r="I55" s="21"/>
    </row>
    <row r="56" spans="2:12" x14ac:dyDescent="0.25">
      <c r="B56" s="21"/>
      <c r="C56" s="21"/>
      <c r="D56" s="21"/>
      <c r="E56" s="21"/>
      <c r="F56" s="21"/>
      <c r="G56" s="21"/>
      <c r="H56" s="21"/>
      <c r="I56" s="21"/>
    </row>
    <row r="57" spans="2:12" x14ac:dyDescent="0.25">
      <c r="B57" s="21"/>
      <c r="C57" s="21"/>
      <c r="D57" s="21"/>
      <c r="E57" s="21"/>
      <c r="F57" s="21"/>
      <c r="G57" s="21"/>
      <c r="H57" s="21"/>
      <c r="I57" s="21"/>
    </row>
    <row r="59" spans="2:12" x14ac:dyDescent="0.25">
      <c r="C59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390A7EBD-0B68-4602-AB45-7300A4AE8675}"/>
  </hyperlink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EB3E-9E9B-42D5-8748-311B64AC9FAE}">
  <dimension ref="A2:W37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2.140625" customWidth="1"/>
    <col min="3" max="3" width="14.28515625" customWidth="1"/>
    <col min="4" max="4" width="9.7109375" customWidth="1"/>
    <col min="5" max="5" width="13.85546875" customWidth="1"/>
    <col min="6" max="6" width="14.85546875" customWidth="1"/>
    <col min="7" max="7" width="12.28515625" customWidth="1"/>
    <col min="8" max="8" width="11.28515625" customWidth="1"/>
    <col min="9" max="9" width="10" customWidth="1"/>
    <col min="10" max="10" width="9.5703125" customWidth="1"/>
    <col min="11" max="11" width="11.28515625" customWidth="1"/>
    <col min="12" max="12" width="12.28515625" customWidth="1"/>
    <col min="14" max="14" width="13" customWidth="1"/>
    <col min="257" max="257" width="14.7109375" customWidth="1"/>
    <col min="258" max="258" width="12.140625" customWidth="1"/>
    <col min="259" max="259" width="14.28515625" customWidth="1"/>
    <col min="260" max="260" width="9.7109375" customWidth="1"/>
    <col min="261" max="261" width="13.85546875" customWidth="1"/>
    <col min="262" max="262" width="14.85546875" customWidth="1"/>
    <col min="263" max="263" width="12.28515625" customWidth="1"/>
    <col min="264" max="264" width="11.28515625" customWidth="1"/>
    <col min="265" max="265" width="10" customWidth="1"/>
    <col min="266" max="266" width="9.5703125" customWidth="1"/>
    <col min="267" max="267" width="11.28515625" customWidth="1"/>
    <col min="268" max="268" width="12.28515625" customWidth="1"/>
    <col min="270" max="270" width="13" customWidth="1"/>
    <col min="513" max="513" width="14.7109375" customWidth="1"/>
    <col min="514" max="514" width="12.140625" customWidth="1"/>
    <col min="515" max="515" width="14.28515625" customWidth="1"/>
    <col min="516" max="516" width="9.7109375" customWidth="1"/>
    <col min="517" max="517" width="13.85546875" customWidth="1"/>
    <col min="518" max="518" width="14.85546875" customWidth="1"/>
    <col min="519" max="519" width="12.28515625" customWidth="1"/>
    <col min="520" max="520" width="11.28515625" customWidth="1"/>
    <col min="521" max="521" width="10" customWidth="1"/>
    <col min="522" max="522" width="9.5703125" customWidth="1"/>
    <col min="523" max="523" width="11.28515625" customWidth="1"/>
    <col min="524" max="524" width="12.28515625" customWidth="1"/>
    <col min="526" max="526" width="13" customWidth="1"/>
    <col min="769" max="769" width="14.7109375" customWidth="1"/>
    <col min="770" max="770" width="12.140625" customWidth="1"/>
    <col min="771" max="771" width="14.28515625" customWidth="1"/>
    <col min="772" max="772" width="9.7109375" customWidth="1"/>
    <col min="773" max="773" width="13.85546875" customWidth="1"/>
    <col min="774" max="774" width="14.85546875" customWidth="1"/>
    <col min="775" max="775" width="12.28515625" customWidth="1"/>
    <col min="776" max="776" width="11.28515625" customWidth="1"/>
    <col min="777" max="777" width="10" customWidth="1"/>
    <col min="778" max="778" width="9.5703125" customWidth="1"/>
    <col min="779" max="779" width="11.28515625" customWidth="1"/>
    <col min="780" max="780" width="12.28515625" customWidth="1"/>
    <col min="782" max="782" width="13" customWidth="1"/>
    <col min="1025" max="1025" width="14.7109375" customWidth="1"/>
    <col min="1026" max="1026" width="12.140625" customWidth="1"/>
    <col min="1027" max="1027" width="14.28515625" customWidth="1"/>
    <col min="1028" max="1028" width="9.7109375" customWidth="1"/>
    <col min="1029" max="1029" width="13.85546875" customWidth="1"/>
    <col min="1030" max="1030" width="14.85546875" customWidth="1"/>
    <col min="1031" max="1031" width="12.28515625" customWidth="1"/>
    <col min="1032" max="1032" width="11.28515625" customWidth="1"/>
    <col min="1033" max="1033" width="10" customWidth="1"/>
    <col min="1034" max="1034" width="9.5703125" customWidth="1"/>
    <col min="1035" max="1035" width="11.28515625" customWidth="1"/>
    <col min="1036" max="1036" width="12.28515625" customWidth="1"/>
    <col min="1038" max="1038" width="13" customWidth="1"/>
    <col min="1281" max="1281" width="14.7109375" customWidth="1"/>
    <col min="1282" max="1282" width="12.140625" customWidth="1"/>
    <col min="1283" max="1283" width="14.28515625" customWidth="1"/>
    <col min="1284" max="1284" width="9.7109375" customWidth="1"/>
    <col min="1285" max="1285" width="13.85546875" customWidth="1"/>
    <col min="1286" max="1286" width="14.85546875" customWidth="1"/>
    <col min="1287" max="1287" width="12.28515625" customWidth="1"/>
    <col min="1288" max="1288" width="11.28515625" customWidth="1"/>
    <col min="1289" max="1289" width="10" customWidth="1"/>
    <col min="1290" max="1290" width="9.5703125" customWidth="1"/>
    <col min="1291" max="1291" width="11.28515625" customWidth="1"/>
    <col min="1292" max="1292" width="12.28515625" customWidth="1"/>
    <col min="1294" max="1294" width="13" customWidth="1"/>
    <col min="1537" max="1537" width="14.7109375" customWidth="1"/>
    <col min="1538" max="1538" width="12.140625" customWidth="1"/>
    <col min="1539" max="1539" width="14.28515625" customWidth="1"/>
    <col min="1540" max="1540" width="9.7109375" customWidth="1"/>
    <col min="1541" max="1541" width="13.85546875" customWidth="1"/>
    <col min="1542" max="1542" width="14.85546875" customWidth="1"/>
    <col min="1543" max="1543" width="12.28515625" customWidth="1"/>
    <col min="1544" max="1544" width="11.28515625" customWidth="1"/>
    <col min="1545" max="1545" width="10" customWidth="1"/>
    <col min="1546" max="1546" width="9.5703125" customWidth="1"/>
    <col min="1547" max="1547" width="11.28515625" customWidth="1"/>
    <col min="1548" max="1548" width="12.28515625" customWidth="1"/>
    <col min="1550" max="1550" width="13" customWidth="1"/>
    <col min="1793" max="1793" width="14.7109375" customWidth="1"/>
    <col min="1794" max="1794" width="12.140625" customWidth="1"/>
    <col min="1795" max="1795" width="14.28515625" customWidth="1"/>
    <col min="1796" max="1796" width="9.7109375" customWidth="1"/>
    <col min="1797" max="1797" width="13.85546875" customWidth="1"/>
    <col min="1798" max="1798" width="14.85546875" customWidth="1"/>
    <col min="1799" max="1799" width="12.28515625" customWidth="1"/>
    <col min="1800" max="1800" width="11.28515625" customWidth="1"/>
    <col min="1801" max="1801" width="10" customWidth="1"/>
    <col min="1802" max="1802" width="9.5703125" customWidth="1"/>
    <col min="1803" max="1803" width="11.28515625" customWidth="1"/>
    <col min="1804" max="1804" width="12.28515625" customWidth="1"/>
    <col min="1806" max="1806" width="13" customWidth="1"/>
    <col min="2049" max="2049" width="14.7109375" customWidth="1"/>
    <col min="2050" max="2050" width="12.140625" customWidth="1"/>
    <col min="2051" max="2051" width="14.28515625" customWidth="1"/>
    <col min="2052" max="2052" width="9.7109375" customWidth="1"/>
    <col min="2053" max="2053" width="13.85546875" customWidth="1"/>
    <col min="2054" max="2054" width="14.85546875" customWidth="1"/>
    <col min="2055" max="2055" width="12.28515625" customWidth="1"/>
    <col min="2056" max="2056" width="11.28515625" customWidth="1"/>
    <col min="2057" max="2057" width="10" customWidth="1"/>
    <col min="2058" max="2058" width="9.5703125" customWidth="1"/>
    <col min="2059" max="2059" width="11.28515625" customWidth="1"/>
    <col min="2060" max="2060" width="12.28515625" customWidth="1"/>
    <col min="2062" max="2062" width="13" customWidth="1"/>
    <col min="2305" max="2305" width="14.7109375" customWidth="1"/>
    <col min="2306" max="2306" width="12.140625" customWidth="1"/>
    <col min="2307" max="2307" width="14.28515625" customWidth="1"/>
    <col min="2308" max="2308" width="9.7109375" customWidth="1"/>
    <col min="2309" max="2309" width="13.85546875" customWidth="1"/>
    <col min="2310" max="2310" width="14.85546875" customWidth="1"/>
    <col min="2311" max="2311" width="12.28515625" customWidth="1"/>
    <col min="2312" max="2312" width="11.28515625" customWidth="1"/>
    <col min="2313" max="2313" width="10" customWidth="1"/>
    <col min="2314" max="2314" width="9.5703125" customWidth="1"/>
    <col min="2315" max="2315" width="11.28515625" customWidth="1"/>
    <col min="2316" max="2316" width="12.28515625" customWidth="1"/>
    <col min="2318" max="2318" width="13" customWidth="1"/>
    <col min="2561" max="2561" width="14.7109375" customWidth="1"/>
    <col min="2562" max="2562" width="12.140625" customWidth="1"/>
    <col min="2563" max="2563" width="14.28515625" customWidth="1"/>
    <col min="2564" max="2564" width="9.7109375" customWidth="1"/>
    <col min="2565" max="2565" width="13.85546875" customWidth="1"/>
    <col min="2566" max="2566" width="14.85546875" customWidth="1"/>
    <col min="2567" max="2567" width="12.28515625" customWidth="1"/>
    <col min="2568" max="2568" width="11.28515625" customWidth="1"/>
    <col min="2569" max="2569" width="10" customWidth="1"/>
    <col min="2570" max="2570" width="9.5703125" customWidth="1"/>
    <col min="2571" max="2571" width="11.28515625" customWidth="1"/>
    <col min="2572" max="2572" width="12.28515625" customWidth="1"/>
    <col min="2574" max="2574" width="13" customWidth="1"/>
    <col min="2817" max="2817" width="14.7109375" customWidth="1"/>
    <col min="2818" max="2818" width="12.140625" customWidth="1"/>
    <col min="2819" max="2819" width="14.28515625" customWidth="1"/>
    <col min="2820" max="2820" width="9.7109375" customWidth="1"/>
    <col min="2821" max="2821" width="13.85546875" customWidth="1"/>
    <col min="2822" max="2822" width="14.85546875" customWidth="1"/>
    <col min="2823" max="2823" width="12.28515625" customWidth="1"/>
    <col min="2824" max="2824" width="11.28515625" customWidth="1"/>
    <col min="2825" max="2825" width="10" customWidth="1"/>
    <col min="2826" max="2826" width="9.5703125" customWidth="1"/>
    <col min="2827" max="2827" width="11.28515625" customWidth="1"/>
    <col min="2828" max="2828" width="12.28515625" customWidth="1"/>
    <col min="2830" max="2830" width="13" customWidth="1"/>
    <col min="3073" max="3073" width="14.7109375" customWidth="1"/>
    <col min="3074" max="3074" width="12.140625" customWidth="1"/>
    <col min="3075" max="3075" width="14.28515625" customWidth="1"/>
    <col min="3076" max="3076" width="9.7109375" customWidth="1"/>
    <col min="3077" max="3077" width="13.85546875" customWidth="1"/>
    <col min="3078" max="3078" width="14.85546875" customWidth="1"/>
    <col min="3079" max="3079" width="12.28515625" customWidth="1"/>
    <col min="3080" max="3080" width="11.28515625" customWidth="1"/>
    <col min="3081" max="3081" width="10" customWidth="1"/>
    <col min="3082" max="3082" width="9.5703125" customWidth="1"/>
    <col min="3083" max="3083" width="11.28515625" customWidth="1"/>
    <col min="3084" max="3084" width="12.28515625" customWidth="1"/>
    <col min="3086" max="3086" width="13" customWidth="1"/>
    <col min="3329" max="3329" width="14.7109375" customWidth="1"/>
    <col min="3330" max="3330" width="12.140625" customWidth="1"/>
    <col min="3331" max="3331" width="14.28515625" customWidth="1"/>
    <col min="3332" max="3332" width="9.7109375" customWidth="1"/>
    <col min="3333" max="3333" width="13.85546875" customWidth="1"/>
    <col min="3334" max="3334" width="14.85546875" customWidth="1"/>
    <col min="3335" max="3335" width="12.28515625" customWidth="1"/>
    <col min="3336" max="3336" width="11.28515625" customWidth="1"/>
    <col min="3337" max="3337" width="10" customWidth="1"/>
    <col min="3338" max="3338" width="9.5703125" customWidth="1"/>
    <col min="3339" max="3339" width="11.28515625" customWidth="1"/>
    <col min="3340" max="3340" width="12.28515625" customWidth="1"/>
    <col min="3342" max="3342" width="13" customWidth="1"/>
    <col min="3585" max="3585" width="14.7109375" customWidth="1"/>
    <col min="3586" max="3586" width="12.140625" customWidth="1"/>
    <col min="3587" max="3587" width="14.28515625" customWidth="1"/>
    <col min="3588" max="3588" width="9.7109375" customWidth="1"/>
    <col min="3589" max="3589" width="13.85546875" customWidth="1"/>
    <col min="3590" max="3590" width="14.85546875" customWidth="1"/>
    <col min="3591" max="3591" width="12.28515625" customWidth="1"/>
    <col min="3592" max="3592" width="11.28515625" customWidth="1"/>
    <col min="3593" max="3593" width="10" customWidth="1"/>
    <col min="3594" max="3594" width="9.5703125" customWidth="1"/>
    <col min="3595" max="3595" width="11.28515625" customWidth="1"/>
    <col min="3596" max="3596" width="12.28515625" customWidth="1"/>
    <col min="3598" max="3598" width="13" customWidth="1"/>
    <col min="3841" max="3841" width="14.7109375" customWidth="1"/>
    <col min="3842" max="3842" width="12.140625" customWidth="1"/>
    <col min="3843" max="3843" width="14.28515625" customWidth="1"/>
    <col min="3844" max="3844" width="9.7109375" customWidth="1"/>
    <col min="3845" max="3845" width="13.85546875" customWidth="1"/>
    <col min="3846" max="3846" width="14.85546875" customWidth="1"/>
    <col min="3847" max="3847" width="12.28515625" customWidth="1"/>
    <col min="3848" max="3848" width="11.28515625" customWidth="1"/>
    <col min="3849" max="3849" width="10" customWidth="1"/>
    <col min="3850" max="3850" width="9.5703125" customWidth="1"/>
    <col min="3851" max="3851" width="11.28515625" customWidth="1"/>
    <col min="3852" max="3852" width="12.28515625" customWidth="1"/>
    <col min="3854" max="3854" width="13" customWidth="1"/>
    <col min="4097" max="4097" width="14.7109375" customWidth="1"/>
    <col min="4098" max="4098" width="12.140625" customWidth="1"/>
    <col min="4099" max="4099" width="14.28515625" customWidth="1"/>
    <col min="4100" max="4100" width="9.7109375" customWidth="1"/>
    <col min="4101" max="4101" width="13.85546875" customWidth="1"/>
    <col min="4102" max="4102" width="14.85546875" customWidth="1"/>
    <col min="4103" max="4103" width="12.28515625" customWidth="1"/>
    <col min="4104" max="4104" width="11.28515625" customWidth="1"/>
    <col min="4105" max="4105" width="10" customWidth="1"/>
    <col min="4106" max="4106" width="9.5703125" customWidth="1"/>
    <col min="4107" max="4107" width="11.28515625" customWidth="1"/>
    <col min="4108" max="4108" width="12.28515625" customWidth="1"/>
    <col min="4110" max="4110" width="13" customWidth="1"/>
    <col min="4353" max="4353" width="14.7109375" customWidth="1"/>
    <col min="4354" max="4354" width="12.140625" customWidth="1"/>
    <col min="4355" max="4355" width="14.28515625" customWidth="1"/>
    <col min="4356" max="4356" width="9.7109375" customWidth="1"/>
    <col min="4357" max="4357" width="13.85546875" customWidth="1"/>
    <col min="4358" max="4358" width="14.85546875" customWidth="1"/>
    <col min="4359" max="4359" width="12.28515625" customWidth="1"/>
    <col min="4360" max="4360" width="11.28515625" customWidth="1"/>
    <col min="4361" max="4361" width="10" customWidth="1"/>
    <col min="4362" max="4362" width="9.5703125" customWidth="1"/>
    <col min="4363" max="4363" width="11.28515625" customWidth="1"/>
    <col min="4364" max="4364" width="12.28515625" customWidth="1"/>
    <col min="4366" max="4366" width="13" customWidth="1"/>
    <col min="4609" max="4609" width="14.7109375" customWidth="1"/>
    <col min="4610" max="4610" width="12.140625" customWidth="1"/>
    <col min="4611" max="4611" width="14.28515625" customWidth="1"/>
    <col min="4612" max="4612" width="9.7109375" customWidth="1"/>
    <col min="4613" max="4613" width="13.85546875" customWidth="1"/>
    <col min="4614" max="4614" width="14.85546875" customWidth="1"/>
    <col min="4615" max="4615" width="12.28515625" customWidth="1"/>
    <col min="4616" max="4616" width="11.28515625" customWidth="1"/>
    <col min="4617" max="4617" width="10" customWidth="1"/>
    <col min="4618" max="4618" width="9.5703125" customWidth="1"/>
    <col min="4619" max="4619" width="11.28515625" customWidth="1"/>
    <col min="4620" max="4620" width="12.28515625" customWidth="1"/>
    <col min="4622" max="4622" width="13" customWidth="1"/>
    <col min="4865" max="4865" width="14.7109375" customWidth="1"/>
    <col min="4866" max="4866" width="12.140625" customWidth="1"/>
    <col min="4867" max="4867" width="14.28515625" customWidth="1"/>
    <col min="4868" max="4868" width="9.7109375" customWidth="1"/>
    <col min="4869" max="4869" width="13.85546875" customWidth="1"/>
    <col min="4870" max="4870" width="14.85546875" customWidth="1"/>
    <col min="4871" max="4871" width="12.28515625" customWidth="1"/>
    <col min="4872" max="4872" width="11.28515625" customWidth="1"/>
    <col min="4873" max="4873" width="10" customWidth="1"/>
    <col min="4874" max="4874" width="9.5703125" customWidth="1"/>
    <col min="4875" max="4875" width="11.28515625" customWidth="1"/>
    <col min="4876" max="4876" width="12.28515625" customWidth="1"/>
    <col min="4878" max="4878" width="13" customWidth="1"/>
    <col min="5121" max="5121" width="14.7109375" customWidth="1"/>
    <col min="5122" max="5122" width="12.140625" customWidth="1"/>
    <col min="5123" max="5123" width="14.28515625" customWidth="1"/>
    <col min="5124" max="5124" width="9.7109375" customWidth="1"/>
    <col min="5125" max="5125" width="13.85546875" customWidth="1"/>
    <col min="5126" max="5126" width="14.85546875" customWidth="1"/>
    <col min="5127" max="5127" width="12.28515625" customWidth="1"/>
    <col min="5128" max="5128" width="11.28515625" customWidth="1"/>
    <col min="5129" max="5129" width="10" customWidth="1"/>
    <col min="5130" max="5130" width="9.5703125" customWidth="1"/>
    <col min="5131" max="5131" width="11.28515625" customWidth="1"/>
    <col min="5132" max="5132" width="12.28515625" customWidth="1"/>
    <col min="5134" max="5134" width="13" customWidth="1"/>
    <col min="5377" max="5377" width="14.7109375" customWidth="1"/>
    <col min="5378" max="5378" width="12.140625" customWidth="1"/>
    <col min="5379" max="5379" width="14.28515625" customWidth="1"/>
    <col min="5380" max="5380" width="9.7109375" customWidth="1"/>
    <col min="5381" max="5381" width="13.85546875" customWidth="1"/>
    <col min="5382" max="5382" width="14.85546875" customWidth="1"/>
    <col min="5383" max="5383" width="12.28515625" customWidth="1"/>
    <col min="5384" max="5384" width="11.28515625" customWidth="1"/>
    <col min="5385" max="5385" width="10" customWidth="1"/>
    <col min="5386" max="5386" width="9.5703125" customWidth="1"/>
    <col min="5387" max="5387" width="11.28515625" customWidth="1"/>
    <col min="5388" max="5388" width="12.28515625" customWidth="1"/>
    <col min="5390" max="5390" width="13" customWidth="1"/>
    <col min="5633" max="5633" width="14.7109375" customWidth="1"/>
    <col min="5634" max="5634" width="12.140625" customWidth="1"/>
    <col min="5635" max="5635" width="14.28515625" customWidth="1"/>
    <col min="5636" max="5636" width="9.7109375" customWidth="1"/>
    <col min="5637" max="5637" width="13.85546875" customWidth="1"/>
    <col min="5638" max="5638" width="14.85546875" customWidth="1"/>
    <col min="5639" max="5639" width="12.28515625" customWidth="1"/>
    <col min="5640" max="5640" width="11.28515625" customWidth="1"/>
    <col min="5641" max="5641" width="10" customWidth="1"/>
    <col min="5642" max="5642" width="9.5703125" customWidth="1"/>
    <col min="5643" max="5643" width="11.28515625" customWidth="1"/>
    <col min="5644" max="5644" width="12.28515625" customWidth="1"/>
    <col min="5646" max="5646" width="13" customWidth="1"/>
    <col min="5889" max="5889" width="14.7109375" customWidth="1"/>
    <col min="5890" max="5890" width="12.140625" customWidth="1"/>
    <col min="5891" max="5891" width="14.28515625" customWidth="1"/>
    <col min="5892" max="5892" width="9.7109375" customWidth="1"/>
    <col min="5893" max="5893" width="13.85546875" customWidth="1"/>
    <col min="5894" max="5894" width="14.85546875" customWidth="1"/>
    <col min="5895" max="5895" width="12.28515625" customWidth="1"/>
    <col min="5896" max="5896" width="11.28515625" customWidth="1"/>
    <col min="5897" max="5897" width="10" customWidth="1"/>
    <col min="5898" max="5898" width="9.5703125" customWidth="1"/>
    <col min="5899" max="5899" width="11.28515625" customWidth="1"/>
    <col min="5900" max="5900" width="12.28515625" customWidth="1"/>
    <col min="5902" max="5902" width="13" customWidth="1"/>
    <col min="6145" max="6145" width="14.7109375" customWidth="1"/>
    <col min="6146" max="6146" width="12.140625" customWidth="1"/>
    <col min="6147" max="6147" width="14.28515625" customWidth="1"/>
    <col min="6148" max="6148" width="9.7109375" customWidth="1"/>
    <col min="6149" max="6149" width="13.85546875" customWidth="1"/>
    <col min="6150" max="6150" width="14.85546875" customWidth="1"/>
    <col min="6151" max="6151" width="12.28515625" customWidth="1"/>
    <col min="6152" max="6152" width="11.28515625" customWidth="1"/>
    <col min="6153" max="6153" width="10" customWidth="1"/>
    <col min="6154" max="6154" width="9.5703125" customWidth="1"/>
    <col min="6155" max="6155" width="11.28515625" customWidth="1"/>
    <col min="6156" max="6156" width="12.28515625" customWidth="1"/>
    <col min="6158" max="6158" width="13" customWidth="1"/>
    <col min="6401" max="6401" width="14.7109375" customWidth="1"/>
    <col min="6402" max="6402" width="12.140625" customWidth="1"/>
    <col min="6403" max="6403" width="14.28515625" customWidth="1"/>
    <col min="6404" max="6404" width="9.7109375" customWidth="1"/>
    <col min="6405" max="6405" width="13.85546875" customWidth="1"/>
    <col min="6406" max="6406" width="14.85546875" customWidth="1"/>
    <col min="6407" max="6407" width="12.28515625" customWidth="1"/>
    <col min="6408" max="6408" width="11.28515625" customWidth="1"/>
    <col min="6409" max="6409" width="10" customWidth="1"/>
    <col min="6410" max="6410" width="9.5703125" customWidth="1"/>
    <col min="6411" max="6411" width="11.28515625" customWidth="1"/>
    <col min="6412" max="6412" width="12.28515625" customWidth="1"/>
    <col min="6414" max="6414" width="13" customWidth="1"/>
    <col min="6657" max="6657" width="14.7109375" customWidth="1"/>
    <col min="6658" max="6658" width="12.140625" customWidth="1"/>
    <col min="6659" max="6659" width="14.28515625" customWidth="1"/>
    <col min="6660" max="6660" width="9.7109375" customWidth="1"/>
    <col min="6661" max="6661" width="13.85546875" customWidth="1"/>
    <col min="6662" max="6662" width="14.85546875" customWidth="1"/>
    <col min="6663" max="6663" width="12.28515625" customWidth="1"/>
    <col min="6664" max="6664" width="11.28515625" customWidth="1"/>
    <col min="6665" max="6665" width="10" customWidth="1"/>
    <col min="6666" max="6666" width="9.5703125" customWidth="1"/>
    <col min="6667" max="6667" width="11.28515625" customWidth="1"/>
    <col min="6668" max="6668" width="12.28515625" customWidth="1"/>
    <col min="6670" max="6670" width="13" customWidth="1"/>
    <col min="6913" max="6913" width="14.7109375" customWidth="1"/>
    <col min="6914" max="6914" width="12.140625" customWidth="1"/>
    <col min="6915" max="6915" width="14.28515625" customWidth="1"/>
    <col min="6916" max="6916" width="9.7109375" customWidth="1"/>
    <col min="6917" max="6917" width="13.85546875" customWidth="1"/>
    <col min="6918" max="6918" width="14.85546875" customWidth="1"/>
    <col min="6919" max="6919" width="12.28515625" customWidth="1"/>
    <col min="6920" max="6920" width="11.28515625" customWidth="1"/>
    <col min="6921" max="6921" width="10" customWidth="1"/>
    <col min="6922" max="6922" width="9.5703125" customWidth="1"/>
    <col min="6923" max="6923" width="11.28515625" customWidth="1"/>
    <col min="6924" max="6924" width="12.28515625" customWidth="1"/>
    <col min="6926" max="6926" width="13" customWidth="1"/>
    <col min="7169" max="7169" width="14.7109375" customWidth="1"/>
    <col min="7170" max="7170" width="12.140625" customWidth="1"/>
    <col min="7171" max="7171" width="14.28515625" customWidth="1"/>
    <col min="7172" max="7172" width="9.7109375" customWidth="1"/>
    <col min="7173" max="7173" width="13.85546875" customWidth="1"/>
    <col min="7174" max="7174" width="14.85546875" customWidth="1"/>
    <col min="7175" max="7175" width="12.28515625" customWidth="1"/>
    <col min="7176" max="7176" width="11.28515625" customWidth="1"/>
    <col min="7177" max="7177" width="10" customWidth="1"/>
    <col min="7178" max="7178" width="9.5703125" customWidth="1"/>
    <col min="7179" max="7179" width="11.28515625" customWidth="1"/>
    <col min="7180" max="7180" width="12.28515625" customWidth="1"/>
    <col min="7182" max="7182" width="13" customWidth="1"/>
    <col min="7425" max="7425" width="14.7109375" customWidth="1"/>
    <col min="7426" max="7426" width="12.140625" customWidth="1"/>
    <col min="7427" max="7427" width="14.28515625" customWidth="1"/>
    <col min="7428" max="7428" width="9.7109375" customWidth="1"/>
    <col min="7429" max="7429" width="13.85546875" customWidth="1"/>
    <col min="7430" max="7430" width="14.85546875" customWidth="1"/>
    <col min="7431" max="7431" width="12.28515625" customWidth="1"/>
    <col min="7432" max="7432" width="11.28515625" customWidth="1"/>
    <col min="7433" max="7433" width="10" customWidth="1"/>
    <col min="7434" max="7434" width="9.5703125" customWidth="1"/>
    <col min="7435" max="7435" width="11.28515625" customWidth="1"/>
    <col min="7436" max="7436" width="12.28515625" customWidth="1"/>
    <col min="7438" max="7438" width="13" customWidth="1"/>
    <col min="7681" max="7681" width="14.7109375" customWidth="1"/>
    <col min="7682" max="7682" width="12.140625" customWidth="1"/>
    <col min="7683" max="7683" width="14.28515625" customWidth="1"/>
    <col min="7684" max="7684" width="9.7109375" customWidth="1"/>
    <col min="7685" max="7685" width="13.85546875" customWidth="1"/>
    <col min="7686" max="7686" width="14.85546875" customWidth="1"/>
    <col min="7687" max="7687" width="12.28515625" customWidth="1"/>
    <col min="7688" max="7688" width="11.28515625" customWidth="1"/>
    <col min="7689" max="7689" width="10" customWidth="1"/>
    <col min="7690" max="7690" width="9.5703125" customWidth="1"/>
    <col min="7691" max="7691" width="11.28515625" customWidth="1"/>
    <col min="7692" max="7692" width="12.28515625" customWidth="1"/>
    <col min="7694" max="7694" width="13" customWidth="1"/>
    <col min="7937" max="7937" width="14.7109375" customWidth="1"/>
    <col min="7938" max="7938" width="12.140625" customWidth="1"/>
    <col min="7939" max="7939" width="14.28515625" customWidth="1"/>
    <col min="7940" max="7940" width="9.7109375" customWidth="1"/>
    <col min="7941" max="7941" width="13.85546875" customWidth="1"/>
    <col min="7942" max="7942" width="14.85546875" customWidth="1"/>
    <col min="7943" max="7943" width="12.28515625" customWidth="1"/>
    <col min="7944" max="7944" width="11.28515625" customWidth="1"/>
    <col min="7945" max="7945" width="10" customWidth="1"/>
    <col min="7946" max="7946" width="9.5703125" customWidth="1"/>
    <col min="7947" max="7947" width="11.28515625" customWidth="1"/>
    <col min="7948" max="7948" width="12.28515625" customWidth="1"/>
    <col min="7950" max="7950" width="13" customWidth="1"/>
    <col min="8193" max="8193" width="14.7109375" customWidth="1"/>
    <col min="8194" max="8194" width="12.140625" customWidth="1"/>
    <col min="8195" max="8195" width="14.28515625" customWidth="1"/>
    <col min="8196" max="8196" width="9.7109375" customWidth="1"/>
    <col min="8197" max="8197" width="13.85546875" customWidth="1"/>
    <col min="8198" max="8198" width="14.85546875" customWidth="1"/>
    <col min="8199" max="8199" width="12.28515625" customWidth="1"/>
    <col min="8200" max="8200" width="11.28515625" customWidth="1"/>
    <col min="8201" max="8201" width="10" customWidth="1"/>
    <col min="8202" max="8202" width="9.5703125" customWidth="1"/>
    <col min="8203" max="8203" width="11.28515625" customWidth="1"/>
    <col min="8204" max="8204" width="12.28515625" customWidth="1"/>
    <col min="8206" max="8206" width="13" customWidth="1"/>
    <col min="8449" max="8449" width="14.7109375" customWidth="1"/>
    <col min="8450" max="8450" width="12.140625" customWidth="1"/>
    <col min="8451" max="8451" width="14.28515625" customWidth="1"/>
    <col min="8452" max="8452" width="9.7109375" customWidth="1"/>
    <col min="8453" max="8453" width="13.85546875" customWidth="1"/>
    <col min="8454" max="8454" width="14.85546875" customWidth="1"/>
    <col min="8455" max="8455" width="12.28515625" customWidth="1"/>
    <col min="8456" max="8456" width="11.28515625" customWidth="1"/>
    <col min="8457" max="8457" width="10" customWidth="1"/>
    <col min="8458" max="8458" width="9.5703125" customWidth="1"/>
    <col min="8459" max="8459" width="11.28515625" customWidth="1"/>
    <col min="8460" max="8460" width="12.28515625" customWidth="1"/>
    <col min="8462" max="8462" width="13" customWidth="1"/>
    <col min="8705" max="8705" width="14.7109375" customWidth="1"/>
    <col min="8706" max="8706" width="12.140625" customWidth="1"/>
    <col min="8707" max="8707" width="14.28515625" customWidth="1"/>
    <col min="8708" max="8708" width="9.7109375" customWidth="1"/>
    <col min="8709" max="8709" width="13.85546875" customWidth="1"/>
    <col min="8710" max="8710" width="14.85546875" customWidth="1"/>
    <col min="8711" max="8711" width="12.28515625" customWidth="1"/>
    <col min="8712" max="8712" width="11.28515625" customWidth="1"/>
    <col min="8713" max="8713" width="10" customWidth="1"/>
    <col min="8714" max="8714" width="9.5703125" customWidth="1"/>
    <col min="8715" max="8715" width="11.28515625" customWidth="1"/>
    <col min="8716" max="8716" width="12.28515625" customWidth="1"/>
    <col min="8718" max="8718" width="13" customWidth="1"/>
    <col min="8961" max="8961" width="14.7109375" customWidth="1"/>
    <col min="8962" max="8962" width="12.140625" customWidth="1"/>
    <col min="8963" max="8963" width="14.28515625" customWidth="1"/>
    <col min="8964" max="8964" width="9.7109375" customWidth="1"/>
    <col min="8965" max="8965" width="13.85546875" customWidth="1"/>
    <col min="8966" max="8966" width="14.85546875" customWidth="1"/>
    <col min="8967" max="8967" width="12.28515625" customWidth="1"/>
    <col min="8968" max="8968" width="11.28515625" customWidth="1"/>
    <col min="8969" max="8969" width="10" customWidth="1"/>
    <col min="8970" max="8970" width="9.5703125" customWidth="1"/>
    <col min="8971" max="8971" width="11.28515625" customWidth="1"/>
    <col min="8972" max="8972" width="12.28515625" customWidth="1"/>
    <col min="8974" max="8974" width="13" customWidth="1"/>
    <col min="9217" max="9217" width="14.7109375" customWidth="1"/>
    <col min="9218" max="9218" width="12.140625" customWidth="1"/>
    <col min="9219" max="9219" width="14.28515625" customWidth="1"/>
    <col min="9220" max="9220" width="9.7109375" customWidth="1"/>
    <col min="9221" max="9221" width="13.85546875" customWidth="1"/>
    <col min="9222" max="9222" width="14.85546875" customWidth="1"/>
    <col min="9223" max="9223" width="12.28515625" customWidth="1"/>
    <col min="9224" max="9224" width="11.28515625" customWidth="1"/>
    <col min="9225" max="9225" width="10" customWidth="1"/>
    <col min="9226" max="9226" width="9.5703125" customWidth="1"/>
    <col min="9227" max="9227" width="11.28515625" customWidth="1"/>
    <col min="9228" max="9228" width="12.28515625" customWidth="1"/>
    <col min="9230" max="9230" width="13" customWidth="1"/>
    <col min="9473" max="9473" width="14.7109375" customWidth="1"/>
    <col min="9474" max="9474" width="12.140625" customWidth="1"/>
    <col min="9475" max="9475" width="14.28515625" customWidth="1"/>
    <col min="9476" max="9476" width="9.7109375" customWidth="1"/>
    <col min="9477" max="9477" width="13.85546875" customWidth="1"/>
    <col min="9478" max="9478" width="14.85546875" customWidth="1"/>
    <col min="9479" max="9479" width="12.28515625" customWidth="1"/>
    <col min="9480" max="9480" width="11.28515625" customWidth="1"/>
    <col min="9481" max="9481" width="10" customWidth="1"/>
    <col min="9482" max="9482" width="9.5703125" customWidth="1"/>
    <col min="9483" max="9483" width="11.28515625" customWidth="1"/>
    <col min="9484" max="9484" width="12.28515625" customWidth="1"/>
    <col min="9486" max="9486" width="13" customWidth="1"/>
    <col min="9729" max="9729" width="14.7109375" customWidth="1"/>
    <col min="9730" max="9730" width="12.140625" customWidth="1"/>
    <col min="9731" max="9731" width="14.28515625" customWidth="1"/>
    <col min="9732" max="9732" width="9.7109375" customWidth="1"/>
    <col min="9733" max="9733" width="13.85546875" customWidth="1"/>
    <col min="9734" max="9734" width="14.85546875" customWidth="1"/>
    <col min="9735" max="9735" width="12.28515625" customWidth="1"/>
    <col min="9736" max="9736" width="11.28515625" customWidth="1"/>
    <col min="9737" max="9737" width="10" customWidth="1"/>
    <col min="9738" max="9738" width="9.5703125" customWidth="1"/>
    <col min="9739" max="9739" width="11.28515625" customWidth="1"/>
    <col min="9740" max="9740" width="12.28515625" customWidth="1"/>
    <col min="9742" max="9742" width="13" customWidth="1"/>
    <col min="9985" max="9985" width="14.7109375" customWidth="1"/>
    <col min="9986" max="9986" width="12.140625" customWidth="1"/>
    <col min="9987" max="9987" width="14.28515625" customWidth="1"/>
    <col min="9988" max="9988" width="9.7109375" customWidth="1"/>
    <col min="9989" max="9989" width="13.85546875" customWidth="1"/>
    <col min="9990" max="9990" width="14.85546875" customWidth="1"/>
    <col min="9991" max="9991" width="12.28515625" customWidth="1"/>
    <col min="9992" max="9992" width="11.28515625" customWidth="1"/>
    <col min="9993" max="9993" width="10" customWidth="1"/>
    <col min="9994" max="9994" width="9.5703125" customWidth="1"/>
    <col min="9995" max="9995" width="11.28515625" customWidth="1"/>
    <col min="9996" max="9996" width="12.28515625" customWidth="1"/>
    <col min="9998" max="9998" width="13" customWidth="1"/>
    <col min="10241" max="10241" width="14.7109375" customWidth="1"/>
    <col min="10242" max="10242" width="12.140625" customWidth="1"/>
    <col min="10243" max="10243" width="14.28515625" customWidth="1"/>
    <col min="10244" max="10244" width="9.7109375" customWidth="1"/>
    <col min="10245" max="10245" width="13.85546875" customWidth="1"/>
    <col min="10246" max="10246" width="14.85546875" customWidth="1"/>
    <col min="10247" max="10247" width="12.28515625" customWidth="1"/>
    <col min="10248" max="10248" width="11.28515625" customWidth="1"/>
    <col min="10249" max="10249" width="10" customWidth="1"/>
    <col min="10250" max="10250" width="9.5703125" customWidth="1"/>
    <col min="10251" max="10251" width="11.28515625" customWidth="1"/>
    <col min="10252" max="10252" width="12.28515625" customWidth="1"/>
    <col min="10254" max="10254" width="13" customWidth="1"/>
    <col min="10497" max="10497" width="14.7109375" customWidth="1"/>
    <col min="10498" max="10498" width="12.140625" customWidth="1"/>
    <col min="10499" max="10499" width="14.28515625" customWidth="1"/>
    <col min="10500" max="10500" width="9.7109375" customWidth="1"/>
    <col min="10501" max="10501" width="13.85546875" customWidth="1"/>
    <col min="10502" max="10502" width="14.85546875" customWidth="1"/>
    <col min="10503" max="10503" width="12.28515625" customWidth="1"/>
    <col min="10504" max="10504" width="11.28515625" customWidth="1"/>
    <col min="10505" max="10505" width="10" customWidth="1"/>
    <col min="10506" max="10506" width="9.5703125" customWidth="1"/>
    <col min="10507" max="10507" width="11.28515625" customWidth="1"/>
    <col min="10508" max="10508" width="12.28515625" customWidth="1"/>
    <col min="10510" max="10510" width="13" customWidth="1"/>
    <col min="10753" max="10753" width="14.7109375" customWidth="1"/>
    <col min="10754" max="10754" width="12.140625" customWidth="1"/>
    <col min="10755" max="10755" width="14.28515625" customWidth="1"/>
    <col min="10756" max="10756" width="9.7109375" customWidth="1"/>
    <col min="10757" max="10757" width="13.85546875" customWidth="1"/>
    <col min="10758" max="10758" width="14.85546875" customWidth="1"/>
    <col min="10759" max="10759" width="12.28515625" customWidth="1"/>
    <col min="10760" max="10760" width="11.28515625" customWidth="1"/>
    <col min="10761" max="10761" width="10" customWidth="1"/>
    <col min="10762" max="10762" width="9.5703125" customWidth="1"/>
    <col min="10763" max="10763" width="11.28515625" customWidth="1"/>
    <col min="10764" max="10764" width="12.28515625" customWidth="1"/>
    <col min="10766" max="10766" width="13" customWidth="1"/>
    <col min="11009" max="11009" width="14.7109375" customWidth="1"/>
    <col min="11010" max="11010" width="12.140625" customWidth="1"/>
    <col min="11011" max="11011" width="14.28515625" customWidth="1"/>
    <col min="11012" max="11012" width="9.7109375" customWidth="1"/>
    <col min="11013" max="11013" width="13.85546875" customWidth="1"/>
    <col min="11014" max="11014" width="14.85546875" customWidth="1"/>
    <col min="11015" max="11015" width="12.28515625" customWidth="1"/>
    <col min="11016" max="11016" width="11.28515625" customWidth="1"/>
    <col min="11017" max="11017" width="10" customWidth="1"/>
    <col min="11018" max="11018" width="9.5703125" customWidth="1"/>
    <col min="11019" max="11019" width="11.28515625" customWidth="1"/>
    <col min="11020" max="11020" width="12.28515625" customWidth="1"/>
    <col min="11022" max="11022" width="13" customWidth="1"/>
    <col min="11265" max="11265" width="14.7109375" customWidth="1"/>
    <col min="11266" max="11266" width="12.140625" customWidth="1"/>
    <col min="11267" max="11267" width="14.28515625" customWidth="1"/>
    <col min="11268" max="11268" width="9.7109375" customWidth="1"/>
    <col min="11269" max="11269" width="13.85546875" customWidth="1"/>
    <col min="11270" max="11270" width="14.85546875" customWidth="1"/>
    <col min="11271" max="11271" width="12.28515625" customWidth="1"/>
    <col min="11272" max="11272" width="11.28515625" customWidth="1"/>
    <col min="11273" max="11273" width="10" customWidth="1"/>
    <col min="11274" max="11274" width="9.5703125" customWidth="1"/>
    <col min="11275" max="11275" width="11.28515625" customWidth="1"/>
    <col min="11276" max="11276" width="12.28515625" customWidth="1"/>
    <col min="11278" max="11278" width="13" customWidth="1"/>
    <col min="11521" max="11521" width="14.7109375" customWidth="1"/>
    <col min="11522" max="11522" width="12.140625" customWidth="1"/>
    <col min="11523" max="11523" width="14.28515625" customWidth="1"/>
    <col min="11524" max="11524" width="9.7109375" customWidth="1"/>
    <col min="11525" max="11525" width="13.85546875" customWidth="1"/>
    <col min="11526" max="11526" width="14.85546875" customWidth="1"/>
    <col min="11527" max="11527" width="12.28515625" customWidth="1"/>
    <col min="11528" max="11528" width="11.28515625" customWidth="1"/>
    <col min="11529" max="11529" width="10" customWidth="1"/>
    <col min="11530" max="11530" width="9.5703125" customWidth="1"/>
    <col min="11531" max="11531" width="11.28515625" customWidth="1"/>
    <col min="11532" max="11532" width="12.28515625" customWidth="1"/>
    <col min="11534" max="11534" width="13" customWidth="1"/>
    <col min="11777" max="11777" width="14.7109375" customWidth="1"/>
    <col min="11778" max="11778" width="12.140625" customWidth="1"/>
    <col min="11779" max="11779" width="14.28515625" customWidth="1"/>
    <col min="11780" max="11780" width="9.7109375" customWidth="1"/>
    <col min="11781" max="11781" width="13.85546875" customWidth="1"/>
    <col min="11782" max="11782" width="14.85546875" customWidth="1"/>
    <col min="11783" max="11783" width="12.28515625" customWidth="1"/>
    <col min="11784" max="11784" width="11.28515625" customWidth="1"/>
    <col min="11785" max="11785" width="10" customWidth="1"/>
    <col min="11786" max="11786" width="9.5703125" customWidth="1"/>
    <col min="11787" max="11787" width="11.28515625" customWidth="1"/>
    <col min="11788" max="11788" width="12.28515625" customWidth="1"/>
    <col min="11790" max="11790" width="13" customWidth="1"/>
    <col min="12033" max="12033" width="14.7109375" customWidth="1"/>
    <col min="12034" max="12034" width="12.140625" customWidth="1"/>
    <col min="12035" max="12035" width="14.28515625" customWidth="1"/>
    <col min="12036" max="12036" width="9.7109375" customWidth="1"/>
    <col min="12037" max="12037" width="13.85546875" customWidth="1"/>
    <col min="12038" max="12038" width="14.85546875" customWidth="1"/>
    <col min="12039" max="12039" width="12.28515625" customWidth="1"/>
    <col min="12040" max="12040" width="11.28515625" customWidth="1"/>
    <col min="12041" max="12041" width="10" customWidth="1"/>
    <col min="12042" max="12042" width="9.5703125" customWidth="1"/>
    <col min="12043" max="12043" width="11.28515625" customWidth="1"/>
    <col min="12044" max="12044" width="12.28515625" customWidth="1"/>
    <col min="12046" max="12046" width="13" customWidth="1"/>
    <col min="12289" max="12289" width="14.7109375" customWidth="1"/>
    <col min="12290" max="12290" width="12.140625" customWidth="1"/>
    <col min="12291" max="12291" width="14.28515625" customWidth="1"/>
    <col min="12292" max="12292" width="9.7109375" customWidth="1"/>
    <col min="12293" max="12293" width="13.85546875" customWidth="1"/>
    <col min="12294" max="12294" width="14.85546875" customWidth="1"/>
    <col min="12295" max="12295" width="12.28515625" customWidth="1"/>
    <col min="12296" max="12296" width="11.28515625" customWidth="1"/>
    <col min="12297" max="12297" width="10" customWidth="1"/>
    <col min="12298" max="12298" width="9.5703125" customWidth="1"/>
    <col min="12299" max="12299" width="11.28515625" customWidth="1"/>
    <col min="12300" max="12300" width="12.28515625" customWidth="1"/>
    <col min="12302" max="12302" width="13" customWidth="1"/>
    <col min="12545" max="12545" width="14.7109375" customWidth="1"/>
    <col min="12546" max="12546" width="12.140625" customWidth="1"/>
    <col min="12547" max="12547" width="14.28515625" customWidth="1"/>
    <col min="12548" max="12548" width="9.7109375" customWidth="1"/>
    <col min="12549" max="12549" width="13.85546875" customWidth="1"/>
    <col min="12550" max="12550" width="14.85546875" customWidth="1"/>
    <col min="12551" max="12551" width="12.28515625" customWidth="1"/>
    <col min="12552" max="12552" width="11.28515625" customWidth="1"/>
    <col min="12553" max="12553" width="10" customWidth="1"/>
    <col min="12554" max="12554" width="9.5703125" customWidth="1"/>
    <col min="12555" max="12555" width="11.28515625" customWidth="1"/>
    <col min="12556" max="12556" width="12.28515625" customWidth="1"/>
    <col min="12558" max="12558" width="13" customWidth="1"/>
    <col min="12801" max="12801" width="14.7109375" customWidth="1"/>
    <col min="12802" max="12802" width="12.140625" customWidth="1"/>
    <col min="12803" max="12803" width="14.28515625" customWidth="1"/>
    <col min="12804" max="12804" width="9.7109375" customWidth="1"/>
    <col min="12805" max="12805" width="13.85546875" customWidth="1"/>
    <col min="12806" max="12806" width="14.85546875" customWidth="1"/>
    <col min="12807" max="12807" width="12.28515625" customWidth="1"/>
    <col min="12808" max="12808" width="11.28515625" customWidth="1"/>
    <col min="12809" max="12809" width="10" customWidth="1"/>
    <col min="12810" max="12810" width="9.5703125" customWidth="1"/>
    <col min="12811" max="12811" width="11.28515625" customWidth="1"/>
    <col min="12812" max="12812" width="12.28515625" customWidth="1"/>
    <col min="12814" max="12814" width="13" customWidth="1"/>
    <col min="13057" max="13057" width="14.7109375" customWidth="1"/>
    <col min="13058" max="13058" width="12.140625" customWidth="1"/>
    <col min="13059" max="13059" width="14.28515625" customWidth="1"/>
    <col min="13060" max="13060" width="9.7109375" customWidth="1"/>
    <col min="13061" max="13061" width="13.85546875" customWidth="1"/>
    <col min="13062" max="13062" width="14.85546875" customWidth="1"/>
    <col min="13063" max="13063" width="12.28515625" customWidth="1"/>
    <col min="13064" max="13064" width="11.28515625" customWidth="1"/>
    <col min="13065" max="13065" width="10" customWidth="1"/>
    <col min="13066" max="13066" width="9.5703125" customWidth="1"/>
    <col min="13067" max="13067" width="11.28515625" customWidth="1"/>
    <col min="13068" max="13068" width="12.28515625" customWidth="1"/>
    <col min="13070" max="13070" width="13" customWidth="1"/>
    <col min="13313" max="13313" width="14.7109375" customWidth="1"/>
    <col min="13314" max="13314" width="12.140625" customWidth="1"/>
    <col min="13315" max="13315" width="14.28515625" customWidth="1"/>
    <col min="13316" max="13316" width="9.7109375" customWidth="1"/>
    <col min="13317" max="13317" width="13.85546875" customWidth="1"/>
    <col min="13318" max="13318" width="14.85546875" customWidth="1"/>
    <col min="13319" max="13319" width="12.28515625" customWidth="1"/>
    <col min="13320" max="13320" width="11.28515625" customWidth="1"/>
    <col min="13321" max="13321" width="10" customWidth="1"/>
    <col min="13322" max="13322" width="9.5703125" customWidth="1"/>
    <col min="13323" max="13323" width="11.28515625" customWidth="1"/>
    <col min="13324" max="13324" width="12.28515625" customWidth="1"/>
    <col min="13326" max="13326" width="13" customWidth="1"/>
    <col min="13569" max="13569" width="14.7109375" customWidth="1"/>
    <col min="13570" max="13570" width="12.140625" customWidth="1"/>
    <col min="13571" max="13571" width="14.28515625" customWidth="1"/>
    <col min="13572" max="13572" width="9.7109375" customWidth="1"/>
    <col min="13573" max="13573" width="13.85546875" customWidth="1"/>
    <col min="13574" max="13574" width="14.85546875" customWidth="1"/>
    <col min="13575" max="13575" width="12.28515625" customWidth="1"/>
    <col min="13576" max="13576" width="11.28515625" customWidth="1"/>
    <col min="13577" max="13577" width="10" customWidth="1"/>
    <col min="13578" max="13578" width="9.5703125" customWidth="1"/>
    <col min="13579" max="13579" width="11.28515625" customWidth="1"/>
    <col min="13580" max="13580" width="12.28515625" customWidth="1"/>
    <col min="13582" max="13582" width="13" customWidth="1"/>
    <col min="13825" max="13825" width="14.7109375" customWidth="1"/>
    <col min="13826" max="13826" width="12.140625" customWidth="1"/>
    <col min="13827" max="13827" width="14.28515625" customWidth="1"/>
    <col min="13828" max="13828" width="9.7109375" customWidth="1"/>
    <col min="13829" max="13829" width="13.85546875" customWidth="1"/>
    <col min="13830" max="13830" width="14.85546875" customWidth="1"/>
    <col min="13831" max="13831" width="12.28515625" customWidth="1"/>
    <col min="13832" max="13832" width="11.28515625" customWidth="1"/>
    <col min="13833" max="13833" width="10" customWidth="1"/>
    <col min="13834" max="13834" width="9.5703125" customWidth="1"/>
    <col min="13835" max="13835" width="11.28515625" customWidth="1"/>
    <col min="13836" max="13836" width="12.28515625" customWidth="1"/>
    <col min="13838" max="13838" width="13" customWidth="1"/>
    <col min="14081" max="14081" width="14.7109375" customWidth="1"/>
    <col min="14082" max="14082" width="12.140625" customWidth="1"/>
    <col min="14083" max="14083" width="14.28515625" customWidth="1"/>
    <col min="14084" max="14084" width="9.7109375" customWidth="1"/>
    <col min="14085" max="14085" width="13.85546875" customWidth="1"/>
    <col min="14086" max="14086" width="14.85546875" customWidth="1"/>
    <col min="14087" max="14087" width="12.28515625" customWidth="1"/>
    <col min="14088" max="14088" width="11.28515625" customWidth="1"/>
    <col min="14089" max="14089" width="10" customWidth="1"/>
    <col min="14090" max="14090" width="9.5703125" customWidth="1"/>
    <col min="14091" max="14091" width="11.28515625" customWidth="1"/>
    <col min="14092" max="14092" width="12.28515625" customWidth="1"/>
    <col min="14094" max="14094" width="13" customWidth="1"/>
    <col min="14337" max="14337" width="14.7109375" customWidth="1"/>
    <col min="14338" max="14338" width="12.140625" customWidth="1"/>
    <col min="14339" max="14339" width="14.28515625" customWidth="1"/>
    <col min="14340" max="14340" width="9.7109375" customWidth="1"/>
    <col min="14341" max="14341" width="13.85546875" customWidth="1"/>
    <col min="14342" max="14342" width="14.85546875" customWidth="1"/>
    <col min="14343" max="14343" width="12.28515625" customWidth="1"/>
    <col min="14344" max="14344" width="11.28515625" customWidth="1"/>
    <col min="14345" max="14345" width="10" customWidth="1"/>
    <col min="14346" max="14346" width="9.5703125" customWidth="1"/>
    <col min="14347" max="14347" width="11.28515625" customWidth="1"/>
    <col min="14348" max="14348" width="12.28515625" customWidth="1"/>
    <col min="14350" max="14350" width="13" customWidth="1"/>
    <col min="14593" max="14593" width="14.7109375" customWidth="1"/>
    <col min="14594" max="14594" width="12.140625" customWidth="1"/>
    <col min="14595" max="14595" width="14.28515625" customWidth="1"/>
    <col min="14596" max="14596" width="9.7109375" customWidth="1"/>
    <col min="14597" max="14597" width="13.85546875" customWidth="1"/>
    <col min="14598" max="14598" width="14.85546875" customWidth="1"/>
    <col min="14599" max="14599" width="12.28515625" customWidth="1"/>
    <col min="14600" max="14600" width="11.28515625" customWidth="1"/>
    <col min="14601" max="14601" width="10" customWidth="1"/>
    <col min="14602" max="14602" width="9.5703125" customWidth="1"/>
    <col min="14603" max="14603" width="11.28515625" customWidth="1"/>
    <col min="14604" max="14604" width="12.28515625" customWidth="1"/>
    <col min="14606" max="14606" width="13" customWidth="1"/>
    <col min="14849" max="14849" width="14.7109375" customWidth="1"/>
    <col min="14850" max="14850" width="12.140625" customWidth="1"/>
    <col min="14851" max="14851" width="14.28515625" customWidth="1"/>
    <col min="14852" max="14852" width="9.7109375" customWidth="1"/>
    <col min="14853" max="14853" width="13.85546875" customWidth="1"/>
    <col min="14854" max="14854" width="14.85546875" customWidth="1"/>
    <col min="14855" max="14855" width="12.28515625" customWidth="1"/>
    <col min="14856" max="14856" width="11.28515625" customWidth="1"/>
    <col min="14857" max="14857" width="10" customWidth="1"/>
    <col min="14858" max="14858" width="9.5703125" customWidth="1"/>
    <col min="14859" max="14859" width="11.28515625" customWidth="1"/>
    <col min="14860" max="14860" width="12.28515625" customWidth="1"/>
    <col min="14862" max="14862" width="13" customWidth="1"/>
    <col min="15105" max="15105" width="14.7109375" customWidth="1"/>
    <col min="15106" max="15106" width="12.140625" customWidth="1"/>
    <col min="15107" max="15107" width="14.28515625" customWidth="1"/>
    <col min="15108" max="15108" width="9.7109375" customWidth="1"/>
    <col min="15109" max="15109" width="13.85546875" customWidth="1"/>
    <col min="15110" max="15110" width="14.85546875" customWidth="1"/>
    <col min="15111" max="15111" width="12.28515625" customWidth="1"/>
    <col min="15112" max="15112" width="11.28515625" customWidth="1"/>
    <col min="15113" max="15113" width="10" customWidth="1"/>
    <col min="15114" max="15114" width="9.5703125" customWidth="1"/>
    <col min="15115" max="15115" width="11.28515625" customWidth="1"/>
    <col min="15116" max="15116" width="12.28515625" customWidth="1"/>
    <col min="15118" max="15118" width="13" customWidth="1"/>
    <col min="15361" max="15361" width="14.7109375" customWidth="1"/>
    <col min="15362" max="15362" width="12.140625" customWidth="1"/>
    <col min="15363" max="15363" width="14.28515625" customWidth="1"/>
    <col min="15364" max="15364" width="9.7109375" customWidth="1"/>
    <col min="15365" max="15365" width="13.85546875" customWidth="1"/>
    <col min="15366" max="15366" width="14.85546875" customWidth="1"/>
    <col min="15367" max="15367" width="12.28515625" customWidth="1"/>
    <col min="15368" max="15368" width="11.28515625" customWidth="1"/>
    <col min="15369" max="15369" width="10" customWidth="1"/>
    <col min="15370" max="15370" width="9.5703125" customWidth="1"/>
    <col min="15371" max="15371" width="11.28515625" customWidth="1"/>
    <col min="15372" max="15372" width="12.28515625" customWidth="1"/>
    <col min="15374" max="15374" width="13" customWidth="1"/>
    <col min="15617" max="15617" width="14.7109375" customWidth="1"/>
    <col min="15618" max="15618" width="12.140625" customWidth="1"/>
    <col min="15619" max="15619" width="14.28515625" customWidth="1"/>
    <col min="15620" max="15620" width="9.7109375" customWidth="1"/>
    <col min="15621" max="15621" width="13.85546875" customWidth="1"/>
    <col min="15622" max="15622" width="14.85546875" customWidth="1"/>
    <col min="15623" max="15623" width="12.28515625" customWidth="1"/>
    <col min="15624" max="15624" width="11.28515625" customWidth="1"/>
    <col min="15625" max="15625" width="10" customWidth="1"/>
    <col min="15626" max="15626" width="9.5703125" customWidth="1"/>
    <col min="15627" max="15627" width="11.28515625" customWidth="1"/>
    <col min="15628" max="15628" width="12.28515625" customWidth="1"/>
    <col min="15630" max="15630" width="13" customWidth="1"/>
    <col min="15873" max="15873" width="14.7109375" customWidth="1"/>
    <col min="15874" max="15874" width="12.140625" customWidth="1"/>
    <col min="15875" max="15875" width="14.28515625" customWidth="1"/>
    <col min="15876" max="15876" width="9.7109375" customWidth="1"/>
    <col min="15877" max="15877" width="13.85546875" customWidth="1"/>
    <col min="15878" max="15878" width="14.85546875" customWidth="1"/>
    <col min="15879" max="15879" width="12.28515625" customWidth="1"/>
    <col min="15880" max="15880" width="11.28515625" customWidth="1"/>
    <col min="15881" max="15881" width="10" customWidth="1"/>
    <col min="15882" max="15882" width="9.5703125" customWidth="1"/>
    <col min="15883" max="15883" width="11.28515625" customWidth="1"/>
    <col min="15884" max="15884" width="12.28515625" customWidth="1"/>
    <col min="15886" max="15886" width="13" customWidth="1"/>
    <col min="16129" max="16129" width="14.7109375" customWidth="1"/>
    <col min="16130" max="16130" width="12.140625" customWidth="1"/>
    <col min="16131" max="16131" width="14.28515625" customWidth="1"/>
    <col min="16132" max="16132" width="9.7109375" customWidth="1"/>
    <col min="16133" max="16133" width="13.85546875" customWidth="1"/>
    <col min="16134" max="16134" width="14.85546875" customWidth="1"/>
    <col min="16135" max="16135" width="12.28515625" customWidth="1"/>
    <col min="16136" max="16136" width="11.28515625" customWidth="1"/>
    <col min="16137" max="16137" width="10" customWidth="1"/>
    <col min="16138" max="16138" width="9.5703125" customWidth="1"/>
    <col min="16139" max="16139" width="11.28515625" customWidth="1"/>
    <col min="16140" max="16140" width="12.28515625" customWidth="1"/>
    <col min="16142" max="16142" width="13" customWidth="1"/>
  </cols>
  <sheetData>
    <row r="2" spans="1:23" x14ac:dyDescent="0.25">
      <c r="A2" s="7" t="s">
        <v>63</v>
      </c>
      <c r="B2" s="6"/>
      <c r="C2" s="6"/>
      <c r="D2" s="6"/>
    </row>
    <row r="4" spans="1:23" x14ac:dyDescent="0.25">
      <c r="A4" s="314" t="s">
        <v>28</v>
      </c>
    </row>
    <row r="5" spans="1:23" x14ac:dyDescent="0.25">
      <c r="A5" s="255" t="s">
        <v>209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207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x14ac:dyDescent="0.25">
      <c r="A10" s="257" t="s">
        <v>5</v>
      </c>
      <c r="B10" s="228" t="s">
        <v>68</v>
      </c>
      <c r="C10" s="235" t="s">
        <v>69</v>
      </c>
      <c r="D10" s="248" t="s">
        <v>205</v>
      </c>
      <c r="E10" s="249"/>
      <c r="F10" s="249"/>
      <c r="G10" s="249"/>
      <c r="H10" s="249"/>
      <c r="I10" s="249"/>
      <c r="J10" s="249"/>
      <c r="K10" s="249"/>
      <c r="L10" s="249"/>
    </row>
    <row r="11" spans="1:23" x14ac:dyDescent="0.25">
      <c r="A11" s="221"/>
      <c r="B11" s="229"/>
      <c r="C11" s="236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23" x14ac:dyDescent="0.25">
      <c r="A12" s="221"/>
      <c r="B12" s="229"/>
      <c r="C12" s="236"/>
      <c r="D12" s="237"/>
      <c r="E12" s="237"/>
      <c r="F12" s="253" t="s">
        <v>78</v>
      </c>
      <c r="G12" s="250" t="s">
        <v>79</v>
      </c>
      <c r="H12" s="250" t="s">
        <v>206</v>
      </c>
      <c r="I12" s="229"/>
      <c r="J12" s="229"/>
      <c r="K12" s="229"/>
      <c r="L12" s="234"/>
    </row>
    <row r="13" spans="1:23" ht="15.75" thickBot="1" x14ac:dyDescent="0.3">
      <c r="A13" s="258"/>
      <c r="B13" s="230"/>
      <c r="C13" s="247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2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23" x14ac:dyDescent="0.25">
      <c r="A15" s="106" t="s">
        <v>78</v>
      </c>
      <c r="B15" s="182">
        <f>SUM(B17:B28)</f>
        <v>447169</v>
      </c>
      <c r="C15" s="182">
        <f t="shared" ref="C15:L15" si="0">SUM(C17:C28)</f>
        <v>933449282.5</v>
      </c>
      <c r="D15" s="91">
        <f>+E15/B15</f>
        <v>2.3856733807576109</v>
      </c>
      <c r="E15" s="182">
        <f t="shared" si="0"/>
        <v>1066799.1800000002</v>
      </c>
      <c r="F15" s="182">
        <f t="shared" si="0"/>
        <v>906284.93242905801</v>
      </c>
      <c r="G15" s="182">
        <f t="shared" si="0"/>
        <v>618842.47840600647</v>
      </c>
      <c r="H15" s="182">
        <f t="shared" si="0"/>
        <v>287442.45402305142</v>
      </c>
      <c r="I15" s="182">
        <f t="shared" si="0"/>
        <v>85022.657442342243</v>
      </c>
      <c r="J15" s="177" t="s">
        <v>82</v>
      </c>
      <c r="K15" s="182">
        <f t="shared" si="0"/>
        <v>31458.122541418197</v>
      </c>
      <c r="L15" s="182">
        <f t="shared" si="0"/>
        <v>44035.464882636254</v>
      </c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</row>
    <row r="16" spans="1:23" x14ac:dyDescent="0.25">
      <c r="A16" s="65"/>
      <c r="B16" s="32"/>
      <c r="C16" s="32"/>
      <c r="D16" s="184"/>
      <c r="E16" s="183"/>
      <c r="F16" s="183"/>
      <c r="G16" s="183"/>
      <c r="H16" s="183"/>
      <c r="I16" s="183"/>
      <c r="J16" s="183"/>
      <c r="K16" s="183"/>
      <c r="L16" s="183"/>
      <c r="M16" s="183"/>
    </row>
    <row r="17" spans="1:13" x14ac:dyDescent="0.25">
      <c r="A17" s="6" t="s">
        <v>14</v>
      </c>
      <c r="B17" s="52">
        <v>39844</v>
      </c>
      <c r="C17" s="70">
        <v>80227953.75</v>
      </c>
      <c r="D17" s="184">
        <v>4.3504788847888474</v>
      </c>
      <c r="E17" s="185">
        <v>91689.09</v>
      </c>
      <c r="F17" s="183">
        <v>77894.866576042114</v>
      </c>
      <c r="G17" s="186">
        <v>53187.850787882067</v>
      </c>
      <c r="H17" s="186">
        <v>24707.015788160046</v>
      </c>
      <c r="I17" s="186">
        <v>7308.5735318997658</v>
      </c>
      <c r="J17" s="186" t="s">
        <v>82</v>
      </c>
      <c r="K17" s="186">
        <v>2705.5577445297549</v>
      </c>
      <c r="L17" s="186">
        <v>3780.2572247906414</v>
      </c>
      <c r="M17" s="183"/>
    </row>
    <row r="18" spans="1:13" x14ac:dyDescent="0.25">
      <c r="A18" s="6" t="s">
        <v>15</v>
      </c>
      <c r="B18" s="52">
        <v>38153</v>
      </c>
      <c r="C18" s="70">
        <v>76477625</v>
      </c>
      <c r="D18" s="184">
        <v>4.3152407105466404</v>
      </c>
      <c r="E18" s="185">
        <v>87403</v>
      </c>
      <c r="F18" s="183">
        <v>74254.249575723166</v>
      </c>
      <c r="G18" s="186">
        <v>50701.40627432277</v>
      </c>
      <c r="H18" s="186">
        <v>23552.843301400404</v>
      </c>
      <c r="I18" s="186">
        <v>6967.3496757939829</v>
      </c>
      <c r="J18" s="186" t="s">
        <v>82</v>
      </c>
      <c r="K18" s="186">
        <v>2579.8010829300265</v>
      </c>
      <c r="L18" s="186">
        <v>3601.7544022378406</v>
      </c>
      <c r="M18" s="183"/>
    </row>
    <row r="19" spans="1:13" x14ac:dyDescent="0.25">
      <c r="A19" s="6" t="s">
        <v>16</v>
      </c>
      <c r="B19" s="52">
        <v>36707</v>
      </c>
      <c r="C19" s="70">
        <v>74425146.25</v>
      </c>
      <c r="D19" s="184">
        <v>4.339223042836041</v>
      </c>
      <c r="E19" s="185">
        <v>85057.31</v>
      </c>
      <c r="F19" s="183">
        <v>72264.89565395689</v>
      </c>
      <c r="G19" s="186">
        <v>49340.008834277469</v>
      </c>
      <c r="H19" s="186">
        <v>22924.886819679425</v>
      </c>
      <c r="I19" s="186">
        <v>6782.6075721270599</v>
      </c>
      <c r="J19" s="186" t="s">
        <v>82</v>
      </c>
      <c r="K19" s="186">
        <v>2514.3797635900255</v>
      </c>
      <c r="L19" s="186">
        <v>3495.5636370472671</v>
      </c>
      <c r="M19" s="183"/>
    </row>
    <row r="20" spans="1:13" x14ac:dyDescent="0.25">
      <c r="A20" s="6" t="s">
        <v>17</v>
      </c>
      <c r="B20" s="52">
        <v>34018</v>
      </c>
      <c r="C20" s="70">
        <v>73218267.5</v>
      </c>
      <c r="D20" s="184">
        <v>4.8367979942693413</v>
      </c>
      <c r="E20" s="185">
        <v>83678.02</v>
      </c>
      <c r="F20" s="183">
        <v>71090.877347450529</v>
      </c>
      <c r="G20" s="186">
        <v>48540.345257667701</v>
      </c>
      <c r="H20" s="186">
        <v>22550.532089782831</v>
      </c>
      <c r="I20" s="186">
        <v>6671.2104075690986</v>
      </c>
      <c r="J20" s="186" t="s">
        <v>82</v>
      </c>
      <c r="K20" s="186">
        <v>2471.2103669555654</v>
      </c>
      <c r="L20" s="186">
        <v>3444.8650569701372</v>
      </c>
      <c r="M20" s="183"/>
    </row>
    <row r="21" spans="1:13" x14ac:dyDescent="0.25">
      <c r="A21" s="6" t="s">
        <v>18</v>
      </c>
      <c r="B21" s="52">
        <v>33333</v>
      </c>
      <c r="C21" s="70">
        <v>72237908.75</v>
      </c>
      <c r="D21" s="184">
        <v>4.910063834726091</v>
      </c>
      <c r="E21" s="185">
        <v>82557.61</v>
      </c>
      <c r="F21" s="183">
        <v>70136.37040407247</v>
      </c>
      <c r="G21" s="186">
        <v>47890.93949515446</v>
      </c>
      <c r="H21" s="186">
        <v>22245.43090891801</v>
      </c>
      <c r="I21" s="186">
        <v>6580.1748984222759</v>
      </c>
      <c r="J21" s="186" t="s">
        <v>82</v>
      </c>
      <c r="K21" s="186">
        <v>2435.2148496743307</v>
      </c>
      <c r="L21" s="186">
        <v>3406.0017470549337</v>
      </c>
      <c r="M21" s="183"/>
    </row>
    <row r="22" spans="1:13" x14ac:dyDescent="0.25">
      <c r="A22" s="6" t="s">
        <v>19</v>
      </c>
      <c r="B22" s="52">
        <v>39431</v>
      </c>
      <c r="C22" s="70">
        <v>81670496.25</v>
      </c>
      <c r="D22" s="184">
        <v>4.4682575603815708</v>
      </c>
      <c r="E22" s="185">
        <v>93337.709999999992</v>
      </c>
      <c r="F22" s="183">
        <v>79301.93579698207</v>
      </c>
      <c r="G22" s="186">
        <v>54142.901015733347</v>
      </c>
      <c r="H22" s="186">
        <v>25159.034781248723</v>
      </c>
      <c r="I22" s="186">
        <v>7444.1948331421654</v>
      </c>
      <c r="J22" s="186" t="s">
        <v>82</v>
      </c>
      <c r="K22" s="186">
        <v>2761.3565433581657</v>
      </c>
      <c r="L22" s="186">
        <v>3830.3647047618492</v>
      </c>
      <c r="M22" s="183"/>
    </row>
    <row r="23" spans="1:13" x14ac:dyDescent="0.25">
      <c r="A23" s="6" t="s">
        <v>20</v>
      </c>
      <c r="B23" s="52">
        <v>39034</v>
      </c>
      <c r="C23" s="70">
        <v>86147687.5</v>
      </c>
      <c r="D23" s="184">
        <v>5.0867331670822944</v>
      </c>
      <c r="E23" s="185">
        <v>98454.5</v>
      </c>
      <c r="F23" s="183">
        <v>83639.371537023268</v>
      </c>
      <c r="G23" s="186">
        <v>57113.008280420647</v>
      </c>
      <c r="H23" s="186">
        <v>26526.363256602624</v>
      </c>
      <c r="I23" s="186">
        <v>7845.8463193253701</v>
      </c>
      <c r="J23" s="186" t="s">
        <v>82</v>
      </c>
      <c r="K23" s="186">
        <v>2901.7919423978374</v>
      </c>
      <c r="L23" s="186">
        <v>4067.6798968861008</v>
      </c>
      <c r="M23" s="183"/>
    </row>
    <row r="24" spans="1:13" x14ac:dyDescent="0.25">
      <c r="A24" s="6" t="s">
        <v>21</v>
      </c>
      <c r="B24" s="52">
        <v>37498</v>
      </c>
      <c r="C24" s="70">
        <v>80493840</v>
      </c>
      <c r="D24" s="184">
        <v>4.8314697960754138</v>
      </c>
      <c r="E24" s="185">
        <v>91992.959999999992</v>
      </c>
      <c r="F24" s="183">
        <v>78150.129830113699</v>
      </c>
      <c r="G24" s="186">
        <v>53364.701126118482</v>
      </c>
      <c r="H24" s="186">
        <v>24785.428703995225</v>
      </c>
      <c r="I24" s="186">
        <v>7330.9164632868869</v>
      </c>
      <c r="J24" s="186" t="s">
        <v>82</v>
      </c>
      <c r="K24" s="186">
        <v>2711.3324543097751</v>
      </c>
      <c r="L24" s="186">
        <v>3800.7585558201999</v>
      </c>
      <c r="M24" s="183"/>
    </row>
    <row r="25" spans="1:13" x14ac:dyDescent="0.25">
      <c r="A25" s="6" t="s">
        <v>23</v>
      </c>
      <c r="B25" s="52">
        <v>35577</v>
      </c>
      <c r="C25" s="70">
        <v>72837905</v>
      </c>
      <c r="D25" s="184">
        <v>4.475213627992634</v>
      </c>
      <c r="E25" s="185">
        <v>83243.320000000007</v>
      </c>
      <c r="F25" s="183">
        <v>70717.982331532839</v>
      </c>
      <c r="G25" s="186">
        <v>48288.89981030437</v>
      </c>
      <c r="H25" s="186">
        <v>22429.082521228469</v>
      </c>
      <c r="I25" s="186">
        <v>6634.2248367850934</v>
      </c>
      <c r="J25" s="186" t="s">
        <v>82</v>
      </c>
      <c r="K25" s="186">
        <v>2454.4152834461811</v>
      </c>
      <c r="L25" s="186">
        <v>3436.8544635092667</v>
      </c>
      <c r="M25" s="183"/>
    </row>
    <row r="26" spans="1:13" x14ac:dyDescent="0.25">
      <c r="A26" s="6" t="s">
        <v>24</v>
      </c>
      <c r="B26" s="52">
        <v>33048</v>
      </c>
      <c r="C26" s="70">
        <v>74273850</v>
      </c>
      <c r="D26" s="184">
        <v>5.1939861218195844</v>
      </c>
      <c r="E26" s="185">
        <v>84884.4</v>
      </c>
      <c r="F26" s="183">
        <v>72094.801049865695</v>
      </c>
      <c r="G26" s="186">
        <v>49244.348991537874</v>
      </c>
      <c r="H26" s="186">
        <v>22850.452058327821</v>
      </c>
      <c r="I26" s="186">
        <v>6753.7490436215103</v>
      </c>
      <c r="J26" s="186" t="s">
        <v>82</v>
      </c>
      <c r="K26" s="186">
        <v>2483.6635961703896</v>
      </c>
      <c r="L26" s="186">
        <v>3552.4163481176738</v>
      </c>
      <c r="M26" s="183"/>
    </row>
    <row r="27" spans="1:13" x14ac:dyDescent="0.25">
      <c r="A27" s="6" t="s">
        <v>25</v>
      </c>
      <c r="B27" s="52">
        <v>33683</v>
      </c>
      <c r="C27" s="70">
        <v>68266555</v>
      </c>
      <c r="D27" s="184">
        <v>4.4247997025745889</v>
      </c>
      <c r="E27" s="185">
        <v>78018.92</v>
      </c>
      <c r="F27" s="183">
        <v>66278.585643818136</v>
      </c>
      <c r="G27" s="186">
        <v>45258.478930763871</v>
      </c>
      <c r="H27" s="186">
        <v>21020.106713054265</v>
      </c>
      <c r="I27" s="186">
        <v>6217.1458161037926</v>
      </c>
      <c r="J27" s="186" t="s">
        <v>82</v>
      </c>
      <c r="K27" s="186">
        <v>2299.1664842959053</v>
      </c>
      <c r="L27" s="186">
        <v>3224.1735439697095</v>
      </c>
      <c r="M27" s="183"/>
    </row>
    <row r="28" spans="1:13" ht="24" customHeight="1" thickBot="1" x14ac:dyDescent="0.3">
      <c r="A28" s="53" t="s">
        <v>107</v>
      </c>
      <c r="B28" s="89">
        <v>46843</v>
      </c>
      <c r="C28" s="118">
        <v>93172047.5</v>
      </c>
      <c r="D28" s="187">
        <v>4.296440206595153</v>
      </c>
      <c r="E28" s="188">
        <v>106482.34</v>
      </c>
      <c r="F28" s="189">
        <v>90460.866682477077</v>
      </c>
      <c r="G28" s="190">
        <v>61769.589601823507</v>
      </c>
      <c r="H28" s="190">
        <v>28691.277080653563</v>
      </c>
      <c r="I28" s="190">
        <v>8486.6640442652406</v>
      </c>
      <c r="J28" s="190" t="s">
        <v>82</v>
      </c>
      <c r="K28" s="190">
        <v>3140.2324297602395</v>
      </c>
      <c r="L28" s="190">
        <v>4394.7753014706313</v>
      </c>
      <c r="M28" s="183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78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  <row r="34" spans="2:9" x14ac:dyDescent="0.25">
      <c r="B34" s="21"/>
      <c r="C34" s="21"/>
      <c r="D34" s="21"/>
      <c r="E34" s="21"/>
      <c r="F34" s="21"/>
      <c r="G34" s="21"/>
      <c r="H34" s="21"/>
      <c r="I34" s="21"/>
    </row>
    <row r="37" spans="2:9" x14ac:dyDescent="0.25">
      <c r="C37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0AC24CA5-B7AC-4981-8AD8-B9CDC6869120}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FB5-BC5B-4552-AC78-B3FDD90FD3DA}">
  <dimension ref="A2:T27"/>
  <sheetViews>
    <sheetView topLeftCell="B1" workbookViewId="0">
      <selection activeCell="B4" sqref="B4"/>
    </sheetView>
  </sheetViews>
  <sheetFormatPr baseColWidth="10" defaultRowHeight="15" x14ac:dyDescent="0.25"/>
  <cols>
    <col min="1" max="1" width="3.7109375" hidden="1" customWidth="1"/>
    <col min="2" max="2" width="15.85546875" customWidth="1"/>
    <col min="3" max="3" width="13.7109375" customWidth="1"/>
    <col min="4" max="4" width="14.28515625" customWidth="1"/>
    <col min="5" max="5" width="14.5703125" customWidth="1"/>
    <col min="6" max="9" width="13.7109375" customWidth="1"/>
    <col min="257" max="257" width="0" hidden="1" customWidth="1"/>
    <col min="258" max="258" width="15.85546875" customWidth="1"/>
    <col min="259" max="259" width="13.7109375" customWidth="1"/>
    <col min="260" max="260" width="14.28515625" customWidth="1"/>
    <col min="261" max="261" width="14.5703125" customWidth="1"/>
    <col min="262" max="265" width="13.7109375" customWidth="1"/>
    <col min="513" max="513" width="0" hidden="1" customWidth="1"/>
    <col min="514" max="514" width="15.85546875" customWidth="1"/>
    <col min="515" max="515" width="13.7109375" customWidth="1"/>
    <col min="516" max="516" width="14.28515625" customWidth="1"/>
    <col min="517" max="517" width="14.5703125" customWidth="1"/>
    <col min="518" max="521" width="13.7109375" customWidth="1"/>
    <col min="769" max="769" width="0" hidden="1" customWidth="1"/>
    <col min="770" max="770" width="15.85546875" customWidth="1"/>
    <col min="771" max="771" width="13.7109375" customWidth="1"/>
    <col min="772" max="772" width="14.28515625" customWidth="1"/>
    <col min="773" max="773" width="14.5703125" customWidth="1"/>
    <col min="774" max="777" width="13.7109375" customWidth="1"/>
    <col min="1025" max="1025" width="0" hidden="1" customWidth="1"/>
    <col min="1026" max="1026" width="15.85546875" customWidth="1"/>
    <col min="1027" max="1027" width="13.7109375" customWidth="1"/>
    <col min="1028" max="1028" width="14.28515625" customWidth="1"/>
    <col min="1029" max="1029" width="14.5703125" customWidth="1"/>
    <col min="1030" max="1033" width="13.7109375" customWidth="1"/>
    <col min="1281" max="1281" width="0" hidden="1" customWidth="1"/>
    <col min="1282" max="1282" width="15.85546875" customWidth="1"/>
    <col min="1283" max="1283" width="13.7109375" customWidth="1"/>
    <col min="1284" max="1284" width="14.28515625" customWidth="1"/>
    <col min="1285" max="1285" width="14.5703125" customWidth="1"/>
    <col min="1286" max="1289" width="13.7109375" customWidth="1"/>
    <col min="1537" max="1537" width="0" hidden="1" customWidth="1"/>
    <col min="1538" max="1538" width="15.85546875" customWidth="1"/>
    <col min="1539" max="1539" width="13.7109375" customWidth="1"/>
    <col min="1540" max="1540" width="14.28515625" customWidth="1"/>
    <col min="1541" max="1541" width="14.5703125" customWidth="1"/>
    <col min="1542" max="1545" width="13.7109375" customWidth="1"/>
    <col min="1793" max="1793" width="0" hidden="1" customWidth="1"/>
    <col min="1794" max="1794" width="15.85546875" customWidth="1"/>
    <col min="1795" max="1795" width="13.7109375" customWidth="1"/>
    <col min="1796" max="1796" width="14.28515625" customWidth="1"/>
    <col min="1797" max="1797" width="14.5703125" customWidth="1"/>
    <col min="1798" max="1801" width="13.7109375" customWidth="1"/>
    <col min="2049" max="2049" width="0" hidden="1" customWidth="1"/>
    <col min="2050" max="2050" width="15.85546875" customWidth="1"/>
    <col min="2051" max="2051" width="13.7109375" customWidth="1"/>
    <col min="2052" max="2052" width="14.28515625" customWidth="1"/>
    <col min="2053" max="2053" width="14.5703125" customWidth="1"/>
    <col min="2054" max="2057" width="13.7109375" customWidth="1"/>
    <col min="2305" max="2305" width="0" hidden="1" customWidth="1"/>
    <col min="2306" max="2306" width="15.85546875" customWidth="1"/>
    <col min="2307" max="2307" width="13.7109375" customWidth="1"/>
    <col min="2308" max="2308" width="14.28515625" customWidth="1"/>
    <col min="2309" max="2309" width="14.5703125" customWidth="1"/>
    <col min="2310" max="2313" width="13.7109375" customWidth="1"/>
    <col min="2561" max="2561" width="0" hidden="1" customWidth="1"/>
    <col min="2562" max="2562" width="15.85546875" customWidth="1"/>
    <col min="2563" max="2563" width="13.7109375" customWidth="1"/>
    <col min="2564" max="2564" width="14.28515625" customWidth="1"/>
    <col min="2565" max="2565" width="14.5703125" customWidth="1"/>
    <col min="2566" max="2569" width="13.7109375" customWidth="1"/>
    <col min="2817" max="2817" width="0" hidden="1" customWidth="1"/>
    <col min="2818" max="2818" width="15.85546875" customWidth="1"/>
    <col min="2819" max="2819" width="13.7109375" customWidth="1"/>
    <col min="2820" max="2820" width="14.28515625" customWidth="1"/>
    <col min="2821" max="2821" width="14.5703125" customWidth="1"/>
    <col min="2822" max="2825" width="13.7109375" customWidth="1"/>
    <col min="3073" max="3073" width="0" hidden="1" customWidth="1"/>
    <col min="3074" max="3074" width="15.85546875" customWidth="1"/>
    <col min="3075" max="3075" width="13.7109375" customWidth="1"/>
    <col min="3076" max="3076" width="14.28515625" customWidth="1"/>
    <col min="3077" max="3077" width="14.5703125" customWidth="1"/>
    <col min="3078" max="3081" width="13.7109375" customWidth="1"/>
    <col min="3329" max="3329" width="0" hidden="1" customWidth="1"/>
    <col min="3330" max="3330" width="15.85546875" customWidth="1"/>
    <col min="3331" max="3331" width="13.7109375" customWidth="1"/>
    <col min="3332" max="3332" width="14.28515625" customWidth="1"/>
    <col min="3333" max="3333" width="14.5703125" customWidth="1"/>
    <col min="3334" max="3337" width="13.7109375" customWidth="1"/>
    <col min="3585" max="3585" width="0" hidden="1" customWidth="1"/>
    <col min="3586" max="3586" width="15.85546875" customWidth="1"/>
    <col min="3587" max="3587" width="13.7109375" customWidth="1"/>
    <col min="3588" max="3588" width="14.28515625" customWidth="1"/>
    <col min="3589" max="3589" width="14.5703125" customWidth="1"/>
    <col min="3590" max="3593" width="13.7109375" customWidth="1"/>
    <col min="3841" max="3841" width="0" hidden="1" customWidth="1"/>
    <col min="3842" max="3842" width="15.85546875" customWidth="1"/>
    <col min="3843" max="3843" width="13.7109375" customWidth="1"/>
    <col min="3844" max="3844" width="14.28515625" customWidth="1"/>
    <col min="3845" max="3845" width="14.5703125" customWidth="1"/>
    <col min="3846" max="3849" width="13.7109375" customWidth="1"/>
    <col min="4097" max="4097" width="0" hidden="1" customWidth="1"/>
    <col min="4098" max="4098" width="15.85546875" customWidth="1"/>
    <col min="4099" max="4099" width="13.7109375" customWidth="1"/>
    <col min="4100" max="4100" width="14.28515625" customWidth="1"/>
    <col min="4101" max="4101" width="14.5703125" customWidth="1"/>
    <col min="4102" max="4105" width="13.7109375" customWidth="1"/>
    <col min="4353" max="4353" width="0" hidden="1" customWidth="1"/>
    <col min="4354" max="4354" width="15.85546875" customWidth="1"/>
    <col min="4355" max="4355" width="13.7109375" customWidth="1"/>
    <col min="4356" max="4356" width="14.28515625" customWidth="1"/>
    <col min="4357" max="4357" width="14.5703125" customWidth="1"/>
    <col min="4358" max="4361" width="13.7109375" customWidth="1"/>
    <col min="4609" max="4609" width="0" hidden="1" customWidth="1"/>
    <col min="4610" max="4610" width="15.85546875" customWidth="1"/>
    <col min="4611" max="4611" width="13.7109375" customWidth="1"/>
    <col min="4612" max="4612" width="14.28515625" customWidth="1"/>
    <col min="4613" max="4613" width="14.5703125" customWidth="1"/>
    <col min="4614" max="4617" width="13.7109375" customWidth="1"/>
    <col min="4865" max="4865" width="0" hidden="1" customWidth="1"/>
    <col min="4866" max="4866" width="15.85546875" customWidth="1"/>
    <col min="4867" max="4867" width="13.7109375" customWidth="1"/>
    <col min="4868" max="4868" width="14.28515625" customWidth="1"/>
    <col min="4869" max="4869" width="14.5703125" customWidth="1"/>
    <col min="4870" max="4873" width="13.7109375" customWidth="1"/>
    <col min="5121" max="5121" width="0" hidden="1" customWidth="1"/>
    <col min="5122" max="5122" width="15.85546875" customWidth="1"/>
    <col min="5123" max="5123" width="13.7109375" customWidth="1"/>
    <col min="5124" max="5124" width="14.28515625" customWidth="1"/>
    <col min="5125" max="5125" width="14.5703125" customWidth="1"/>
    <col min="5126" max="5129" width="13.7109375" customWidth="1"/>
    <col min="5377" max="5377" width="0" hidden="1" customWidth="1"/>
    <col min="5378" max="5378" width="15.85546875" customWidth="1"/>
    <col min="5379" max="5379" width="13.7109375" customWidth="1"/>
    <col min="5380" max="5380" width="14.28515625" customWidth="1"/>
    <col min="5381" max="5381" width="14.5703125" customWidth="1"/>
    <col min="5382" max="5385" width="13.7109375" customWidth="1"/>
    <col min="5633" max="5633" width="0" hidden="1" customWidth="1"/>
    <col min="5634" max="5634" width="15.85546875" customWidth="1"/>
    <col min="5635" max="5635" width="13.7109375" customWidth="1"/>
    <col min="5636" max="5636" width="14.28515625" customWidth="1"/>
    <col min="5637" max="5637" width="14.5703125" customWidth="1"/>
    <col min="5638" max="5641" width="13.7109375" customWidth="1"/>
    <col min="5889" max="5889" width="0" hidden="1" customWidth="1"/>
    <col min="5890" max="5890" width="15.85546875" customWidth="1"/>
    <col min="5891" max="5891" width="13.7109375" customWidth="1"/>
    <col min="5892" max="5892" width="14.28515625" customWidth="1"/>
    <col min="5893" max="5893" width="14.5703125" customWidth="1"/>
    <col min="5894" max="5897" width="13.7109375" customWidth="1"/>
    <col min="6145" max="6145" width="0" hidden="1" customWidth="1"/>
    <col min="6146" max="6146" width="15.85546875" customWidth="1"/>
    <col min="6147" max="6147" width="13.7109375" customWidth="1"/>
    <col min="6148" max="6148" width="14.28515625" customWidth="1"/>
    <col min="6149" max="6149" width="14.5703125" customWidth="1"/>
    <col min="6150" max="6153" width="13.7109375" customWidth="1"/>
    <col min="6401" max="6401" width="0" hidden="1" customWidth="1"/>
    <col min="6402" max="6402" width="15.85546875" customWidth="1"/>
    <col min="6403" max="6403" width="13.7109375" customWidth="1"/>
    <col min="6404" max="6404" width="14.28515625" customWidth="1"/>
    <col min="6405" max="6405" width="14.5703125" customWidth="1"/>
    <col min="6406" max="6409" width="13.7109375" customWidth="1"/>
    <col min="6657" max="6657" width="0" hidden="1" customWidth="1"/>
    <col min="6658" max="6658" width="15.85546875" customWidth="1"/>
    <col min="6659" max="6659" width="13.7109375" customWidth="1"/>
    <col min="6660" max="6660" width="14.28515625" customWidth="1"/>
    <col min="6661" max="6661" width="14.5703125" customWidth="1"/>
    <col min="6662" max="6665" width="13.7109375" customWidth="1"/>
    <col min="6913" max="6913" width="0" hidden="1" customWidth="1"/>
    <col min="6914" max="6914" width="15.85546875" customWidth="1"/>
    <col min="6915" max="6915" width="13.7109375" customWidth="1"/>
    <col min="6916" max="6916" width="14.28515625" customWidth="1"/>
    <col min="6917" max="6917" width="14.5703125" customWidth="1"/>
    <col min="6918" max="6921" width="13.7109375" customWidth="1"/>
    <col min="7169" max="7169" width="0" hidden="1" customWidth="1"/>
    <col min="7170" max="7170" width="15.85546875" customWidth="1"/>
    <col min="7171" max="7171" width="13.7109375" customWidth="1"/>
    <col min="7172" max="7172" width="14.28515625" customWidth="1"/>
    <col min="7173" max="7173" width="14.5703125" customWidth="1"/>
    <col min="7174" max="7177" width="13.7109375" customWidth="1"/>
    <col min="7425" max="7425" width="0" hidden="1" customWidth="1"/>
    <col min="7426" max="7426" width="15.85546875" customWidth="1"/>
    <col min="7427" max="7427" width="13.7109375" customWidth="1"/>
    <col min="7428" max="7428" width="14.28515625" customWidth="1"/>
    <col min="7429" max="7429" width="14.5703125" customWidth="1"/>
    <col min="7430" max="7433" width="13.7109375" customWidth="1"/>
    <col min="7681" max="7681" width="0" hidden="1" customWidth="1"/>
    <col min="7682" max="7682" width="15.85546875" customWidth="1"/>
    <col min="7683" max="7683" width="13.7109375" customWidth="1"/>
    <col min="7684" max="7684" width="14.28515625" customWidth="1"/>
    <col min="7685" max="7685" width="14.5703125" customWidth="1"/>
    <col min="7686" max="7689" width="13.7109375" customWidth="1"/>
    <col min="7937" max="7937" width="0" hidden="1" customWidth="1"/>
    <col min="7938" max="7938" width="15.85546875" customWidth="1"/>
    <col min="7939" max="7939" width="13.7109375" customWidth="1"/>
    <col min="7940" max="7940" width="14.28515625" customWidth="1"/>
    <col min="7941" max="7941" width="14.5703125" customWidth="1"/>
    <col min="7942" max="7945" width="13.7109375" customWidth="1"/>
    <col min="8193" max="8193" width="0" hidden="1" customWidth="1"/>
    <col min="8194" max="8194" width="15.85546875" customWidth="1"/>
    <col min="8195" max="8195" width="13.7109375" customWidth="1"/>
    <col min="8196" max="8196" width="14.28515625" customWidth="1"/>
    <col min="8197" max="8197" width="14.5703125" customWidth="1"/>
    <col min="8198" max="8201" width="13.7109375" customWidth="1"/>
    <col min="8449" max="8449" width="0" hidden="1" customWidth="1"/>
    <col min="8450" max="8450" width="15.85546875" customWidth="1"/>
    <col min="8451" max="8451" width="13.7109375" customWidth="1"/>
    <col min="8452" max="8452" width="14.28515625" customWidth="1"/>
    <col min="8453" max="8453" width="14.5703125" customWidth="1"/>
    <col min="8454" max="8457" width="13.7109375" customWidth="1"/>
    <col min="8705" max="8705" width="0" hidden="1" customWidth="1"/>
    <col min="8706" max="8706" width="15.85546875" customWidth="1"/>
    <col min="8707" max="8707" width="13.7109375" customWidth="1"/>
    <col min="8708" max="8708" width="14.28515625" customWidth="1"/>
    <col min="8709" max="8709" width="14.5703125" customWidth="1"/>
    <col min="8710" max="8713" width="13.7109375" customWidth="1"/>
    <col min="8961" max="8961" width="0" hidden="1" customWidth="1"/>
    <col min="8962" max="8962" width="15.85546875" customWidth="1"/>
    <col min="8963" max="8963" width="13.7109375" customWidth="1"/>
    <col min="8964" max="8964" width="14.28515625" customWidth="1"/>
    <col min="8965" max="8965" width="14.5703125" customWidth="1"/>
    <col min="8966" max="8969" width="13.7109375" customWidth="1"/>
    <col min="9217" max="9217" width="0" hidden="1" customWidth="1"/>
    <col min="9218" max="9218" width="15.85546875" customWidth="1"/>
    <col min="9219" max="9219" width="13.7109375" customWidth="1"/>
    <col min="9220" max="9220" width="14.28515625" customWidth="1"/>
    <col min="9221" max="9221" width="14.5703125" customWidth="1"/>
    <col min="9222" max="9225" width="13.7109375" customWidth="1"/>
    <col min="9473" max="9473" width="0" hidden="1" customWidth="1"/>
    <col min="9474" max="9474" width="15.85546875" customWidth="1"/>
    <col min="9475" max="9475" width="13.7109375" customWidth="1"/>
    <col min="9476" max="9476" width="14.28515625" customWidth="1"/>
    <col min="9477" max="9477" width="14.5703125" customWidth="1"/>
    <col min="9478" max="9481" width="13.7109375" customWidth="1"/>
    <col min="9729" max="9729" width="0" hidden="1" customWidth="1"/>
    <col min="9730" max="9730" width="15.85546875" customWidth="1"/>
    <col min="9731" max="9731" width="13.7109375" customWidth="1"/>
    <col min="9732" max="9732" width="14.28515625" customWidth="1"/>
    <col min="9733" max="9733" width="14.5703125" customWidth="1"/>
    <col min="9734" max="9737" width="13.7109375" customWidth="1"/>
    <col min="9985" max="9985" width="0" hidden="1" customWidth="1"/>
    <col min="9986" max="9986" width="15.85546875" customWidth="1"/>
    <col min="9987" max="9987" width="13.7109375" customWidth="1"/>
    <col min="9988" max="9988" width="14.28515625" customWidth="1"/>
    <col min="9989" max="9989" width="14.5703125" customWidth="1"/>
    <col min="9990" max="9993" width="13.7109375" customWidth="1"/>
    <col min="10241" max="10241" width="0" hidden="1" customWidth="1"/>
    <col min="10242" max="10242" width="15.85546875" customWidth="1"/>
    <col min="10243" max="10243" width="13.7109375" customWidth="1"/>
    <col min="10244" max="10244" width="14.28515625" customWidth="1"/>
    <col min="10245" max="10245" width="14.5703125" customWidth="1"/>
    <col min="10246" max="10249" width="13.7109375" customWidth="1"/>
    <col min="10497" max="10497" width="0" hidden="1" customWidth="1"/>
    <col min="10498" max="10498" width="15.85546875" customWidth="1"/>
    <col min="10499" max="10499" width="13.7109375" customWidth="1"/>
    <col min="10500" max="10500" width="14.28515625" customWidth="1"/>
    <col min="10501" max="10501" width="14.5703125" customWidth="1"/>
    <col min="10502" max="10505" width="13.7109375" customWidth="1"/>
    <col min="10753" max="10753" width="0" hidden="1" customWidth="1"/>
    <col min="10754" max="10754" width="15.85546875" customWidth="1"/>
    <col min="10755" max="10755" width="13.7109375" customWidth="1"/>
    <col min="10756" max="10756" width="14.28515625" customWidth="1"/>
    <col min="10757" max="10757" width="14.5703125" customWidth="1"/>
    <col min="10758" max="10761" width="13.7109375" customWidth="1"/>
    <col min="11009" max="11009" width="0" hidden="1" customWidth="1"/>
    <col min="11010" max="11010" width="15.85546875" customWidth="1"/>
    <col min="11011" max="11011" width="13.7109375" customWidth="1"/>
    <col min="11012" max="11012" width="14.28515625" customWidth="1"/>
    <col min="11013" max="11013" width="14.5703125" customWidth="1"/>
    <col min="11014" max="11017" width="13.7109375" customWidth="1"/>
    <col min="11265" max="11265" width="0" hidden="1" customWidth="1"/>
    <col min="11266" max="11266" width="15.85546875" customWidth="1"/>
    <col min="11267" max="11267" width="13.7109375" customWidth="1"/>
    <col min="11268" max="11268" width="14.28515625" customWidth="1"/>
    <col min="11269" max="11269" width="14.5703125" customWidth="1"/>
    <col min="11270" max="11273" width="13.7109375" customWidth="1"/>
    <col min="11521" max="11521" width="0" hidden="1" customWidth="1"/>
    <col min="11522" max="11522" width="15.85546875" customWidth="1"/>
    <col min="11523" max="11523" width="13.7109375" customWidth="1"/>
    <col min="11524" max="11524" width="14.28515625" customWidth="1"/>
    <col min="11525" max="11525" width="14.5703125" customWidth="1"/>
    <col min="11526" max="11529" width="13.7109375" customWidth="1"/>
    <col min="11777" max="11777" width="0" hidden="1" customWidth="1"/>
    <col min="11778" max="11778" width="15.85546875" customWidth="1"/>
    <col min="11779" max="11779" width="13.7109375" customWidth="1"/>
    <col min="11780" max="11780" width="14.28515625" customWidth="1"/>
    <col min="11781" max="11781" width="14.5703125" customWidth="1"/>
    <col min="11782" max="11785" width="13.7109375" customWidth="1"/>
    <col min="12033" max="12033" width="0" hidden="1" customWidth="1"/>
    <col min="12034" max="12034" width="15.85546875" customWidth="1"/>
    <col min="12035" max="12035" width="13.7109375" customWidth="1"/>
    <col min="12036" max="12036" width="14.28515625" customWidth="1"/>
    <col min="12037" max="12037" width="14.5703125" customWidth="1"/>
    <col min="12038" max="12041" width="13.7109375" customWidth="1"/>
    <col min="12289" max="12289" width="0" hidden="1" customWidth="1"/>
    <col min="12290" max="12290" width="15.85546875" customWidth="1"/>
    <col min="12291" max="12291" width="13.7109375" customWidth="1"/>
    <col min="12292" max="12292" width="14.28515625" customWidth="1"/>
    <col min="12293" max="12293" width="14.5703125" customWidth="1"/>
    <col min="12294" max="12297" width="13.7109375" customWidth="1"/>
    <col min="12545" max="12545" width="0" hidden="1" customWidth="1"/>
    <col min="12546" max="12546" width="15.85546875" customWidth="1"/>
    <col min="12547" max="12547" width="13.7109375" customWidth="1"/>
    <col min="12548" max="12548" width="14.28515625" customWidth="1"/>
    <col min="12549" max="12549" width="14.5703125" customWidth="1"/>
    <col min="12550" max="12553" width="13.7109375" customWidth="1"/>
    <col min="12801" max="12801" width="0" hidden="1" customWidth="1"/>
    <col min="12802" max="12802" width="15.85546875" customWidth="1"/>
    <col min="12803" max="12803" width="13.7109375" customWidth="1"/>
    <col min="12804" max="12804" width="14.28515625" customWidth="1"/>
    <col min="12805" max="12805" width="14.5703125" customWidth="1"/>
    <col min="12806" max="12809" width="13.7109375" customWidth="1"/>
    <col min="13057" max="13057" width="0" hidden="1" customWidth="1"/>
    <col min="13058" max="13058" width="15.85546875" customWidth="1"/>
    <col min="13059" max="13059" width="13.7109375" customWidth="1"/>
    <col min="13060" max="13060" width="14.28515625" customWidth="1"/>
    <col min="13061" max="13061" width="14.5703125" customWidth="1"/>
    <col min="13062" max="13065" width="13.7109375" customWidth="1"/>
    <col min="13313" max="13313" width="0" hidden="1" customWidth="1"/>
    <col min="13314" max="13314" width="15.85546875" customWidth="1"/>
    <col min="13315" max="13315" width="13.7109375" customWidth="1"/>
    <col min="13316" max="13316" width="14.28515625" customWidth="1"/>
    <col min="13317" max="13317" width="14.5703125" customWidth="1"/>
    <col min="13318" max="13321" width="13.7109375" customWidth="1"/>
    <col min="13569" max="13569" width="0" hidden="1" customWidth="1"/>
    <col min="13570" max="13570" width="15.85546875" customWidth="1"/>
    <col min="13571" max="13571" width="13.7109375" customWidth="1"/>
    <col min="13572" max="13572" width="14.28515625" customWidth="1"/>
    <col min="13573" max="13573" width="14.5703125" customWidth="1"/>
    <col min="13574" max="13577" width="13.7109375" customWidth="1"/>
    <col min="13825" max="13825" width="0" hidden="1" customWidth="1"/>
    <col min="13826" max="13826" width="15.85546875" customWidth="1"/>
    <col min="13827" max="13827" width="13.7109375" customWidth="1"/>
    <col min="13828" max="13828" width="14.28515625" customWidth="1"/>
    <col min="13829" max="13829" width="14.5703125" customWidth="1"/>
    <col min="13830" max="13833" width="13.7109375" customWidth="1"/>
    <col min="14081" max="14081" width="0" hidden="1" customWidth="1"/>
    <col min="14082" max="14082" width="15.85546875" customWidth="1"/>
    <col min="14083" max="14083" width="13.7109375" customWidth="1"/>
    <col min="14084" max="14084" width="14.28515625" customWidth="1"/>
    <col min="14085" max="14085" width="14.5703125" customWidth="1"/>
    <col min="14086" max="14089" width="13.7109375" customWidth="1"/>
    <col min="14337" max="14337" width="0" hidden="1" customWidth="1"/>
    <col min="14338" max="14338" width="15.85546875" customWidth="1"/>
    <col min="14339" max="14339" width="13.7109375" customWidth="1"/>
    <col min="14340" max="14340" width="14.28515625" customWidth="1"/>
    <col min="14341" max="14341" width="14.5703125" customWidth="1"/>
    <col min="14342" max="14345" width="13.7109375" customWidth="1"/>
    <col min="14593" max="14593" width="0" hidden="1" customWidth="1"/>
    <col min="14594" max="14594" width="15.85546875" customWidth="1"/>
    <col min="14595" max="14595" width="13.7109375" customWidth="1"/>
    <col min="14596" max="14596" width="14.28515625" customWidth="1"/>
    <col min="14597" max="14597" width="14.5703125" customWidth="1"/>
    <col min="14598" max="14601" width="13.7109375" customWidth="1"/>
    <col min="14849" max="14849" width="0" hidden="1" customWidth="1"/>
    <col min="14850" max="14850" width="15.85546875" customWidth="1"/>
    <col min="14851" max="14851" width="13.7109375" customWidth="1"/>
    <col min="14852" max="14852" width="14.28515625" customWidth="1"/>
    <col min="14853" max="14853" width="14.5703125" customWidth="1"/>
    <col min="14854" max="14857" width="13.7109375" customWidth="1"/>
    <col min="15105" max="15105" width="0" hidden="1" customWidth="1"/>
    <col min="15106" max="15106" width="15.85546875" customWidth="1"/>
    <col min="15107" max="15107" width="13.7109375" customWidth="1"/>
    <col min="15108" max="15108" width="14.28515625" customWidth="1"/>
    <col min="15109" max="15109" width="14.5703125" customWidth="1"/>
    <col min="15110" max="15113" width="13.7109375" customWidth="1"/>
    <col min="15361" max="15361" width="0" hidden="1" customWidth="1"/>
    <col min="15362" max="15362" width="15.85546875" customWidth="1"/>
    <col min="15363" max="15363" width="13.7109375" customWidth="1"/>
    <col min="15364" max="15364" width="14.28515625" customWidth="1"/>
    <col min="15365" max="15365" width="14.5703125" customWidth="1"/>
    <col min="15366" max="15369" width="13.7109375" customWidth="1"/>
    <col min="15617" max="15617" width="0" hidden="1" customWidth="1"/>
    <col min="15618" max="15618" width="15.85546875" customWidth="1"/>
    <col min="15619" max="15619" width="13.7109375" customWidth="1"/>
    <col min="15620" max="15620" width="14.28515625" customWidth="1"/>
    <col min="15621" max="15621" width="14.5703125" customWidth="1"/>
    <col min="15622" max="15625" width="13.7109375" customWidth="1"/>
    <col min="15873" max="15873" width="0" hidden="1" customWidth="1"/>
    <col min="15874" max="15874" width="15.85546875" customWidth="1"/>
    <col min="15875" max="15875" width="13.7109375" customWidth="1"/>
    <col min="15876" max="15876" width="14.28515625" customWidth="1"/>
    <col min="15877" max="15877" width="14.5703125" customWidth="1"/>
    <col min="15878" max="15881" width="13.7109375" customWidth="1"/>
    <col min="16129" max="16129" width="0" hidden="1" customWidth="1"/>
    <col min="16130" max="16130" width="15.85546875" customWidth="1"/>
    <col min="16131" max="16131" width="13.7109375" customWidth="1"/>
    <col min="16132" max="16132" width="14.28515625" customWidth="1"/>
    <col min="16133" max="16133" width="14.5703125" customWidth="1"/>
    <col min="16134" max="16137" width="13.7109375" customWidth="1"/>
  </cols>
  <sheetData>
    <row r="2" spans="1:20" x14ac:dyDescent="0.25">
      <c r="B2" s="7" t="s">
        <v>3</v>
      </c>
    </row>
    <row r="4" spans="1:20" x14ac:dyDescent="0.25">
      <c r="B4" s="314" t="s">
        <v>28</v>
      </c>
    </row>
    <row r="5" spans="1:20" x14ac:dyDescent="0.25">
      <c r="B5" s="212" t="s">
        <v>211</v>
      </c>
      <c r="C5" s="212"/>
      <c r="D5" s="212"/>
      <c r="E5" s="212"/>
      <c r="F5" s="212"/>
      <c r="G5" s="212"/>
      <c r="H5" s="212"/>
      <c r="I5" s="212"/>
    </row>
    <row r="6" spans="1:20" x14ac:dyDescent="0.25">
      <c r="B6" s="41"/>
      <c r="C6" s="41"/>
      <c r="D6" s="41"/>
      <c r="E6" s="41"/>
      <c r="F6" s="41"/>
      <c r="G6" s="41"/>
      <c r="H6" s="41"/>
      <c r="I6" s="41"/>
    </row>
    <row r="7" spans="1:20" x14ac:dyDescent="0.25">
      <c r="B7" s="212" t="s">
        <v>212</v>
      </c>
      <c r="C7" s="212"/>
      <c r="D7" s="212"/>
      <c r="E7" s="212"/>
      <c r="F7" s="212"/>
      <c r="G7" s="212"/>
      <c r="H7" s="212"/>
      <c r="I7" s="212"/>
    </row>
    <row r="8" spans="1:20" x14ac:dyDescent="0.25">
      <c r="B8" s="212" t="s">
        <v>213</v>
      </c>
      <c r="C8" s="212"/>
      <c r="D8" s="212"/>
      <c r="E8" s="212"/>
      <c r="F8" s="212"/>
      <c r="G8" s="212"/>
      <c r="H8" s="212"/>
      <c r="I8" s="212"/>
    </row>
    <row r="9" spans="1:20" ht="16.5" customHeight="1" thickBot="1" x14ac:dyDescent="0.3">
      <c r="B9" s="53"/>
      <c r="C9" s="53"/>
      <c r="D9" s="53"/>
      <c r="E9" s="53"/>
      <c r="F9" s="53"/>
      <c r="G9" s="53"/>
      <c r="H9" s="53"/>
      <c r="I9" s="53"/>
    </row>
    <row r="10" spans="1:20" x14ac:dyDescent="0.25">
      <c r="B10" s="303" t="s">
        <v>195</v>
      </c>
      <c r="C10" s="304" t="s">
        <v>6</v>
      </c>
      <c r="D10" s="306" t="s">
        <v>69</v>
      </c>
      <c r="E10" s="248" t="s">
        <v>214</v>
      </c>
      <c r="F10" s="249"/>
      <c r="G10" s="249"/>
      <c r="H10" s="249"/>
      <c r="I10" s="249"/>
    </row>
    <row r="11" spans="1:20" x14ac:dyDescent="0.25">
      <c r="A11" s="262"/>
      <c r="B11" s="262"/>
      <c r="C11" s="305"/>
      <c r="D11" s="307"/>
      <c r="E11" s="293" t="s">
        <v>215</v>
      </c>
      <c r="F11" s="259" t="s">
        <v>216</v>
      </c>
      <c r="G11" s="296"/>
      <c r="H11" s="296"/>
      <c r="I11" s="297" t="s">
        <v>74</v>
      </c>
    </row>
    <row r="12" spans="1:20" x14ac:dyDescent="0.25">
      <c r="A12" s="262"/>
      <c r="B12" s="262"/>
      <c r="C12" s="305"/>
      <c r="D12" s="307"/>
      <c r="E12" s="294"/>
      <c r="F12" s="229" t="s">
        <v>11</v>
      </c>
      <c r="G12" s="300" t="s">
        <v>79</v>
      </c>
      <c r="H12" s="234" t="s">
        <v>217</v>
      </c>
      <c r="I12" s="298"/>
    </row>
    <row r="13" spans="1:20" x14ac:dyDescent="0.25">
      <c r="A13" s="262"/>
      <c r="B13" s="262"/>
      <c r="C13" s="305"/>
      <c r="D13" s="307"/>
      <c r="E13" s="294"/>
      <c r="F13" s="234"/>
      <c r="G13" s="301"/>
      <c r="H13" s="234"/>
      <c r="I13" s="298"/>
    </row>
    <row r="14" spans="1:20" ht="8.25" customHeight="1" thickBot="1" x14ac:dyDescent="0.3">
      <c r="A14" s="262"/>
      <c r="B14" s="263"/>
      <c r="C14" s="272"/>
      <c r="D14" s="308"/>
      <c r="E14" s="295"/>
      <c r="F14" s="230"/>
      <c r="G14" s="302"/>
      <c r="H14" s="252"/>
      <c r="I14" s="299"/>
    </row>
    <row r="15" spans="1:20" x14ac:dyDescent="0.25">
      <c r="B15" s="6"/>
      <c r="C15" s="6"/>
      <c r="D15" s="6"/>
      <c r="E15" s="6"/>
      <c r="F15" s="6"/>
      <c r="G15" s="6"/>
      <c r="H15" s="6"/>
      <c r="I15" s="6"/>
    </row>
    <row r="16" spans="1:20" x14ac:dyDescent="0.25">
      <c r="B16" s="41">
        <v>2011</v>
      </c>
      <c r="C16" s="47">
        <v>412699</v>
      </c>
      <c r="D16" s="47">
        <v>718687129</v>
      </c>
      <c r="E16" s="47">
        <v>864846</v>
      </c>
      <c r="F16" s="47">
        <v>733553</v>
      </c>
      <c r="G16" s="47">
        <v>501924</v>
      </c>
      <c r="H16" s="47">
        <v>231629</v>
      </c>
      <c r="I16" s="47">
        <v>68170</v>
      </c>
      <c r="J16" s="163"/>
      <c r="K16" s="163"/>
      <c r="L16" s="91"/>
      <c r="M16" s="163"/>
      <c r="N16" s="191"/>
      <c r="O16" s="163"/>
      <c r="P16" s="163"/>
      <c r="Q16" s="163"/>
      <c r="R16" s="163"/>
      <c r="S16" s="163"/>
      <c r="T16" s="191"/>
    </row>
    <row r="17" spans="2:10" x14ac:dyDescent="0.25">
      <c r="B17" s="41">
        <v>2012</v>
      </c>
      <c r="C17" s="47">
        <v>390536</v>
      </c>
      <c r="D17" s="47">
        <v>701211168.7125001</v>
      </c>
      <c r="E17" s="47">
        <v>843816.08750000014</v>
      </c>
      <c r="F17" s="47">
        <v>715715.82895530248</v>
      </c>
      <c r="G17" s="47">
        <v>489719.14673849993</v>
      </c>
      <c r="H17" s="47">
        <v>225996.68221680252</v>
      </c>
      <c r="I17" s="47">
        <v>66512.385000844908</v>
      </c>
      <c r="J17" s="163"/>
    </row>
    <row r="18" spans="2:10" x14ac:dyDescent="0.25">
      <c r="B18" s="41">
        <v>2013</v>
      </c>
      <c r="C18" s="47">
        <v>431581</v>
      </c>
      <c r="D18" s="47">
        <v>799893460.7865001</v>
      </c>
      <c r="E18" s="47">
        <v>962567.3415000001</v>
      </c>
      <c r="F18" s="47">
        <v>816439.37932976941</v>
      </c>
      <c r="G18" s="47">
        <v>558637.9119107828</v>
      </c>
      <c r="H18" s="47">
        <v>257801.46741898661</v>
      </c>
      <c r="I18" s="47">
        <v>75872.753026989143</v>
      </c>
      <c r="J18" s="163"/>
    </row>
    <row r="19" spans="2:10" x14ac:dyDescent="0.25">
      <c r="B19" s="41">
        <v>2014</v>
      </c>
      <c r="C19" s="47">
        <v>437950</v>
      </c>
      <c r="D19" s="47">
        <v>809786854.62400007</v>
      </c>
      <c r="E19" s="47">
        <v>920212.33480000007</v>
      </c>
      <c r="F19" s="47">
        <v>780600.27720855828</v>
      </c>
      <c r="G19" s="47">
        <v>534115.47744640615</v>
      </c>
      <c r="H19" s="47">
        <v>246484.79976215216</v>
      </c>
      <c r="I19" s="47">
        <v>72542.17954805684</v>
      </c>
      <c r="J19" s="163"/>
    </row>
    <row r="20" spans="2:10" x14ac:dyDescent="0.25">
      <c r="B20" s="41">
        <v>2015</v>
      </c>
      <c r="C20" s="47">
        <v>443832</v>
      </c>
      <c r="D20" s="47">
        <v>1059007886.5000001</v>
      </c>
      <c r="E20" s="47">
        <v>1203419.74</v>
      </c>
      <c r="F20" s="47">
        <v>1020786.4738592661</v>
      </c>
      <c r="G20" s="47">
        <v>698459.72487466305</v>
      </c>
      <c r="H20" s="47">
        <v>322326.74898460309</v>
      </c>
      <c r="I20" s="47">
        <v>94862.989200735639</v>
      </c>
      <c r="J20" s="163"/>
    </row>
    <row r="21" spans="2:10" x14ac:dyDescent="0.25">
      <c r="B21" s="41">
        <v>2016</v>
      </c>
      <c r="C21" s="47">
        <v>462874</v>
      </c>
      <c r="D21" s="47">
        <v>928505960</v>
      </c>
      <c r="E21" s="47">
        <v>1175324</v>
      </c>
      <c r="F21" s="47">
        <v>996899</v>
      </c>
      <c r="G21" s="47">
        <v>682114</v>
      </c>
      <c r="H21" s="47">
        <v>314785</v>
      </c>
      <c r="I21" s="47">
        <v>92644</v>
      </c>
      <c r="J21" s="163"/>
    </row>
    <row r="22" spans="2:10" x14ac:dyDescent="0.25">
      <c r="B22" s="3">
        <v>2017</v>
      </c>
      <c r="C22" s="47">
        <v>468138</v>
      </c>
      <c r="D22" s="47">
        <v>1124998835.728543</v>
      </c>
      <c r="E22" s="47">
        <v>1278407.7678733442</v>
      </c>
      <c r="F22" s="47">
        <v>1084331.8690891499</v>
      </c>
      <c r="G22" s="47">
        <v>741939.82615531073</v>
      </c>
      <c r="H22" s="47">
        <v>342392.04293383891</v>
      </c>
      <c r="I22" s="47">
        <v>100768.34384229803</v>
      </c>
      <c r="J22" s="163"/>
    </row>
    <row r="23" spans="2:10" x14ac:dyDescent="0.25">
      <c r="B23" s="3">
        <v>2018</v>
      </c>
      <c r="C23" s="47">
        <v>486530</v>
      </c>
      <c r="D23" s="47">
        <v>935706162.6875</v>
      </c>
      <c r="E23" s="47">
        <v>1134189.1875</v>
      </c>
      <c r="F23" s="47">
        <v>960703.49394566123</v>
      </c>
      <c r="G23" s="47">
        <v>657348.73575521633</v>
      </c>
      <c r="H23" s="47">
        <v>303354.75819044467</v>
      </c>
      <c r="I23" s="47">
        <v>89279.401231408629</v>
      </c>
      <c r="J23" s="163"/>
    </row>
    <row r="24" spans="2:10" x14ac:dyDescent="0.25">
      <c r="B24" s="3">
        <v>2019</v>
      </c>
      <c r="C24" s="47">
        <v>476469</v>
      </c>
      <c r="D24" s="47">
        <v>838750241.5</v>
      </c>
      <c r="E24" s="47">
        <v>986764.99</v>
      </c>
      <c r="F24" s="47">
        <v>836963.56737441407</v>
      </c>
      <c r="G24" s="47">
        <v>572681.31775719952</v>
      </c>
      <c r="H24" s="47">
        <v>264282.24961721449</v>
      </c>
      <c r="I24" s="47">
        <v>77780.092004035017</v>
      </c>
      <c r="J24" s="163"/>
    </row>
    <row r="25" spans="2:10" ht="25.5" customHeight="1" thickBot="1" x14ac:dyDescent="0.3">
      <c r="B25" s="172">
        <v>2020</v>
      </c>
      <c r="C25" s="176">
        <v>447169</v>
      </c>
      <c r="D25" s="176">
        <v>933449282.5</v>
      </c>
      <c r="E25" s="176">
        <v>1066799.1800000002</v>
      </c>
      <c r="F25" s="176">
        <v>906284.93242905801</v>
      </c>
      <c r="G25" s="176">
        <v>618842.47840600647</v>
      </c>
      <c r="H25" s="176">
        <v>287442.45402305142</v>
      </c>
      <c r="I25" s="176">
        <v>85022.657442342243</v>
      </c>
      <c r="J25" s="163"/>
    </row>
    <row r="26" spans="2:10" x14ac:dyDescent="0.25">
      <c r="B26" s="28" t="s">
        <v>27</v>
      </c>
      <c r="C26" s="6"/>
      <c r="D26" s="6"/>
      <c r="E26" s="6"/>
      <c r="F26" s="163"/>
      <c r="G26" s="6"/>
      <c r="H26" s="6"/>
      <c r="I26" s="6"/>
    </row>
    <row r="27" spans="2:10" x14ac:dyDescent="0.25">
      <c r="C27" s="47"/>
      <c r="D27" s="47"/>
      <c r="E27" s="47"/>
      <c r="F27" s="47"/>
      <c r="G27" s="47"/>
      <c r="H27" s="47"/>
      <c r="I27" s="47"/>
    </row>
  </sheetData>
  <mergeCells count="14">
    <mergeCell ref="B5:I5"/>
    <mergeCell ref="B7:I7"/>
    <mergeCell ref="B8:I8"/>
    <mergeCell ref="B10:B14"/>
    <mergeCell ref="C10:C14"/>
    <mergeCell ref="D10:D14"/>
    <mergeCell ref="E10:I10"/>
    <mergeCell ref="A11:A14"/>
    <mergeCell ref="E11:E14"/>
    <mergeCell ref="F11:H11"/>
    <mergeCell ref="I11:I14"/>
    <mergeCell ref="F12:F14"/>
    <mergeCell ref="G12:G14"/>
    <mergeCell ref="H12:H14"/>
  </mergeCells>
  <hyperlinks>
    <hyperlink ref="B4" location="INDICE!A1" display="REGRESAR" xr:uid="{658FFB68-09E1-48FB-B0A8-86E086E5D8F2}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95302-70B9-4491-B2F9-7A9BBF8E7A9D}">
  <dimension ref="A1:W51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2.28515625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2.28515625" customWidth="1"/>
    <col min="259" max="259" width="13.8554687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2.28515625" customWidth="1"/>
    <col min="515" max="515" width="13.8554687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2.28515625" customWidth="1"/>
    <col min="771" max="771" width="13.8554687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2.28515625" customWidth="1"/>
    <col min="1027" max="1027" width="13.8554687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2.28515625" customWidth="1"/>
    <col min="1283" max="1283" width="13.8554687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2.28515625" customWidth="1"/>
    <col min="1539" max="1539" width="13.8554687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2.28515625" customWidth="1"/>
    <col min="1795" max="1795" width="13.8554687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2.28515625" customWidth="1"/>
    <col min="2051" max="2051" width="13.8554687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2.28515625" customWidth="1"/>
    <col min="2307" max="2307" width="13.8554687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2.28515625" customWidth="1"/>
    <col min="2563" max="2563" width="13.8554687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2.28515625" customWidth="1"/>
    <col min="2819" max="2819" width="13.8554687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2.28515625" customWidth="1"/>
    <col min="3075" max="3075" width="13.8554687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2.28515625" customWidth="1"/>
    <col min="3331" max="3331" width="13.8554687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2.28515625" customWidth="1"/>
    <col min="3587" max="3587" width="13.8554687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2.28515625" customWidth="1"/>
    <col min="3843" max="3843" width="13.8554687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2.28515625" customWidth="1"/>
    <col min="4099" max="4099" width="13.8554687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2.28515625" customWidth="1"/>
    <col min="4355" max="4355" width="13.8554687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2.28515625" customWidth="1"/>
    <col min="4611" max="4611" width="13.8554687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2.28515625" customWidth="1"/>
    <col min="4867" max="4867" width="13.8554687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2.28515625" customWidth="1"/>
    <col min="5123" max="5123" width="13.8554687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2.28515625" customWidth="1"/>
    <col min="5379" max="5379" width="13.8554687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2.28515625" customWidth="1"/>
    <col min="5635" max="5635" width="13.8554687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2.28515625" customWidth="1"/>
    <col min="5891" max="5891" width="13.8554687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2.28515625" customWidth="1"/>
    <col min="6147" max="6147" width="13.8554687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2.28515625" customWidth="1"/>
    <col min="6403" max="6403" width="13.8554687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2.28515625" customWidth="1"/>
    <col min="6659" max="6659" width="13.8554687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2.28515625" customWidth="1"/>
    <col min="6915" max="6915" width="13.8554687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2.28515625" customWidth="1"/>
    <col min="7171" max="7171" width="13.8554687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2.28515625" customWidth="1"/>
    <col min="7427" max="7427" width="13.8554687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2.28515625" customWidth="1"/>
    <col min="7683" max="7683" width="13.8554687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2.28515625" customWidth="1"/>
    <col min="7939" max="7939" width="13.8554687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2.28515625" customWidth="1"/>
    <col min="8195" max="8195" width="13.8554687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2.28515625" customWidth="1"/>
    <col min="8451" max="8451" width="13.8554687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2.28515625" customWidth="1"/>
    <col min="8707" max="8707" width="13.8554687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2.28515625" customWidth="1"/>
    <col min="8963" max="8963" width="13.8554687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2.28515625" customWidth="1"/>
    <col min="9219" max="9219" width="13.8554687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2.28515625" customWidth="1"/>
    <col min="9475" max="9475" width="13.8554687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2.28515625" customWidth="1"/>
    <col min="9731" max="9731" width="13.8554687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2.28515625" customWidth="1"/>
    <col min="9987" max="9987" width="13.8554687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2.28515625" customWidth="1"/>
    <col min="10243" max="10243" width="13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2.28515625" customWidth="1"/>
    <col min="10499" max="10499" width="13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2.28515625" customWidth="1"/>
    <col min="10755" max="10755" width="13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2.28515625" customWidth="1"/>
    <col min="11011" max="11011" width="13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2.28515625" customWidth="1"/>
    <col min="11267" max="11267" width="13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2.28515625" customWidth="1"/>
    <col min="11523" max="11523" width="13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2.28515625" customWidth="1"/>
    <col min="11779" max="11779" width="13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2.28515625" customWidth="1"/>
    <col min="12035" max="12035" width="13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2.28515625" customWidth="1"/>
    <col min="12291" max="12291" width="13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2.28515625" customWidth="1"/>
    <col min="12547" max="12547" width="13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2.28515625" customWidth="1"/>
    <col min="12803" max="12803" width="13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2.28515625" customWidth="1"/>
    <col min="13059" max="13059" width="13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2.28515625" customWidth="1"/>
    <col min="13315" max="13315" width="13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2.28515625" customWidth="1"/>
    <col min="13571" max="13571" width="13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2.28515625" customWidth="1"/>
    <col min="13827" max="13827" width="13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2.28515625" customWidth="1"/>
    <col min="14083" max="14083" width="13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2.28515625" customWidth="1"/>
    <col min="14339" max="14339" width="13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2.28515625" customWidth="1"/>
    <col min="14595" max="14595" width="13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2.28515625" customWidth="1"/>
    <col min="14851" max="14851" width="13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2.28515625" customWidth="1"/>
    <col min="15107" max="15107" width="13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2.28515625" customWidth="1"/>
    <col min="15363" max="15363" width="13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2.28515625" customWidth="1"/>
    <col min="15619" max="15619" width="13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2.28515625" customWidth="1"/>
    <col min="15875" max="15875" width="13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2.28515625" customWidth="1"/>
    <col min="16131" max="16131" width="13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23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23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23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3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23" x14ac:dyDescent="0.25">
      <c r="A5" s="212" t="s">
        <v>219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2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23" x14ac:dyDescent="0.25">
      <c r="A7" s="246" t="s">
        <v>220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23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2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23" ht="21.75" customHeight="1" x14ac:dyDescent="0.25">
      <c r="A10" s="257" t="s">
        <v>67</v>
      </c>
      <c r="B10" s="228" t="s">
        <v>68</v>
      </c>
      <c r="C10" s="228" t="s">
        <v>69</v>
      </c>
      <c r="D10" s="248" t="s">
        <v>221</v>
      </c>
      <c r="E10" s="249"/>
      <c r="F10" s="249"/>
      <c r="G10" s="249"/>
      <c r="H10" s="249"/>
      <c r="I10" s="249"/>
      <c r="J10" s="249"/>
      <c r="K10" s="249"/>
      <c r="L10" s="249"/>
    </row>
    <row r="11" spans="1:23" ht="20.25" customHeight="1" x14ac:dyDescent="0.25">
      <c r="A11" s="262"/>
      <c r="B11" s="229"/>
      <c r="C11" s="229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23" x14ac:dyDescent="0.25">
      <c r="A12" s="262"/>
      <c r="B12" s="229"/>
      <c r="C12" s="229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23" ht="15.75" thickBot="1" x14ac:dyDescent="0.3">
      <c r="A13" s="263"/>
      <c r="B13" s="230"/>
      <c r="C13" s="230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23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23" ht="15" customHeight="1" x14ac:dyDescent="0.25">
      <c r="A15" s="106" t="s">
        <v>78</v>
      </c>
      <c r="B15" s="43">
        <f>SUM(B17:B38)</f>
        <v>8136</v>
      </c>
      <c r="C15" s="43">
        <f t="shared" ref="C15:L15" si="0">SUM(C17:C38)</f>
        <v>3892608.125</v>
      </c>
      <c r="D15" s="91">
        <f>+E15/B15</f>
        <v>0.54679142084562438</v>
      </c>
      <c r="E15" s="43">
        <f t="shared" si="0"/>
        <v>4448.6949999999997</v>
      </c>
      <c r="F15" s="43">
        <f t="shared" si="0"/>
        <v>2960.359825847846</v>
      </c>
      <c r="G15" s="43">
        <f t="shared" si="0"/>
        <v>2648.6064307141073</v>
      </c>
      <c r="H15" s="43">
        <f t="shared" si="0"/>
        <v>311.75339513373882</v>
      </c>
      <c r="I15" s="43">
        <f t="shared" si="0"/>
        <v>584.95464627947672</v>
      </c>
      <c r="J15" s="43">
        <f t="shared" si="0"/>
        <v>557.89400674943749</v>
      </c>
      <c r="K15" s="43">
        <f t="shared" si="0"/>
        <v>115.656431964003</v>
      </c>
      <c r="L15" s="43">
        <f t="shared" si="0"/>
        <v>115.656431964003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1:23" x14ac:dyDescent="0.25">
      <c r="A16" s="6"/>
      <c r="B16" s="43"/>
      <c r="C16" s="43"/>
      <c r="D16" s="107"/>
      <c r="E16" s="49"/>
      <c r="F16" s="49"/>
      <c r="G16" s="49"/>
      <c r="H16" s="49"/>
      <c r="I16" s="49"/>
      <c r="J16" s="49"/>
      <c r="K16" s="49"/>
      <c r="L16" s="49"/>
    </row>
    <row r="17" spans="1:23" ht="15" customHeight="1" x14ac:dyDescent="0.25">
      <c r="A17" s="6" t="s">
        <v>80</v>
      </c>
      <c r="B17" s="49" t="s">
        <v>82</v>
      </c>
      <c r="C17" s="49" t="s">
        <v>82</v>
      </c>
      <c r="D17" s="49" t="s">
        <v>82</v>
      </c>
      <c r="E17" s="49" t="s">
        <v>82</v>
      </c>
      <c r="F17" s="49" t="s">
        <v>82</v>
      </c>
      <c r="G17" s="49" t="s">
        <v>82</v>
      </c>
      <c r="H17" s="49" t="s">
        <v>82</v>
      </c>
      <c r="I17" s="49" t="s">
        <v>82</v>
      </c>
      <c r="J17" s="49" t="s">
        <v>82</v>
      </c>
      <c r="K17" s="49" t="s">
        <v>82</v>
      </c>
      <c r="L17" s="49" t="s">
        <v>82</v>
      </c>
      <c r="M17" s="122"/>
    </row>
    <row r="18" spans="1:23" ht="15" customHeight="1" x14ac:dyDescent="0.25">
      <c r="A18" s="6" t="s">
        <v>81</v>
      </c>
      <c r="B18" s="49" t="s">
        <v>82</v>
      </c>
      <c r="C18" s="49" t="s">
        <v>82</v>
      </c>
      <c r="D18" s="49" t="s">
        <v>82</v>
      </c>
      <c r="E18" s="49" t="s">
        <v>82</v>
      </c>
      <c r="F18" s="49" t="s">
        <v>82</v>
      </c>
      <c r="G18" s="49" t="s">
        <v>82</v>
      </c>
      <c r="H18" s="49" t="s">
        <v>82</v>
      </c>
      <c r="I18" s="49" t="s">
        <v>82</v>
      </c>
      <c r="J18" s="49" t="s">
        <v>82</v>
      </c>
      <c r="K18" s="49" t="s">
        <v>82</v>
      </c>
      <c r="L18" s="49" t="s">
        <v>82</v>
      </c>
      <c r="M18" s="122"/>
    </row>
    <row r="19" spans="1:23" ht="15" customHeight="1" x14ac:dyDescent="0.25">
      <c r="A19" s="6" t="s">
        <v>83</v>
      </c>
      <c r="B19" s="49" t="s">
        <v>82</v>
      </c>
      <c r="C19" s="49" t="s">
        <v>82</v>
      </c>
      <c r="D19" s="49" t="s">
        <v>82</v>
      </c>
      <c r="E19" s="49" t="s">
        <v>82</v>
      </c>
      <c r="F19" s="49" t="s">
        <v>82</v>
      </c>
      <c r="G19" s="49" t="s">
        <v>82</v>
      </c>
      <c r="H19" s="49" t="s">
        <v>82</v>
      </c>
      <c r="I19" s="49" t="s">
        <v>82</v>
      </c>
      <c r="J19" s="49" t="s">
        <v>82</v>
      </c>
      <c r="K19" s="49" t="s">
        <v>82</v>
      </c>
      <c r="L19" s="49" t="s">
        <v>82</v>
      </c>
      <c r="M19" s="122"/>
    </row>
    <row r="20" spans="1:23" ht="15" customHeight="1" x14ac:dyDescent="0.25">
      <c r="A20" s="6" t="s">
        <v>84</v>
      </c>
      <c r="B20" s="49" t="s">
        <v>82</v>
      </c>
      <c r="C20" s="49" t="s">
        <v>82</v>
      </c>
      <c r="D20" s="49" t="s">
        <v>82</v>
      </c>
      <c r="E20" s="49" t="s">
        <v>82</v>
      </c>
      <c r="F20" s="49" t="s">
        <v>82</v>
      </c>
      <c r="G20" s="49" t="s">
        <v>82</v>
      </c>
      <c r="H20" s="49" t="s">
        <v>82</v>
      </c>
      <c r="I20" s="49" t="s">
        <v>82</v>
      </c>
      <c r="J20" s="49" t="s">
        <v>82</v>
      </c>
      <c r="K20" s="49" t="s">
        <v>82</v>
      </c>
      <c r="L20" s="49" t="s">
        <v>82</v>
      </c>
      <c r="M20" s="122"/>
    </row>
    <row r="21" spans="1:23" ht="15" customHeight="1" x14ac:dyDescent="0.25">
      <c r="A21" s="6" t="s">
        <v>85</v>
      </c>
      <c r="B21" s="49" t="s">
        <v>82</v>
      </c>
      <c r="C21" s="49" t="s">
        <v>82</v>
      </c>
      <c r="D21" s="49" t="s">
        <v>82</v>
      </c>
      <c r="E21" s="49" t="s">
        <v>82</v>
      </c>
      <c r="F21" s="49" t="s">
        <v>82</v>
      </c>
      <c r="G21" s="49" t="s">
        <v>82</v>
      </c>
      <c r="H21" s="49" t="s">
        <v>82</v>
      </c>
      <c r="I21" s="49" t="s">
        <v>82</v>
      </c>
      <c r="J21" s="49" t="s">
        <v>82</v>
      </c>
      <c r="K21" s="49" t="s">
        <v>82</v>
      </c>
      <c r="L21" s="49" t="s">
        <v>82</v>
      </c>
      <c r="M21" s="122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15" customHeight="1" x14ac:dyDescent="0.25">
      <c r="A22" s="6" t="s">
        <v>86</v>
      </c>
      <c r="B22" s="49" t="s">
        <v>82</v>
      </c>
      <c r="C22" s="49" t="s">
        <v>82</v>
      </c>
      <c r="D22" s="49" t="s">
        <v>82</v>
      </c>
      <c r="E22" s="49" t="s">
        <v>82</v>
      </c>
      <c r="F22" s="49" t="s">
        <v>82</v>
      </c>
      <c r="G22" s="49" t="s">
        <v>82</v>
      </c>
      <c r="H22" s="49" t="s">
        <v>82</v>
      </c>
      <c r="I22" s="49" t="s">
        <v>82</v>
      </c>
      <c r="J22" s="49" t="s">
        <v>82</v>
      </c>
      <c r="K22" s="49" t="s">
        <v>82</v>
      </c>
      <c r="L22" s="49" t="s">
        <v>82</v>
      </c>
      <c r="M22" s="122"/>
    </row>
    <row r="23" spans="1:23" ht="15" customHeight="1" x14ac:dyDescent="0.25">
      <c r="A23" s="6" t="s">
        <v>87</v>
      </c>
      <c r="B23" s="49" t="s">
        <v>82</v>
      </c>
      <c r="C23" s="49" t="s">
        <v>82</v>
      </c>
      <c r="D23" s="49" t="s">
        <v>82</v>
      </c>
      <c r="E23" s="49" t="s">
        <v>82</v>
      </c>
      <c r="F23" s="49" t="s">
        <v>82</v>
      </c>
      <c r="G23" s="49" t="s">
        <v>82</v>
      </c>
      <c r="H23" s="49" t="s">
        <v>82</v>
      </c>
      <c r="I23" s="49" t="s">
        <v>82</v>
      </c>
      <c r="J23" s="49" t="s">
        <v>82</v>
      </c>
      <c r="K23" s="49" t="s">
        <v>82</v>
      </c>
      <c r="L23" s="49" t="s">
        <v>82</v>
      </c>
      <c r="M23" s="122"/>
    </row>
    <row r="24" spans="1:23" ht="15" customHeight="1" x14ac:dyDescent="0.25">
      <c r="A24" s="6" t="s">
        <v>88</v>
      </c>
      <c r="B24" s="21">
        <v>328</v>
      </c>
      <c r="C24" s="49">
        <v>121078.125</v>
      </c>
      <c r="D24" s="124">
        <v>0.421875</v>
      </c>
      <c r="E24" s="49">
        <v>138.375</v>
      </c>
      <c r="F24" s="49">
        <v>92.080889092575617</v>
      </c>
      <c r="G24" s="49">
        <v>82.38391592367303</v>
      </c>
      <c r="H24" s="49">
        <v>9.6969731689025913</v>
      </c>
      <c r="I24" s="49">
        <v>18.194796266977754</v>
      </c>
      <c r="J24" s="49">
        <v>17.353085159570036</v>
      </c>
      <c r="K24" s="49">
        <v>3.5974502124822929</v>
      </c>
      <c r="L24" s="49">
        <v>3.5974502124822929</v>
      </c>
      <c r="M24" s="122"/>
    </row>
    <row r="25" spans="1:23" ht="15" customHeight="1" x14ac:dyDescent="0.25">
      <c r="A25" s="6" t="s">
        <v>89</v>
      </c>
      <c r="B25" s="21">
        <v>193</v>
      </c>
      <c r="C25" s="49">
        <v>55825</v>
      </c>
      <c r="D25" s="124">
        <v>0.33056994818652846</v>
      </c>
      <c r="E25" s="49">
        <v>63.8</v>
      </c>
      <c r="F25" s="49">
        <v>42.455362053162233</v>
      </c>
      <c r="G25" s="49">
        <v>37.98441796516957</v>
      </c>
      <c r="H25" s="49">
        <v>4.4709440879926667</v>
      </c>
      <c r="I25" s="49">
        <v>8.3890009165902839</v>
      </c>
      <c r="J25" s="49">
        <v>8.0009165902841417</v>
      </c>
      <c r="K25" s="49">
        <v>1.6586617781851514</v>
      </c>
      <c r="L25" s="49">
        <v>1.6586617781851514</v>
      </c>
      <c r="M25" s="122"/>
    </row>
    <row r="26" spans="1:23" ht="15" customHeight="1" x14ac:dyDescent="0.25">
      <c r="A26" s="6" t="s">
        <v>90</v>
      </c>
      <c r="B26" s="49" t="s">
        <v>82</v>
      </c>
      <c r="C26" s="49" t="s">
        <v>82</v>
      </c>
      <c r="D26" s="49" t="s">
        <v>82</v>
      </c>
      <c r="E26" s="49" t="s">
        <v>82</v>
      </c>
      <c r="F26" s="49" t="s">
        <v>82</v>
      </c>
      <c r="G26" s="49" t="s">
        <v>82</v>
      </c>
      <c r="H26" s="49" t="s">
        <v>82</v>
      </c>
      <c r="I26" s="49" t="s">
        <v>82</v>
      </c>
      <c r="J26" s="49" t="s">
        <v>82</v>
      </c>
      <c r="K26" s="49" t="s">
        <v>82</v>
      </c>
      <c r="L26" s="49" t="s">
        <v>82</v>
      </c>
      <c r="M26" s="122"/>
    </row>
    <row r="27" spans="1:23" ht="15" customHeight="1" x14ac:dyDescent="0.25">
      <c r="A27" s="6" t="s">
        <v>91</v>
      </c>
      <c r="B27" s="49" t="s">
        <v>82</v>
      </c>
      <c r="C27" s="49" t="s">
        <v>82</v>
      </c>
      <c r="D27" s="49" t="s">
        <v>82</v>
      </c>
      <c r="E27" s="49" t="s">
        <v>82</v>
      </c>
      <c r="F27" s="49" t="s">
        <v>82</v>
      </c>
      <c r="G27" s="49" t="s">
        <v>82</v>
      </c>
      <c r="H27" s="49" t="s">
        <v>82</v>
      </c>
      <c r="I27" s="49" t="s">
        <v>82</v>
      </c>
      <c r="J27" s="49" t="s">
        <v>82</v>
      </c>
      <c r="K27" s="49" t="s">
        <v>82</v>
      </c>
      <c r="L27" s="49" t="s">
        <v>82</v>
      </c>
      <c r="M27" s="122"/>
      <c r="O27" s="123"/>
    </row>
    <row r="28" spans="1:23" ht="15" customHeight="1" x14ac:dyDescent="0.25">
      <c r="A28" s="6" t="s">
        <v>92</v>
      </c>
      <c r="B28" s="21">
        <v>1447</v>
      </c>
      <c r="C28" s="49">
        <v>887853.75</v>
      </c>
      <c r="D28" s="124">
        <v>0.70123704215618521</v>
      </c>
      <c r="E28" s="49">
        <v>1014.69</v>
      </c>
      <c r="F28" s="49">
        <v>675.21992667277721</v>
      </c>
      <c r="G28" s="49">
        <v>604.11299475043745</v>
      </c>
      <c r="H28" s="49">
        <v>71.106931922339797</v>
      </c>
      <c r="I28" s="49">
        <v>133.42061661528206</v>
      </c>
      <c r="J28" s="49">
        <v>127.24843346387802</v>
      </c>
      <c r="K28" s="49">
        <v>26.379741688192652</v>
      </c>
      <c r="L28" s="49">
        <v>26.379741688192652</v>
      </c>
      <c r="M28" s="122"/>
    </row>
    <row r="29" spans="1:23" ht="15" customHeight="1" x14ac:dyDescent="0.25">
      <c r="A29" s="6" t="s">
        <v>93</v>
      </c>
      <c r="B29" s="21">
        <v>5671</v>
      </c>
      <c r="C29" s="49">
        <v>2396961.875</v>
      </c>
      <c r="D29" s="124">
        <v>0.48305149003703052</v>
      </c>
      <c r="E29" s="49">
        <v>2739.3850000000002</v>
      </c>
      <c r="F29" s="49">
        <v>1822.9088084326306</v>
      </c>
      <c r="G29" s="49">
        <v>1630.939573785518</v>
      </c>
      <c r="H29" s="49">
        <v>191.96923464711273</v>
      </c>
      <c r="I29" s="49">
        <v>360.19911090742443</v>
      </c>
      <c r="J29" s="49">
        <v>343.53590742438132</v>
      </c>
      <c r="K29" s="49">
        <v>71.218075160403302</v>
      </c>
      <c r="L29" s="49">
        <v>71.218075160403302</v>
      </c>
      <c r="M29" s="122"/>
    </row>
    <row r="30" spans="1:23" ht="15" customHeight="1" x14ac:dyDescent="0.25">
      <c r="A30" s="6" t="s">
        <v>94</v>
      </c>
      <c r="B30" s="21">
        <v>497</v>
      </c>
      <c r="C30" s="49">
        <v>430889.375</v>
      </c>
      <c r="D30" s="125">
        <v>0.99083501006036212</v>
      </c>
      <c r="E30" s="49">
        <v>492.44499999999999</v>
      </c>
      <c r="F30" s="49">
        <v>327.69483959670026</v>
      </c>
      <c r="G30" s="49">
        <v>293.18552828930922</v>
      </c>
      <c r="H30" s="49">
        <v>34.509311307391052</v>
      </c>
      <c r="I30" s="49">
        <v>64.751121573202241</v>
      </c>
      <c r="J30" s="49">
        <v>61.755664111324052</v>
      </c>
      <c r="K30" s="49">
        <v>12.802503124739605</v>
      </c>
      <c r="L30" s="49">
        <v>12.802503124739605</v>
      </c>
      <c r="M30" s="122"/>
    </row>
    <row r="31" spans="1:23" ht="15" customHeight="1" x14ac:dyDescent="0.25">
      <c r="A31" s="6" t="s">
        <v>95</v>
      </c>
      <c r="B31" s="49" t="s">
        <v>82</v>
      </c>
      <c r="C31" s="49" t="s">
        <v>82</v>
      </c>
      <c r="D31" s="49" t="s">
        <v>82</v>
      </c>
      <c r="E31" s="49" t="s">
        <v>82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82</v>
      </c>
      <c r="L31" s="49" t="s">
        <v>82</v>
      </c>
      <c r="M31" s="122"/>
    </row>
    <row r="32" spans="1:23" ht="15" customHeight="1" x14ac:dyDescent="0.25">
      <c r="A32" s="6" t="s">
        <v>96</v>
      </c>
      <c r="B32" s="49" t="s">
        <v>82</v>
      </c>
      <c r="C32" s="49" t="s">
        <v>82</v>
      </c>
      <c r="D32" s="49" t="s">
        <v>82</v>
      </c>
      <c r="E32" s="49" t="s">
        <v>82</v>
      </c>
      <c r="F32" s="49" t="s">
        <v>82</v>
      </c>
      <c r="G32" s="49" t="s">
        <v>82</v>
      </c>
      <c r="H32" s="49" t="s">
        <v>82</v>
      </c>
      <c r="I32" s="49" t="s">
        <v>82</v>
      </c>
      <c r="J32" s="49" t="s">
        <v>82</v>
      </c>
      <c r="K32" s="49" t="s">
        <v>82</v>
      </c>
      <c r="L32" s="49" t="s">
        <v>82</v>
      </c>
      <c r="M32" s="122"/>
    </row>
    <row r="33" spans="1:13" ht="15" customHeight="1" x14ac:dyDescent="0.25">
      <c r="A33" s="6" t="s">
        <v>97</v>
      </c>
      <c r="B33" s="49" t="s">
        <v>82</v>
      </c>
      <c r="C33" s="49" t="s">
        <v>82</v>
      </c>
      <c r="D33" s="49" t="s">
        <v>82</v>
      </c>
      <c r="E33" s="49" t="s">
        <v>82</v>
      </c>
      <c r="F33" s="49" t="s">
        <v>82</v>
      </c>
      <c r="G33" s="49" t="s">
        <v>82</v>
      </c>
      <c r="H33" s="49" t="s">
        <v>82</v>
      </c>
      <c r="I33" s="49" t="s">
        <v>82</v>
      </c>
      <c r="J33" s="49" t="s">
        <v>82</v>
      </c>
      <c r="K33" s="49" t="s">
        <v>82</v>
      </c>
      <c r="L33" s="49" t="s">
        <v>82</v>
      </c>
      <c r="M33" s="122"/>
    </row>
    <row r="34" spans="1:13" ht="15" customHeight="1" x14ac:dyDescent="0.25">
      <c r="A34" s="6" t="s">
        <v>98</v>
      </c>
      <c r="B34" s="49" t="s">
        <v>82</v>
      </c>
      <c r="C34" s="49" t="s">
        <v>82</v>
      </c>
      <c r="D34" s="49" t="s">
        <v>82</v>
      </c>
      <c r="E34" s="49" t="s">
        <v>82</v>
      </c>
      <c r="F34" s="49" t="s">
        <v>82</v>
      </c>
      <c r="G34" s="49" t="s">
        <v>82</v>
      </c>
      <c r="H34" s="49" t="s">
        <v>82</v>
      </c>
      <c r="I34" s="49" t="s">
        <v>82</v>
      </c>
      <c r="J34" s="49" t="s">
        <v>82</v>
      </c>
      <c r="K34" s="49" t="s">
        <v>82</v>
      </c>
      <c r="L34" s="49" t="s">
        <v>82</v>
      </c>
      <c r="M34" s="122"/>
    </row>
    <row r="35" spans="1:13" ht="15" customHeight="1" x14ac:dyDescent="0.25">
      <c r="A35" s="6" t="s">
        <v>99</v>
      </c>
      <c r="B35" s="49" t="s">
        <v>82</v>
      </c>
      <c r="C35" s="49" t="s">
        <v>82</v>
      </c>
      <c r="D35" s="49" t="s">
        <v>82</v>
      </c>
      <c r="E35" s="49" t="s">
        <v>82</v>
      </c>
      <c r="F35" s="49" t="s">
        <v>82</v>
      </c>
      <c r="G35" s="49" t="s">
        <v>82</v>
      </c>
      <c r="H35" s="49" t="s">
        <v>82</v>
      </c>
      <c r="I35" s="49" t="s">
        <v>82</v>
      </c>
      <c r="J35" s="49" t="s">
        <v>82</v>
      </c>
      <c r="K35" s="49" t="s">
        <v>82</v>
      </c>
      <c r="L35" s="49" t="s">
        <v>82</v>
      </c>
      <c r="M35" s="122"/>
    </row>
    <row r="36" spans="1:13" ht="15" customHeight="1" x14ac:dyDescent="0.25">
      <c r="A36" s="6" t="s">
        <v>100</v>
      </c>
      <c r="B36" s="49" t="s">
        <v>82</v>
      </c>
      <c r="C36" s="49" t="s">
        <v>82</v>
      </c>
      <c r="D36" s="49" t="s">
        <v>82</v>
      </c>
      <c r="E36" s="49" t="s">
        <v>82</v>
      </c>
      <c r="F36" s="49" t="s">
        <v>82</v>
      </c>
      <c r="G36" s="49" t="s">
        <v>82</v>
      </c>
      <c r="H36" s="49" t="s">
        <v>82</v>
      </c>
      <c r="I36" s="49" t="s">
        <v>82</v>
      </c>
      <c r="J36" s="49" t="s">
        <v>82</v>
      </c>
      <c r="K36" s="49" t="s">
        <v>82</v>
      </c>
      <c r="L36" s="49" t="s">
        <v>82</v>
      </c>
      <c r="M36" s="122"/>
    </row>
    <row r="37" spans="1:13" ht="15" customHeight="1" x14ac:dyDescent="0.25">
      <c r="A37" s="6" t="s">
        <v>101</v>
      </c>
      <c r="B37" s="49" t="s">
        <v>82</v>
      </c>
      <c r="C37" s="49" t="s">
        <v>82</v>
      </c>
      <c r="D37" s="49" t="s">
        <v>82</v>
      </c>
      <c r="E37" s="49" t="s">
        <v>82</v>
      </c>
      <c r="F37" s="49" t="s">
        <v>82</v>
      </c>
      <c r="G37" s="49" t="s">
        <v>82</v>
      </c>
      <c r="H37" s="49" t="s">
        <v>82</v>
      </c>
      <c r="I37" s="49" t="s">
        <v>82</v>
      </c>
      <c r="J37" s="49" t="s">
        <v>82</v>
      </c>
      <c r="K37" s="49" t="s">
        <v>82</v>
      </c>
      <c r="L37" s="49" t="s">
        <v>82</v>
      </c>
      <c r="M37" s="122"/>
    </row>
    <row r="38" spans="1:13" ht="15" customHeight="1" thickBot="1" x14ac:dyDescent="0.3">
      <c r="A38" s="53" t="s">
        <v>102</v>
      </c>
      <c r="B38" s="74" t="s">
        <v>82</v>
      </c>
      <c r="C38" s="74" t="s">
        <v>82</v>
      </c>
      <c r="D38" s="74" t="s">
        <v>82</v>
      </c>
      <c r="E38" s="74" t="s">
        <v>82</v>
      </c>
      <c r="F38" s="74" t="s">
        <v>82</v>
      </c>
      <c r="G38" s="74" t="s">
        <v>82</v>
      </c>
      <c r="H38" s="74" t="s">
        <v>82</v>
      </c>
      <c r="I38" s="74" t="s">
        <v>82</v>
      </c>
      <c r="J38" s="74" t="s">
        <v>82</v>
      </c>
      <c r="K38" s="74" t="s">
        <v>82</v>
      </c>
      <c r="L38" s="74" t="s">
        <v>82</v>
      </c>
      <c r="M38" s="122"/>
    </row>
    <row r="39" spans="1:13" x14ac:dyDescent="0.25">
      <c r="A39" s="28" t="s">
        <v>27</v>
      </c>
      <c r="F39" s="21"/>
    </row>
    <row r="40" spans="1:13" x14ac:dyDescent="0.25">
      <c r="B40" s="21"/>
      <c r="C40" s="21"/>
      <c r="D40" s="21"/>
      <c r="E40" s="21"/>
      <c r="F40" s="21"/>
      <c r="G40" s="21"/>
      <c r="H40" s="21"/>
      <c r="I40" s="21"/>
    </row>
    <row r="41" spans="1:13" x14ac:dyDescent="0.25">
      <c r="B41" s="21"/>
      <c r="C41" s="21"/>
      <c r="D41" s="21"/>
      <c r="E41" s="21"/>
      <c r="F41" s="21"/>
      <c r="G41" s="21"/>
      <c r="H41" s="21"/>
      <c r="I41" s="21"/>
    </row>
    <row r="42" spans="1:13" x14ac:dyDescent="0.25">
      <c r="B42" s="21"/>
      <c r="C42" s="21"/>
      <c r="D42" s="21"/>
      <c r="E42" s="21"/>
      <c r="F42" s="21"/>
      <c r="G42" s="21"/>
      <c r="H42" s="21"/>
      <c r="I42" s="21"/>
    </row>
    <row r="43" spans="1:13" x14ac:dyDescent="0.25">
      <c r="B43" s="21"/>
      <c r="C43" s="21"/>
      <c r="D43" s="21"/>
      <c r="E43" s="21"/>
      <c r="F43" s="21"/>
      <c r="G43" s="21"/>
      <c r="H43" s="21"/>
      <c r="I43" s="21"/>
    </row>
    <row r="44" spans="1:13" x14ac:dyDescent="0.25">
      <c r="B44" s="21"/>
      <c r="C44" s="21"/>
      <c r="D44" s="21"/>
      <c r="E44" s="21"/>
      <c r="F44" s="21"/>
      <c r="G44" s="21"/>
      <c r="H44" s="21"/>
      <c r="I44" s="21"/>
    </row>
    <row r="45" spans="1:13" x14ac:dyDescent="0.25">
      <c r="B45" s="21"/>
      <c r="C45" s="21"/>
      <c r="D45" s="21"/>
      <c r="E45" s="21"/>
      <c r="F45" s="21"/>
      <c r="G45" s="21"/>
      <c r="H45" s="21"/>
      <c r="I45" s="21"/>
    </row>
    <row r="46" spans="1:13" x14ac:dyDescent="0.25">
      <c r="B46" s="21"/>
      <c r="C46" s="21"/>
      <c r="D46" s="21"/>
      <c r="E46" s="21"/>
      <c r="F46" s="21"/>
      <c r="G46" s="21"/>
      <c r="H46" s="21"/>
      <c r="I46" s="21"/>
    </row>
    <row r="47" spans="1:13" x14ac:dyDescent="0.25">
      <c r="B47" s="21"/>
      <c r="C47" s="21"/>
      <c r="D47" s="21"/>
      <c r="E47" s="21"/>
      <c r="F47" s="21"/>
      <c r="G47" s="21"/>
      <c r="H47" s="21"/>
      <c r="I47" s="21"/>
    </row>
    <row r="48" spans="1:13" x14ac:dyDescent="0.25">
      <c r="B48" s="21"/>
      <c r="C48" s="21"/>
      <c r="D48" s="21"/>
      <c r="E48" s="21"/>
      <c r="F48" s="21"/>
      <c r="G48" s="21"/>
      <c r="H48" s="21"/>
      <c r="I48" s="21"/>
    </row>
    <row r="49" spans="2:9" x14ac:dyDescent="0.25">
      <c r="B49" s="21"/>
      <c r="C49" s="21"/>
      <c r="D49" s="21"/>
      <c r="E49" s="21"/>
      <c r="F49" s="21"/>
      <c r="G49" s="21"/>
      <c r="H49" s="21"/>
      <c r="I49" s="21"/>
    </row>
    <row r="50" spans="2:9" x14ac:dyDescent="0.25">
      <c r="B50" s="21"/>
      <c r="C50" s="21"/>
      <c r="D50" s="21"/>
      <c r="E50" s="21"/>
      <c r="F50" s="21"/>
      <c r="G50" s="21"/>
      <c r="H50" s="21"/>
      <c r="I50" s="21"/>
    </row>
    <row r="51" spans="2:9" x14ac:dyDescent="0.25">
      <c r="B51" s="21"/>
      <c r="C51" s="21"/>
      <c r="D51" s="21"/>
      <c r="E51" s="21"/>
      <c r="F51" s="21"/>
      <c r="G51" s="21"/>
      <c r="H51" s="21"/>
      <c r="I51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C14D38BB-3785-4026-9ADD-E7FB00C67566}"/>
  </hyperlink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2E68-F05E-413E-9D6F-0DF49D56282B}">
  <dimension ref="A2:M33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1" customWidth="1"/>
    <col min="3" max="3" width="14.2851562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10.140625" customWidth="1"/>
    <col min="9" max="9" width="10" customWidth="1"/>
    <col min="10" max="10" width="9.5703125" customWidth="1"/>
    <col min="11" max="11" width="9.85546875" customWidth="1"/>
    <col min="12" max="12" width="12.28515625" customWidth="1"/>
    <col min="257" max="257" width="14.7109375" customWidth="1"/>
    <col min="258" max="258" width="11" customWidth="1"/>
    <col min="259" max="259" width="14.28515625" customWidth="1"/>
    <col min="260" max="260" width="9.7109375" customWidth="1"/>
    <col min="261" max="261" width="14" bestFit="1" customWidth="1"/>
    <col min="262" max="262" width="10.85546875" customWidth="1"/>
    <col min="263" max="263" width="12.28515625" customWidth="1"/>
    <col min="264" max="264" width="10.140625" customWidth="1"/>
    <col min="265" max="265" width="10" customWidth="1"/>
    <col min="266" max="266" width="9.5703125" customWidth="1"/>
    <col min="267" max="267" width="9.85546875" customWidth="1"/>
    <col min="268" max="268" width="12.28515625" customWidth="1"/>
    <col min="513" max="513" width="14.7109375" customWidth="1"/>
    <col min="514" max="514" width="11" customWidth="1"/>
    <col min="515" max="515" width="14.28515625" customWidth="1"/>
    <col min="516" max="516" width="9.7109375" customWidth="1"/>
    <col min="517" max="517" width="14" bestFit="1" customWidth="1"/>
    <col min="518" max="518" width="10.85546875" customWidth="1"/>
    <col min="519" max="519" width="12.28515625" customWidth="1"/>
    <col min="520" max="520" width="10.140625" customWidth="1"/>
    <col min="521" max="521" width="10" customWidth="1"/>
    <col min="522" max="522" width="9.5703125" customWidth="1"/>
    <col min="523" max="523" width="9.85546875" customWidth="1"/>
    <col min="524" max="524" width="12.28515625" customWidth="1"/>
    <col min="769" max="769" width="14.7109375" customWidth="1"/>
    <col min="770" max="770" width="11" customWidth="1"/>
    <col min="771" max="771" width="14.28515625" customWidth="1"/>
    <col min="772" max="772" width="9.7109375" customWidth="1"/>
    <col min="773" max="773" width="14" bestFit="1" customWidth="1"/>
    <col min="774" max="774" width="10.85546875" customWidth="1"/>
    <col min="775" max="775" width="12.28515625" customWidth="1"/>
    <col min="776" max="776" width="10.140625" customWidth="1"/>
    <col min="777" max="777" width="10" customWidth="1"/>
    <col min="778" max="778" width="9.5703125" customWidth="1"/>
    <col min="779" max="779" width="9.85546875" customWidth="1"/>
    <col min="780" max="780" width="12.28515625" customWidth="1"/>
    <col min="1025" max="1025" width="14.7109375" customWidth="1"/>
    <col min="1026" max="1026" width="11" customWidth="1"/>
    <col min="1027" max="1027" width="14.28515625" customWidth="1"/>
    <col min="1028" max="1028" width="9.7109375" customWidth="1"/>
    <col min="1029" max="1029" width="14" bestFit="1" customWidth="1"/>
    <col min="1030" max="1030" width="10.85546875" customWidth="1"/>
    <col min="1031" max="1031" width="12.28515625" customWidth="1"/>
    <col min="1032" max="1032" width="10.140625" customWidth="1"/>
    <col min="1033" max="1033" width="10" customWidth="1"/>
    <col min="1034" max="1034" width="9.5703125" customWidth="1"/>
    <col min="1035" max="1035" width="9.85546875" customWidth="1"/>
    <col min="1036" max="1036" width="12.28515625" customWidth="1"/>
    <col min="1281" max="1281" width="14.7109375" customWidth="1"/>
    <col min="1282" max="1282" width="11" customWidth="1"/>
    <col min="1283" max="1283" width="14.28515625" customWidth="1"/>
    <col min="1284" max="1284" width="9.7109375" customWidth="1"/>
    <col min="1285" max="1285" width="14" bestFit="1" customWidth="1"/>
    <col min="1286" max="1286" width="10.85546875" customWidth="1"/>
    <col min="1287" max="1287" width="12.28515625" customWidth="1"/>
    <col min="1288" max="1288" width="10.140625" customWidth="1"/>
    <col min="1289" max="1289" width="10" customWidth="1"/>
    <col min="1290" max="1290" width="9.5703125" customWidth="1"/>
    <col min="1291" max="1291" width="9.85546875" customWidth="1"/>
    <col min="1292" max="1292" width="12.28515625" customWidth="1"/>
    <col min="1537" max="1537" width="14.7109375" customWidth="1"/>
    <col min="1538" max="1538" width="11" customWidth="1"/>
    <col min="1539" max="1539" width="14.28515625" customWidth="1"/>
    <col min="1540" max="1540" width="9.7109375" customWidth="1"/>
    <col min="1541" max="1541" width="14" bestFit="1" customWidth="1"/>
    <col min="1542" max="1542" width="10.85546875" customWidth="1"/>
    <col min="1543" max="1543" width="12.28515625" customWidth="1"/>
    <col min="1544" max="1544" width="10.140625" customWidth="1"/>
    <col min="1545" max="1545" width="10" customWidth="1"/>
    <col min="1546" max="1546" width="9.5703125" customWidth="1"/>
    <col min="1547" max="1547" width="9.85546875" customWidth="1"/>
    <col min="1548" max="1548" width="12.28515625" customWidth="1"/>
    <col min="1793" max="1793" width="14.7109375" customWidth="1"/>
    <col min="1794" max="1794" width="11" customWidth="1"/>
    <col min="1795" max="1795" width="14.28515625" customWidth="1"/>
    <col min="1796" max="1796" width="9.7109375" customWidth="1"/>
    <col min="1797" max="1797" width="14" bestFit="1" customWidth="1"/>
    <col min="1798" max="1798" width="10.85546875" customWidth="1"/>
    <col min="1799" max="1799" width="12.28515625" customWidth="1"/>
    <col min="1800" max="1800" width="10.140625" customWidth="1"/>
    <col min="1801" max="1801" width="10" customWidth="1"/>
    <col min="1802" max="1802" width="9.5703125" customWidth="1"/>
    <col min="1803" max="1803" width="9.85546875" customWidth="1"/>
    <col min="1804" max="1804" width="12.28515625" customWidth="1"/>
    <col min="2049" max="2049" width="14.7109375" customWidth="1"/>
    <col min="2050" max="2050" width="11" customWidth="1"/>
    <col min="2051" max="2051" width="14.28515625" customWidth="1"/>
    <col min="2052" max="2052" width="9.7109375" customWidth="1"/>
    <col min="2053" max="2053" width="14" bestFit="1" customWidth="1"/>
    <col min="2054" max="2054" width="10.85546875" customWidth="1"/>
    <col min="2055" max="2055" width="12.28515625" customWidth="1"/>
    <col min="2056" max="2056" width="10.140625" customWidth="1"/>
    <col min="2057" max="2057" width="10" customWidth="1"/>
    <col min="2058" max="2058" width="9.5703125" customWidth="1"/>
    <col min="2059" max="2059" width="9.85546875" customWidth="1"/>
    <col min="2060" max="2060" width="12.28515625" customWidth="1"/>
    <col min="2305" max="2305" width="14.7109375" customWidth="1"/>
    <col min="2306" max="2306" width="11" customWidth="1"/>
    <col min="2307" max="2307" width="14.28515625" customWidth="1"/>
    <col min="2308" max="2308" width="9.7109375" customWidth="1"/>
    <col min="2309" max="2309" width="14" bestFit="1" customWidth="1"/>
    <col min="2310" max="2310" width="10.85546875" customWidth="1"/>
    <col min="2311" max="2311" width="12.28515625" customWidth="1"/>
    <col min="2312" max="2312" width="10.140625" customWidth="1"/>
    <col min="2313" max="2313" width="10" customWidth="1"/>
    <col min="2314" max="2314" width="9.5703125" customWidth="1"/>
    <col min="2315" max="2315" width="9.85546875" customWidth="1"/>
    <col min="2316" max="2316" width="12.28515625" customWidth="1"/>
    <col min="2561" max="2561" width="14.7109375" customWidth="1"/>
    <col min="2562" max="2562" width="11" customWidth="1"/>
    <col min="2563" max="2563" width="14.28515625" customWidth="1"/>
    <col min="2564" max="2564" width="9.7109375" customWidth="1"/>
    <col min="2565" max="2565" width="14" bestFit="1" customWidth="1"/>
    <col min="2566" max="2566" width="10.85546875" customWidth="1"/>
    <col min="2567" max="2567" width="12.28515625" customWidth="1"/>
    <col min="2568" max="2568" width="10.140625" customWidth="1"/>
    <col min="2569" max="2569" width="10" customWidth="1"/>
    <col min="2570" max="2570" width="9.5703125" customWidth="1"/>
    <col min="2571" max="2571" width="9.85546875" customWidth="1"/>
    <col min="2572" max="2572" width="12.28515625" customWidth="1"/>
    <col min="2817" max="2817" width="14.7109375" customWidth="1"/>
    <col min="2818" max="2818" width="11" customWidth="1"/>
    <col min="2819" max="2819" width="14.28515625" customWidth="1"/>
    <col min="2820" max="2820" width="9.7109375" customWidth="1"/>
    <col min="2821" max="2821" width="14" bestFit="1" customWidth="1"/>
    <col min="2822" max="2822" width="10.85546875" customWidth="1"/>
    <col min="2823" max="2823" width="12.28515625" customWidth="1"/>
    <col min="2824" max="2824" width="10.140625" customWidth="1"/>
    <col min="2825" max="2825" width="10" customWidth="1"/>
    <col min="2826" max="2826" width="9.5703125" customWidth="1"/>
    <col min="2827" max="2827" width="9.85546875" customWidth="1"/>
    <col min="2828" max="2828" width="12.28515625" customWidth="1"/>
    <col min="3073" max="3073" width="14.7109375" customWidth="1"/>
    <col min="3074" max="3074" width="11" customWidth="1"/>
    <col min="3075" max="3075" width="14.28515625" customWidth="1"/>
    <col min="3076" max="3076" width="9.7109375" customWidth="1"/>
    <col min="3077" max="3077" width="14" bestFit="1" customWidth="1"/>
    <col min="3078" max="3078" width="10.85546875" customWidth="1"/>
    <col min="3079" max="3079" width="12.28515625" customWidth="1"/>
    <col min="3080" max="3080" width="10.140625" customWidth="1"/>
    <col min="3081" max="3081" width="10" customWidth="1"/>
    <col min="3082" max="3082" width="9.5703125" customWidth="1"/>
    <col min="3083" max="3083" width="9.85546875" customWidth="1"/>
    <col min="3084" max="3084" width="12.28515625" customWidth="1"/>
    <col min="3329" max="3329" width="14.7109375" customWidth="1"/>
    <col min="3330" max="3330" width="11" customWidth="1"/>
    <col min="3331" max="3331" width="14.28515625" customWidth="1"/>
    <col min="3332" max="3332" width="9.7109375" customWidth="1"/>
    <col min="3333" max="3333" width="14" bestFit="1" customWidth="1"/>
    <col min="3334" max="3334" width="10.85546875" customWidth="1"/>
    <col min="3335" max="3335" width="12.28515625" customWidth="1"/>
    <col min="3336" max="3336" width="10.140625" customWidth="1"/>
    <col min="3337" max="3337" width="10" customWidth="1"/>
    <col min="3338" max="3338" width="9.5703125" customWidth="1"/>
    <col min="3339" max="3339" width="9.85546875" customWidth="1"/>
    <col min="3340" max="3340" width="12.28515625" customWidth="1"/>
    <col min="3585" max="3585" width="14.7109375" customWidth="1"/>
    <col min="3586" max="3586" width="11" customWidth="1"/>
    <col min="3587" max="3587" width="14.28515625" customWidth="1"/>
    <col min="3588" max="3588" width="9.7109375" customWidth="1"/>
    <col min="3589" max="3589" width="14" bestFit="1" customWidth="1"/>
    <col min="3590" max="3590" width="10.85546875" customWidth="1"/>
    <col min="3591" max="3591" width="12.28515625" customWidth="1"/>
    <col min="3592" max="3592" width="10.140625" customWidth="1"/>
    <col min="3593" max="3593" width="10" customWidth="1"/>
    <col min="3594" max="3594" width="9.5703125" customWidth="1"/>
    <col min="3595" max="3595" width="9.85546875" customWidth="1"/>
    <col min="3596" max="3596" width="12.28515625" customWidth="1"/>
    <col min="3841" max="3841" width="14.7109375" customWidth="1"/>
    <col min="3842" max="3842" width="11" customWidth="1"/>
    <col min="3843" max="3843" width="14.28515625" customWidth="1"/>
    <col min="3844" max="3844" width="9.7109375" customWidth="1"/>
    <col min="3845" max="3845" width="14" bestFit="1" customWidth="1"/>
    <col min="3846" max="3846" width="10.85546875" customWidth="1"/>
    <col min="3847" max="3847" width="12.28515625" customWidth="1"/>
    <col min="3848" max="3848" width="10.140625" customWidth="1"/>
    <col min="3849" max="3849" width="10" customWidth="1"/>
    <col min="3850" max="3850" width="9.5703125" customWidth="1"/>
    <col min="3851" max="3851" width="9.85546875" customWidth="1"/>
    <col min="3852" max="3852" width="12.28515625" customWidth="1"/>
    <col min="4097" max="4097" width="14.7109375" customWidth="1"/>
    <col min="4098" max="4098" width="11" customWidth="1"/>
    <col min="4099" max="4099" width="14.28515625" customWidth="1"/>
    <col min="4100" max="4100" width="9.7109375" customWidth="1"/>
    <col min="4101" max="4101" width="14" bestFit="1" customWidth="1"/>
    <col min="4102" max="4102" width="10.85546875" customWidth="1"/>
    <col min="4103" max="4103" width="12.28515625" customWidth="1"/>
    <col min="4104" max="4104" width="10.140625" customWidth="1"/>
    <col min="4105" max="4105" width="10" customWidth="1"/>
    <col min="4106" max="4106" width="9.5703125" customWidth="1"/>
    <col min="4107" max="4107" width="9.85546875" customWidth="1"/>
    <col min="4108" max="4108" width="12.28515625" customWidth="1"/>
    <col min="4353" max="4353" width="14.7109375" customWidth="1"/>
    <col min="4354" max="4354" width="11" customWidth="1"/>
    <col min="4355" max="4355" width="14.28515625" customWidth="1"/>
    <col min="4356" max="4356" width="9.7109375" customWidth="1"/>
    <col min="4357" max="4357" width="14" bestFit="1" customWidth="1"/>
    <col min="4358" max="4358" width="10.85546875" customWidth="1"/>
    <col min="4359" max="4359" width="12.28515625" customWidth="1"/>
    <col min="4360" max="4360" width="10.140625" customWidth="1"/>
    <col min="4361" max="4361" width="10" customWidth="1"/>
    <col min="4362" max="4362" width="9.5703125" customWidth="1"/>
    <col min="4363" max="4363" width="9.85546875" customWidth="1"/>
    <col min="4364" max="4364" width="12.28515625" customWidth="1"/>
    <col min="4609" max="4609" width="14.7109375" customWidth="1"/>
    <col min="4610" max="4610" width="11" customWidth="1"/>
    <col min="4611" max="4611" width="14.28515625" customWidth="1"/>
    <col min="4612" max="4612" width="9.7109375" customWidth="1"/>
    <col min="4613" max="4613" width="14" bestFit="1" customWidth="1"/>
    <col min="4614" max="4614" width="10.85546875" customWidth="1"/>
    <col min="4615" max="4615" width="12.28515625" customWidth="1"/>
    <col min="4616" max="4616" width="10.140625" customWidth="1"/>
    <col min="4617" max="4617" width="10" customWidth="1"/>
    <col min="4618" max="4618" width="9.5703125" customWidth="1"/>
    <col min="4619" max="4619" width="9.85546875" customWidth="1"/>
    <col min="4620" max="4620" width="12.28515625" customWidth="1"/>
    <col min="4865" max="4865" width="14.7109375" customWidth="1"/>
    <col min="4866" max="4866" width="11" customWidth="1"/>
    <col min="4867" max="4867" width="14.28515625" customWidth="1"/>
    <col min="4868" max="4868" width="9.7109375" customWidth="1"/>
    <col min="4869" max="4869" width="14" bestFit="1" customWidth="1"/>
    <col min="4870" max="4870" width="10.85546875" customWidth="1"/>
    <col min="4871" max="4871" width="12.28515625" customWidth="1"/>
    <col min="4872" max="4872" width="10.140625" customWidth="1"/>
    <col min="4873" max="4873" width="10" customWidth="1"/>
    <col min="4874" max="4874" width="9.5703125" customWidth="1"/>
    <col min="4875" max="4875" width="9.85546875" customWidth="1"/>
    <col min="4876" max="4876" width="12.28515625" customWidth="1"/>
    <col min="5121" max="5121" width="14.7109375" customWidth="1"/>
    <col min="5122" max="5122" width="11" customWidth="1"/>
    <col min="5123" max="5123" width="14.28515625" customWidth="1"/>
    <col min="5124" max="5124" width="9.7109375" customWidth="1"/>
    <col min="5125" max="5125" width="14" bestFit="1" customWidth="1"/>
    <col min="5126" max="5126" width="10.85546875" customWidth="1"/>
    <col min="5127" max="5127" width="12.28515625" customWidth="1"/>
    <col min="5128" max="5128" width="10.140625" customWidth="1"/>
    <col min="5129" max="5129" width="10" customWidth="1"/>
    <col min="5130" max="5130" width="9.5703125" customWidth="1"/>
    <col min="5131" max="5131" width="9.85546875" customWidth="1"/>
    <col min="5132" max="5132" width="12.28515625" customWidth="1"/>
    <col min="5377" max="5377" width="14.7109375" customWidth="1"/>
    <col min="5378" max="5378" width="11" customWidth="1"/>
    <col min="5379" max="5379" width="14.28515625" customWidth="1"/>
    <col min="5380" max="5380" width="9.7109375" customWidth="1"/>
    <col min="5381" max="5381" width="14" bestFit="1" customWidth="1"/>
    <col min="5382" max="5382" width="10.85546875" customWidth="1"/>
    <col min="5383" max="5383" width="12.28515625" customWidth="1"/>
    <col min="5384" max="5384" width="10.140625" customWidth="1"/>
    <col min="5385" max="5385" width="10" customWidth="1"/>
    <col min="5386" max="5386" width="9.5703125" customWidth="1"/>
    <col min="5387" max="5387" width="9.85546875" customWidth="1"/>
    <col min="5388" max="5388" width="12.28515625" customWidth="1"/>
    <col min="5633" max="5633" width="14.7109375" customWidth="1"/>
    <col min="5634" max="5634" width="11" customWidth="1"/>
    <col min="5635" max="5635" width="14.28515625" customWidth="1"/>
    <col min="5636" max="5636" width="9.7109375" customWidth="1"/>
    <col min="5637" max="5637" width="14" bestFit="1" customWidth="1"/>
    <col min="5638" max="5638" width="10.85546875" customWidth="1"/>
    <col min="5639" max="5639" width="12.28515625" customWidth="1"/>
    <col min="5640" max="5640" width="10.140625" customWidth="1"/>
    <col min="5641" max="5641" width="10" customWidth="1"/>
    <col min="5642" max="5642" width="9.5703125" customWidth="1"/>
    <col min="5643" max="5643" width="9.85546875" customWidth="1"/>
    <col min="5644" max="5644" width="12.28515625" customWidth="1"/>
    <col min="5889" max="5889" width="14.7109375" customWidth="1"/>
    <col min="5890" max="5890" width="11" customWidth="1"/>
    <col min="5891" max="5891" width="14.28515625" customWidth="1"/>
    <col min="5892" max="5892" width="9.7109375" customWidth="1"/>
    <col min="5893" max="5893" width="14" bestFit="1" customWidth="1"/>
    <col min="5894" max="5894" width="10.85546875" customWidth="1"/>
    <col min="5895" max="5895" width="12.28515625" customWidth="1"/>
    <col min="5896" max="5896" width="10.140625" customWidth="1"/>
    <col min="5897" max="5897" width="10" customWidth="1"/>
    <col min="5898" max="5898" width="9.5703125" customWidth="1"/>
    <col min="5899" max="5899" width="9.85546875" customWidth="1"/>
    <col min="5900" max="5900" width="12.28515625" customWidth="1"/>
    <col min="6145" max="6145" width="14.7109375" customWidth="1"/>
    <col min="6146" max="6146" width="11" customWidth="1"/>
    <col min="6147" max="6147" width="14.28515625" customWidth="1"/>
    <col min="6148" max="6148" width="9.7109375" customWidth="1"/>
    <col min="6149" max="6149" width="14" bestFit="1" customWidth="1"/>
    <col min="6150" max="6150" width="10.85546875" customWidth="1"/>
    <col min="6151" max="6151" width="12.28515625" customWidth="1"/>
    <col min="6152" max="6152" width="10.140625" customWidth="1"/>
    <col min="6153" max="6153" width="10" customWidth="1"/>
    <col min="6154" max="6154" width="9.5703125" customWidth="1"/>
    <col min="6155" max="6155" width="9.85546875" customWidth="1"/>
    <col min="6156" max="6156" width="12.28515625" customWidth="1"/>
    <col min="6401" max="6401" width="14.7109375" customWidth="1"/>
    <col min="6402" max="6402" width="11" customWidth="1"/>
    <col min="6403" max="6403" width="14.28515625" customWidth="1"/>
    <col min="6404" max="6404" width="9.7109375" customWidth="1"/>
    <col min="6405" max="6405" width="14" bestFit="1" customWidth="1"/>
    <col min="6406" max="6406" width="10.85546875" customWidth="1"/>
    <col min="6407" max="6407" width="12.28515625" customWidth="1"/>
    <col min="6408" max="6408" width="10.140625" customWidth="1"/>
    <col min="6409" max="6409" width="10" customWidth="1"/>
    <col min="6410" max="6410" width="9.5703125" customWidth="1"/>
    <col min="6411" max="6411" width="9.85546875" customWidth="1"/>
    <col min="6412" max="6412" width="12.28515625" customWidth="1"/>
    <col min="6657" max="6657" width="14.7109375" customWidth="1"/>
    <col min="6658" max="6658" width="11" customWidth="1"/>
    <col min="6659" max="6659" width="14.28515625" customWidth="1"/>
    <col min="6660" max="6660" width="9.7109375" customWidth="1"/>
    <col min="6661" max="6661" width="14" bestFit="1" customWidth="1"/>
    <col min="6662" max="6662" width="10.85546875" customWidth="1"/>
    <col min="6663" max="6663" width="12.28515625" customWidth="1"/>
    <col min="6664" max="6664" width="10.140625" customWidth="1"/>
    <col min="6665" max="6665" width="10" customWidth="1"/>
    <col min="6666" max="6666" width="9.5703125" customWidth="1"/>
    <col min="6667" max="6667" width="9.85546875" customWidth="1"/>
    <col min="6668" max="6668" width="12.28515625" customWidth="1"/>
    <col min="6913" max="6913" width="14.7109375" customWidth="1"/>
    <col min="6914" max="6914" width="11" customWidth="1"/>
    <col min="6915" max="6915" width="14.28515625" customWidth="1"/>
    <col min="6916" max="6916" width="9.7109375" customWidth="1"/>
    <col min="6917" max="6917" width="14" bestFit="1" customWidth="1"/>
    <col min="6918" max="6918" width="10.85546875" customWidth="1"/>
    <col min="6919" max="6919" width="12.28515625" customWidth="1"/>
    <col min="6920" max="6920" width="10.140625" customWidth="1"/>
    <col min="6921" max="6921" width="10" customWidth="1"/>
    <col min="6922" max="6922" width="9.5703125" customWidth="1"/>
    <col min="6923" max="6923" width="9.85546875" customWidth="1"/>
    <col min="6924" max="6924" width="12.28515625" customWidth="1"/>
    <col min="7169" max="7169" width="14.7109375" customWidth="1"/>
    <col min="7170" max="7170" width="11" customWidth="1"/>
    <col min="7171" max="7171" width="14.28515625" customWidth="1"/>
    <col min="7172" max="7172" width="9.7109375" customWidth="1"/>
    <col min="7173" max="7173" width="14" bestFit="1" customWidth="1"/>
    <col min="7174" max="7174" width="10.85546875" customWidth="1"/>
    <col min="7175" max="7175" width="12.28515625" customWidth="1"/>
    <col min="7176" max="7176" width="10.140625" customWidth="1"/>
    <col min="7177" max="7177" width="10" customWidth="1"/>
    <col min="7178" max="7178" width="9.5703125" customWidth="1"/>
    <col min="7179" max="7179" width="9.85546875" customWidth="1"/>
    <col min="7180" max="7180" width="12.28515625" customWidth="1"/>
    <col min="7425" max="7425" width="14.7109375" customWidth="1"/>
    <col min="7426" max="7426" width="11" customWidth="1"/>
    <col min="7427" max="7427" width="14.28515625" customWidth="1"/>
    <col min="7428" max="7428" width="9.7109375" customWidth="1"/>
    <col min="7429" max="7429" width="14" bestFit="1" customWidth="1"/>
    <col min="7430" max="7430" width="10.85546875" customWidth="1"/>
    <col min="7431" max="7431" width="12.28515625" customWidth="1"/>
    <col min="7432" max="7432" width="10.140625" customWidth="1"/>
    <col min="7433" max="7433" width="10" customWidth="1"/>
    <col min="7434" max="7434" width="9.5703125" customWidth="1"/>
    <col min="7435" max="7435" width="9.85546875" customWidth="1"/>
    <col min="7436" max="7436" width="12.28515625" customWidth="1"/>
    <col min="7681" max="7681" width="14.7109375" customWidth="1"/>
    <col min="7682" max="7682" width="11" customWidth="1"/>
    <col min="7683" max="7683" width="14.28515625" customWidth="1"/>
    <col min="7684" max="7684" width="9.7109375" customWidth="1"/>
    <col min="7685" max="7685" width="14" bestFit="1" customWidth="1"/>
    <col min="7686" max="7686" width="10.85546875" customWidth="1"/>
    <col min="7687" max="7687" width="12.28515625" customWidth="1"/>
    <col min="7688" max="7688" width="10.140625" customWidth="1"/>
    <col min="7689" max="7689" width="10" customWidth="1"/>
    <col min="7690" max="7690" width="9.5703125" customWidth="1"/>
    <col min="7691" max="7691" width="9.85546875" customWidth="1"/>
    <col min="7692" max="7692" width="12.28515625" customWidth="1"/>
    <col min="7937" max="7937" width="14.7109375" customWidth="1"/>
    <col min="7938" max="7938" width="11" customWidth="1"/>
    <col min="7939" max="7939" width="14.28515625" customWidth="1"/>
    <col min="7940" max="7940" width="9.7109375" customWidth="1"/>
    <col min="7941" max="7941" width="14" bestFit="1" customWidth="1"/>
    <col min="7942" max="7942" width="10.85546875" customWidth="1"/>
    <col min="7943" max="7943" width="12.28515625" customWidth="1"/>
    <col min="7944" max="7944" width="10.140625" customWidth="1"/>
    <col min="7945" max="7945" width="10" customWidth="1"/>
    <col min="7946" max="7946" width="9.5703125" customWidth="1"/>
    <col min="7947" max="7947" width="9.85546875" customWidth="1"/>
    <col min="7948" max="7948" width="12.28515625" customWidth="1"/>
    <col min="8193" max="8193" width="14.7109375" customWidth="1"/>
    <col min="8194" max="8194" width="11" customWidth="1"/>
    <col min="8195" max="8195" width="14.28515625" customWidth="1"/>
    <col min="8196" max="8196" width="9.7109375" customWidth="1"/>
    <col min="8197" max="8197" width="14" bestFit="1" customWidth="1"/>
    <col min="8198" max="8198" width="10.85546875" customWidth="1"/>
    <col min="8199" max="8199" width="12.28515625" customWidth="1"/>
    <col min="8200" max="8200" width="10.140625" customWidth="1"/>
    <col min="8201" max="8201" width="10" customWidth="1"/>
    <col min="8202" max="8202" width="9.5703125" customWidth="1"/>
    <col min="8203" max="8203" width="9.85546875" customWidth="1"/>
    <col min="8204" max="8204" width="12.28515625" customWidth="1"/>
    <col min="8449" max="8449" width="14.7109375" customWidth="1"/>
    <col min="8450" max="8450" width="11" customWidth="1"/>
    <col min="8451" max="8451" width="14.28515625" customWidth="1"/>
    <col min="8452" max="8452" width="9.7109375" customWidth="1"/>
    <col min="8453" max="8453" width="14" bestFit="1" customWidth="1"/>
    <col min="8454" max="8454" width="10.85546875" customWidth="1"/>
    <col min="8455" max="8455" width="12.28515625" customWidth="1"/>
    <col min="8456" max="8456" width="10.140625" customWidth="1"/>
    <col min="8457" max="8457" width="10" customWidth="1"/>
    <col min="8458" max="8458" width="9.5703125" customWidth="1"/>
    <col min="8459" max="8459" width="9.85546875" customWidth="1"/>
    <col min="8460" max="8460" width="12.28515625" customWidth="1"/>
    <col min="8705" max="8705" width="14.7109375" customWidth="1"/>
    <col min="8706" max="8706" width="11" customWidth="1"/>
    <col min="8707" max="8707" width="14.28515625" customWidth="1"/>
    <col min="8708" max="8708" width="9.7109375" customWidth="1"/>
    <col min="8709" max="8709" width="14" bestFit="1" customWidth="1"/>
    <col min="8710" max="8710" width="10.85546875" customWidth="1"/>
    <col min="8711" max="8711" width="12.28515625" customWidth="1"/>
    <col min="8712" max="8712" width="10.140625" customWidth="1"/>
    <col min="8713" max="8713" width="10" customWidth="1"/>
    <col min="8714" max="8714" width="9.5703125" customWidth="1"/>
    <col min="8715" max="8715" width="9.85546875" customWidth="1"/>
    <col min="8716" max="8716" width="12.28515625" customWidth="1"/>
    <col min="8961" max="8961" width="14.7109375" customWidth="1"/>
    <col min="8962" max="8962" width="11" customWidth="1"/>
    <col min="8963" max="8963" width="14.28515625" customWidth="1"/>
    <col min="8964" max="8964" width="9.7109375" customWidth="1"/>
    <col min="8965" max="8965" width="14" bestFit="1" customWidth="1"/>
    <col min="8966" max="8966" width="10.85546875" customWidth="1"/>
    <col min="8967" max="8967" width="12.28515625" customWidth="1"/>
    <col min="8968" max="8968" width="10.140625" customWidth="1"/>
    <col min="8969" max="8969" width="10" customWidth="1"/>
    <col min="8970" max="8970" width="9.5703125" customWidth="1"/>
    <col min="8971" max="8971" width="9.85546875" customWidth="1"/>
    <col min="8972" max="8972" width="12.28515625" customWidth="1"/>
    <col min="9217" max="9217" width="14.7109375" customWidth="1"/>
    <col min="9218" max="9218" width="11" customWidth="1"/>
    <col min="9219" max="9219" width="14.28515625" customWidth="1"/>
    <col min="9220" max="9220" width="9.7109375" customWidth="1"/>
    <col min="9221" max="9221" width="14" bestFit="1" customWidth="1"/>
    <col min="9222" max="9222" width="10.85546875" customWidth="1"/>
    <col min="9223" max="9223" width="12.28515625" customWidth="1"/>
    <col min="9224" max="9224" width="10.140625" customWidth="1"/>
    <col min="9225" max="9225" width="10" customWidth="1"/>
    <col min="9226" max="9226" width="9.5703125" customWidth="1"/>
    <col min="9227" max="9227" width="9.85546875" customWidth="1"/>
    <col min="9228" max="9228" width="12.28515625" customWidth="1"/>
    <col min="9473" max="9473" width="14.7109375" customWidth="1"/>
    <col min="9474" max="9474" width="11" customWidth="1"/>
    <col min="9475" max="9475" width="14.28515625" customWidth="1"/>
    <col min="9476" max="9476" width="9.7109375" customWidth="1"/>
    <col min="9477" max="9477" width="14" bestFit="1" customWidth="1"/>
    <col min="9478" max="9478" width="10.85546875" customWidth="1"/>
    <col min="9479" max="9479" width="12.28515625" customWidth="1"/>
    <col min="9480" max="9480" width="10.140625" customWidth="1"/>
    <col min="9481" max="9481" width="10" customWidth="1"/>
    <col min="9482" max="9482" width="9.5703125" customWidth="1"/>
    <col min="9483" max="9483" width="9.85546875" customWidth="1"/>
    <col min="9484" max="9484" width="12.28515625" customWidth="1"/>
    <col min="9729" max="9729" width="14.7109375" customWidth="1"/>
    <col min="9730" max="9730" width="11" customWidth="1"/>
    <col min="9731" max="9731" width="14.28515625" customWidth="1"/>
    <col min="9732" max="9732" width="9.7109375" customWidth="1"/>
    <col min="9733" max="9733" width="14" bestFit="1" customWidth="1"/>
    <col min="9734" max="9734" width="10.85546875" customWidth="1"/>
    <col min="9735" max="9735" width="12.28515625" customWidth="1"/>
    <col min="9736" max="9736" width="10.140625" customWidth="1"/>
    <col min="9737" max="9737" width="10" customWidth="1"/>
    <col min="9738" max="9738" width="9.5703125" customWidth="1"/>
    <col min="9739" max="9739" width="9.85546875" customWidth="1"/>
    <col min="9740" max="9740" width="12.28515625" customWidth="1"/>
    <col min="9985" max="9985" width="14.7109375" customWidth="1"/>
    <col min="9986" max="9986" width="11" customWidth="1"/>
    <col min="9987" max="9987" width="14.28515625" customWidth="1"/>
    <col min="9988" max="9988" width="9.7109375" customWidth="1"/>
    <col min="9989" max="9989" width="14" bestFit="1" customWidth="1"/>
    <col min="9990" max="9990" width="10.85546875" customWidth="1"/>
    <col min="9991" max="9991" width="12.28515625" customWidth="1"/>
    <col min="9992" max="9992" width="10.140625" customWidth="1"/>
    <col min="9993" max="9993" width="10" customWidth="1"/>
    <col min="9994" max="9994" width="9.5703125" customWidth="1"/>
    <col min="9995" max="9995" width="9.85546875" customWidth="1"/>
    <col min="9996" max="9996" width="12.28515625" customWidth="1"/>
    <col min="10241" max="10241" width="14.7109375" customWidth="1"/>
    <col min="10242" max="10242" width="11" customWidth="1"/>
    <col min="10243" max="10243" width="14.28515625" customWidth="1"/>
    <col min="10244" max="10244" width="9.7109375" customWidth="1"/>
    <col min="10245" max="10245" width="14" bestFit="1" customWidth="1"/>
    <col min="10246" max="10246" width="10.85546875" customWidth="1"/>
    <col min="10247" max="10247" width="12.28515625" customWidth="1"/>
    <col min="10248" max="10248" width="10.140625" customWidth="1"/>
    <col min="10249" max="10249" width="10" customWidth="1"/>
    <col min="10250" max="10250" width="9.5703125" customWidth="1"/>
    <col min="10251" max="10251" width="9.85546875" customWidth="1"/>
    <col min="10252" max="10252" width="12.28515625" customWidth="1"/>
    <col min="10497" max="10497" width="14.7109375" customWidth="1"/>
    <col min="10498" max="10498" width="11" customWidth="1"/>
    <col min="10499" max="10499" width="14.28515625" customWidth="1"/>
    <col min="10500" max="10500" width="9.7109375" customWidth="1"/>
    <col min="10501" max="10501" width="14" bestFit="1" customWidth="1"/>
    <col min="10502" max="10502" width="10.85546875" customWidth="1"/>
    <col min="10503" max="10503" width="12.28515625" customWidth="1"/>
    <col min="10504" max="10504" width="10.140625" customWidth="1"/>
    <col min="10505" max="10505" width="10" customWidth="1"/>
    <col min="10506" max="10506" width="9.5703125" customWidth="1"/>
    <col min="10507" max="10507" width="9.85546875" customWidth="1"/>
    <col min="10508" max="10508" width="12.28515625" customWidth="1"/>
    <col min="10753" max="10753" width="14.7109375" customWidth="1"/>
    <col min="10754" max="10754" width="11" customWidth="1"/>
    <col min="10755" max="10755" width="14.28515625" customWidth="1"/>
    <col min="10756" max="10756" width="9.7109375" customWidth="1"/>
    <col min="10757" max="10757" width="14" bestFit="1" customWidth="1"/>
    <col min="10758" max="10758" width="10.85546875" customWidth="1"/>
    <col min="10759" max="10759" width="12.28515625" customWidth="1"/>
    <col min="10760" max="10760" width="10.140625" customWidth="1"/>
    <col min="10761" max="10761" width="10" customWidth="1"/>
    <col min="10762" max="10762" width="9.5703125" customWidth="1"/>
    <col min="10763" max="10763" width="9.85546875" customWidth="1"/>
    <col min="10764" max="10764" width="12.28515625" customWidth="1"/>
    <col min="11009" max="11009" width="14.7109375" customWidth="1"/>
    <col min="11010" max="11010" width="11" customWidth="1"/>
    <col min="11011" max="11011" width="14.28515625" customWidth="1"/>
    <col min="11012" max="11012" width="9.7109375" customWidth="1"/>
    <col min="11013" max="11013" width="14" bestFit="1" customWidth="1"/>
    <col min="11014" max="11014" width="10.85546875" customWidth="1"/>
    <col min="11015" max="11015" width="12.28515625" customWidth="1"/>
    <col min="11016" max="11016" width="10.140625" customWidth="1"/>
    <col min="11017" max="11017" width="10" customWidth="1"/>
    <col min="11018" max="11018" width="9.5703125" customWidth="1"/>
    <col min="11019" max="11019" width="9.85546875" customWidth="1"/>
    <col min="11020" max="11020" width="12.28515625" customWidth="1"/>
    <col min="11265" max="11265" width="14.7109375" customWidth="1"/>
    <col min="11266" max="11266" width="11" customWidth="1"/>
    <col min="11267" max="11267" width="14.28515625" customWidth="1"/>
    <col min="11268" max="11268" width="9.7109375" customWidth="1"/>
    <col min="11269" max="11269" width="14" bestFit="1" customWidth="1"/>
    <col min="11270" max="11270" width="10.85546875" customWidth="1"/>
    <col min="11271" max="11271" width="12.28515625" customWidth="1"/>
    <col min="11272" max="11272" width="10.140625" customWidth="1"/>
    <col min="11273" max="11273" width="10" customWidth="1"/>
    <col min="11274" max="11274" width="9.5703125" customWidth="1"/>
    <col min="11275" max="11275" width="9.85546875" customWidth="1"/>
    <col min="11276" max="11276" width="12.28515625" customWidth="1"/>
    <col min="11521" max="11521" width="14.7109375" customWidth="1"/>
    <col min="11522" max="11522" width="11" customWidth="1"/>
    <col min="11523" max="11523" width="14.28515625" customWidth="1"/>
    <col min="11524" max="11524" width="9.7109375" customWidth="1"/>
    <col min="11525" max="11525" width="14" bestFit="1" customWidth="1"/>
    <col min="11526" max="11526" width="10.85546875" customWidth="1"/>
    <col min="11527" max="11527" width="12.28515625" customWidth="1"/>
    <col min="11528" max="11528" width="10.140625" customWidth="1"/>
    <col min="11529" max="11529" width="10" customWidth="1"/>
    <col min="11530" max="11530" width="9.5703125" customWidth="1"/>
    <col min="11531" max="11531" width="9.85546875" customWidth="1"/>
    <col min="11532" max="11532" width="12.28515625" customWidth="1"/>
    <col min="11777" max="11777" width="14.7109375" customWidth="1"/>
    <col min="11778" max="11778" width="11" customWidth="1"/>
    <col min="11779" max="11779" width="14.28515625" customWidth="1"/>
    <col min="11780" max="11780" width="9.7109375" customWidth="1"/>
    <col min="11781" max="11781" width="14" bestFit="1" customWidth="1"/>
    <col min="11782" max="11782" width="10.85546875" customWidth="1"/>
    <col min="11783" max="11783" width="12.28515625" customWidth="1"/>
    <col min="11784" max="11784" width="10.140625" customWidth="1"/>
    <col min="11785" max="11785" width="10" customWidth="1"/>
    <col min="11786" max="11786" width="9.5703125" customWidth="1"/>
    <col min="11787" max="11787" width="9.85546875" customWidth="1"/>
    <col min="11788" max="11788" width="12.28515625" customWidth="1"/>
    <col min="12033" max="12033" width="14.7109375" customWidth="1"/>
    <col min="12034" max="12034" width="11" customWidth="1"/>
    <col min="12035" max="12035" width="14.28515625" customWidth="1"/>
    <col min="12036" max="12036" width="9.7109375" customWidth="1"/>
    <col min="12037" max="12037" width="14" bestFit="1" customWidth="1"/>
    <col min="12038" max="12038" width="10.85546875" customWidth="1"/>
    <col min="12039" max="12039" width="12.28515625" customWidth="1"/>
    <col min="12040" max="12040" width="10.140625" customWidth="1"/>
    <col min="12041" max="12041" width="10" customWidth="1"/>
    <col min="12042" max="12042" width="9.5703125" customWidth="1"/>
    <col min="12043" max="12043" width="9.85546875" customWidth="1"/>
    <col min="12044" max="12044" width="12.28515625" customWidth="1"/>
    <col min="12289" max="12289" width="14.7109375" customWidth="1"/>
    <col min="12290" max="12290" width="11" customWidth="1"/>
    <col min="12291" max="12291" width="14.28515625" customWidth="1"/>
    <col min="12292" max="12292" width="9.7109375" customWidth="1"/>
    <col min="12293" max="12293" width="14" bestFit="1" customWidth="1"/>
    <col min="12294" max="12294" width="10.85546875" customWidth="1"/>
    <col min="12295" max="12295" width="12.28515625" customWidth="1"/>
    <col min="12296" max="12296" width="10.140625" customWidth="1"/>
    <col min="12297" max="12297" width="10" customWidth="1"/>
    <col min="12298" max="12298" width="9.5703125" customWidth="1"/>
    <col min="12299" max="12299" width="9.85546875" customWidth="1"/>
    <col min="12300" max="12300" width="12.28515625" customWidth="1"/>
    <col min="12545" max="12545" width="14.7109375" customWidth="1"/>
    <col min="12546" max="12546" width="11" customWidth="1"/>
    <col min="12547" max="12547" width="14.28515625" customWidth="1"/>
    <col min="12548" max="12548" width="9.7109375" customWidth="1"/>
    <col min="12549" max="12549" width="14" bestFit="1" customWidth="1"/>
    <col min="12550" max="12550" width="10.85546875" customWidth="1"/>
    <col min="12551" max="12551" width="12.28515625" customWidth="1"/>
    <col min="12552" max="12552" width="10.140625" customWidth="1"/>
    <col min="12553" max="12553" width="10" customWidth="1"/>
    <col min="12554" max="12554" width="9.5703125" customWidth="1"/>
    <col min="12555" max="12555" width="9.85546875" customWidth="1"/>
    <col min="12556" max="12556" width="12.28515625" customWidth="1"/>
    <col min="12801" max="12801" width="14.7109375" customWidth="1"/>
    <col min="12802" max="12802" width="11" customWidth="1"/>
    <col min="12803" max="12803" width="14.28515625" customWidth="1"/>
    <col min="12804" max="12804" width="9.7109375" customWidth="1"/>
    <col min="12805" max="12805" width="14" bestFit="1" customWidth="1"/>
    <col min="12806" max="12806" width="10.85546875" customWidth="1"/>
    <col min="12807" max="12807" width="12.28515625" customWidth="1"/>
    <col min="12808" max="12808" width="10.140625" customWidth="1"/>
    <col min="12809" max="12809" width="10" customWidth="1"/>
    <col min="12810" max="12810" width="9.5703125" customWidth="1"/>
    <col min="12811" max="12811" width="9.85546875" customWidth="1"/>
    <col min="12812" max="12812" width="12.28515625" customWidth="1"/>
    <col min="13057" max="13057" width="14.7109375" customWidth="1"/>
    <col min="13058" max="13058" width="11" customWidth="1"/>
    <col min="13059" max="13059" width="14.28515625" customWidth="1"/>
    <col min="13060" max="13060" width="9.7109375" customWidth="1"/>
    <col min="13061" max="13061" width="14" bestFit="1" customWidth="1"/>
    <col min="13062" max="13062" width="10.85546875" customWidth="1"/>
    <col min="13063" max="13063" width="12.28515625" customWidth="1"/>
    <col min="13064" max="13064" width="10.140625" customWidth="1"/>
    <col min="13065" max="13065" width="10" customWidth="1"/>
    <col min="13066" max="13066" width="9.5703125" customWidth="1"/>
    <col min="13067" max="13067" width="9.85546875" customWidth="1"/>
    <col min="13068" max="13068" width="12.28515625" customWidth="1"/>
    <col min="13313" max="13313" width="14.7109375" customWidth="1"/>
    <col min="13314" max="13314" width="11" customWidth="1"/>
    <col min="13315" max="13315" width="14.28515625" customWidth="1"/>
    <col min="13316" max="13316" width="9.7109375" customWidth="1"/>
    <col min="13317" max="13317" width="14" bestFit="1" customWidth="1"/>
    <col min="13318" max="13318" width="10.85546875" customWidth="1"/>
    <col min="13319" max="13319" width="12.28515625" customWidth="1"/>
    <col min="13320" max="13320" width="10.140625" customWidth="1"/>
    <col min="13321" max="13321" width="10" customWidth="1"/>
    <col min="13322" max="13322" width="9.5703125" customWidth="1"/>
    <col min="13323" max="13323" width="9.85546875" customWidth="1"/>
    <col min="13324" max="13324" width="12.28515625" customWidth="1"/>
    <col min="13569" max="13569" width="14.7109375" customWidth="1"/>
    <col min="13570" max="13570" width="11" customWidth="1"/>
    <col min="13571" max="13571" width="14.28515625" customWidth="1"/>
    <col min="13572" max="13572" width="9.7109375" customWidth="1"/>
    <col min="13573" max="13573" width="14" bestFit="1" customWidth="1"/>
    <col min="13574" max="13574" width="10.85546875" customWidth="1"/>
    <col min="13575" max="13575" width="12.28515625" customWidth="1"/>
    <col min="13576" max="13576" width="10.140625" customWidth="1"/>
    <col min="13577" max="13577" width="10" customWidth="1"/>
    <col min="13578" max="13578" width="9.5703125" customWidth="1"/>
    <col min="13579" max="13579" width="9.85546875" customWidth="1"/>
    <col min="13580" max="13580" width="12.28515625" customWidth="1"/>
    <col min="13825" max="13825" width="14.7109375" customWidth="1"/>
    <col min="13826" max="13826" width="11" customWidth="1"/>
    <col min="13827" max="13827" width="14.28515625" customWidth="1"/>
    <col min="13828" max="13828" width="9.7109375" customWidth="1"/>
    <col min="13829" max="13829" width="14" bestFit="1" customWidth="1"/>
    <col min="13830" max="13830" width="10.85546875" customWidth="1"/>
    <col min="13831" max="13831" width="12.28515625" customWidth="1"/>
    <col min="13832" max="13832" width="10.140625" customWidth="1"/>
    <col min="13833" max="13833" width="10" customWidth="1"/>
    <col min="13834" max="13834" width="9.5703125" customWidth="1"/>
    <col min="13835" max="13835" width="9.85546875" customWidth="1"/>
    <col min="13836" max="13836" width="12.28515625" customWidth="1"/>
    <col min="14081" max="14081" width="14.7109375" customWidth="1"/>
    <col min="14082" max="14082" width="11" customWidth="1"/>
    <col min="14083" max="14083" width="14.28515625" customWidth="1"/>
    <col min="14084" max="14084" width="9.7109375" customWidth="1"/>
    <col min="14085" max="14085" width="14" bestFit="1" customWidth="1"/>
    <col min="14086" max="14086" width="10.85546875" customWidth="1"/>
    <col min="14087" max="14087" width="12.28515625" customWidth="1"/>
    <col min="14088" max="14088" width="10.140625" customWidth="1"/>
    <col min="14089" max="14089" width="10" customWidth="1"/>
    <col min="14090" max="14090" width="9.5703125" customWidth="1"/>
    <col min="14091" max="14091" width="9.85546875" customWidth="1"/>
    <col min="14092" max="14092" width="12.28515625" customWidth="1"/>
    <col min="14337" max="14337" width="14.7109375" customWidth="1"/>
    <col min="14338" max="14338" width="11" customWidth="1"/>
    <col min="14339" max="14339" width="14.28515625" customWidth="1"/>
    <col min="14340" max="14340" width="9.7109375" customWidth="1"/>
    <col min="14341" max="14341" width="14" bestFit="1" customWidth="1"/>
    <col min="14342" max="14342" width="10.85546875" customWidth="1"/>
    <col min="14343" max="14343" width="12.28515625" customWidth="1"/>
    <col min="14344" max="14344" width="10.140625" customWidth="1"/>
    <col min="14345" max="14345" width="10" customWidth="1"/>
    <col min="14346" max="14346" width="9.5703125" customWidth="1"/>
    <col min="14347" max="14347" width="9.85546875" customWidth="1"/>
    <col min="14348" max="14348" width="12.28515625" customWidth="1"/>
    <col min="14593" max="14593" width="14.7109375" customWidth="1"/>
    <col min="14594" max="14594" width="11" customWidth="1"/>
    <col min="14595" max="14595" width="14.28515625" customWidth="1"/>
    <col min="14596" max="14596" width="9.7109375" customWidth="1"/>
    <col min="14597" max="14597" width="14" bestFit="1" customWidth="1"/>
    <col min="14598" max="14598" width="10.85546875" customWidth="1"/>
    <col min="14599" max="14599" width="12.28515625" customWidth="1"/>
    <col min="14600" max="14600" width="10.140625" customWidth="1"/>
    <col min="14601" max="14601" width="10" customWidth="1"/>
    <col min="14602" max="14602" width="9.5703125" customWidth="1"/>
    <col min="14603" max="14603" width="9.85546875" customWidth="1"/>
    <col min="14604" max="14604" width="12.28515625" customWidth="1"/>
    <col min="14849" max="14849" width="14.7109375" customWidth="1"/>
    <col min="14850" max="14850" width="11" customWidth="1"/>
    <col min="14851" max="14851" width="14.28515625" customWidth="1"/>
    <col min="14852" max="14852" width="9.7109375" customWidth="1"/>
    <col min="14853" max="14853" width="14" bestFit="1" customWidth="1"/>
    <col min="14854" max="14854" width="10.85546875" customWidth="1"/>
    <col min="14855" max="14855" width="12.28515625" customWidth="1"/>
    <col min="14856" max="14856" width="10.140625" customWidth="1"/>
    <col min="14857" max="14857" width="10" customWidth="1"/>
    <col min="14858" max="14858" width="9.5703125" customWidth="1"/>
    <col min="14859" max="14859" width="9.85546875" customWidth="1"/>
    <col min="14860" max="14860" width="12.28515625" customWidth="1"/>
    <col min="15105" max="15105" width="14.7109375" customWidth="1"/>
    <col min="15106" max="15106" width="11" customWidth="1"/>
    <col min="15107" max="15107" width="14.28515625" customWidth="1"/>
    <col min="15108" max="15108" width="9.7109375" customWidth="1"/>
    <col min="15109" max="15109" width="14" bestFit="1" customWidth="1"/>
    <col min="15110" max="15110" width="10.85546875" customWidth="1"/>
    <col min="15111" max="15111" width="12.28515625" customWidth="1"/>
    <col min="15112" max="15112" width="10.140625" customWidth="1"/>
    <col min="15113" max="15113" width="10" customWidth="1"/>
    <col min="15114" max="15114" width="9.5703125" customWidth="1"/>
    <col min="15115" max="15115" width="9.85546875" customWidth="1"/>
    <col min="15116" max="15116" width="12.28515625" customWidth="1"/>
    <col min="15361" max="15361" width="14.7109375" customWidth="1"/>
    <col min="15362" max="15362" width="11" customWidth="1"/>
    <col min="15363" max="15363" width="14.28515625" customWidth="1"/>
    <col min="15364" max="15364" width="9.7109375" customWidth="1"/>
    <col min="15365" max="15365" width="14" bestFit="1" customWidth="1"/>
    <col min="15366" max="15366" width="10.85546875" customWidth="1"/>
    <col min="15367" max="15367" width="12.28515625" customWidth="1"/>
    <col min="15368" max="15368" width="10.140625" customWidth="1"/>
    <col min="15369" max="15369" width="10" customWidth="1"/>
    <col min="15370" max="15370" width="9.5703125" customWidth="1"/>
    <col min="15371" max="15371" width="9.85546875" customWidth="1"/>
    <col min="15372" max="15372" width="12.28515625" customWidth="1"/>
    <col min="15617" max="15617" width="14.7109375" customWidth="1"/>
    <col min="15618" max="15618" width="11" customWidth="1"/>
    <col min="15619" max="15619" width="14.28515625" customWidth="1"/>
    <col min="15620" max="15620" width="9.7109375" customWidth="1"/>
    <col min="15621" max="15621" width="14" bestFit="1" customWidth="1"/>
    <col min="15622" max="15622" width="10.85546875" customWidth="1"/>
    <col min="15623" max="15623" width="12.28515625" customWidth="1"/>
    <col min="15624" max="15624" width="10.140625" customWidth="1"/>
    <col min="15625" max="15625" width="10" customWidth="1"/>
    <col min="15626" max="15626" width="9.5703125" customWidth="1"/>
    <col min="15627" max="15627" width="9.85546875" customWidth="1"/>
    <col min="15628" max="15628" width="12.28515625" customWidth="1"/>
    <col min="15873" max="15873" width="14.7109375" customWidth="1"/>
    <col min="15874" max="15874" width="11" customWidth="1"/>
    <col min="15875" max="15875" width="14.28515625" customWidth="1"/>
    <col min="15876" max="15876" width="9.7109375" customWidth="1"/>
    <col min="15877" max="15877" width="14" bestFit="1" customWidth="1"/>
    <col min="15878" max="15878" width="10.85546875" customWidth="1"/>
    <col min="15879" max="15879" width="12.28515625" customWidth="1"/>
    <col min="15880" max="15880" width="10.140625" customWidth="1"/>
    <col min="15881" max="15881" width="10" customWidth="1"/>
    <col min="15882" max="15882" width="9.5703125" customWidth="1"/>
    <col min="15883" max="15883" width="9.85546875" customWidth="1"/>
    <col min="15884" max="15884" width="12.28515625" customWidth="1"/>
    <col min="16129" max="16129" width="14.7109375" customWidth="1"/>
    <col min="16130" max="16130" width="11" customWidth="1"/>
    <col min="16131" max="16131" width="14.28515625" customWidth="1"/>
    <col min="16132" max="16132" width="9.7109375" customWidth="1"/>
    <col min="16133" max="16133" width="14" bestFit="1" customWidth="1"/>
    <col min="16134" max="16134" width="10.85546875" customWidth="1"/>
    <col min="16135" max="16135" width="12.28515625" customWidth="1"/>
    <col min="16136" max="16136" width="10.140625" customWidth="1"/>
    <col min="16137" max="16137" width="10" customWidth="1"/>
    <col min="16138" max="16138" width="9.5703125" customWidth="1"/>
    <col min="16139" max="16139" width="9.85546875" customWidth="1"/>
    <col min="16140" max="16140" width="12.28515625" customWidth="1"/>
  </cols>
  <sheetData>
    <row r="2" spans="1:13" x14ac:dyDescent="0.25">
      <c r="A2" s="7" t="s">
        <v>63</v>
      </c>
      <c r="B2" s="6"/>
      <c r="C2" s="6"/>
      <c r="D2" s="6"/>
    </row>
    <row r="4" spans="1:13" x14ac:dyDescent="0.25">
      <c r="A4" s="314" t="s">
        <v>28</v>
      </c>
    </row>
    <row r="5" spans="1:13" x14ac:dyDescent="0.25">
      <c r="A5" s="255" t="s">
        <v>224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1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3" x14ac:dyDescent="0.25">
      <c r="A7" s="246" t="s">
        <v>222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13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3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3" x14ac:dyDescent="0.25">
      <c r="A10" s="257" t="s">
        <v>5</v>
      </c>
      <c r="B10" s="233" t="s">
        <v>68</v>
      </c>
      <c r="C10" s="228" t="s">
        <v>69</v>
      </c>
      <c r="D10" s="248" t="s">
        <v>221</v>
      </c>
      <c r="E10" s="249"/>
      <c r="F10" s="249"/>
      <c r="G10" s="249"/>
      <c r="H10" s="249"/>
      <c r="I10" s="249"/>
      <c r="J10" s="249"/>
      <c r="K10" s="249"/>
      <c r="L10" s="249"/>
    </row>
    <row r="11" spans="1:13" x14ac:dyDescent="0.25">
      <c r="A11" s="221"/>
      <c r="B11" s="234"/>
      <c r="C11" s="229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13" x14ac:dyDescent="0.25">
      <c r="A12" s="221"/>
      <c r="B12" s="234"/>
      <c r="C12" s="229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13" ht="15.75" thickBot="1" x14ac:dyDescent="0.3">
      <c r="A13" s="258"/>
      <c r="B13" s="252"/>
      <c r="C13" s="230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13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13" x14ac:dyDescent="0.25">
      <c r="A15" s="106" t="s">
        <v>78</v>
      </c>
      <c r="B15" s="31">
        <f>SUM(B17:B28)</f>
        <v>8136</v>
      </c>
      <c r="C15" s="31">
        <f t="shared" ref="C15:L15" si="0">SUM(C17:C28)</f>
        <v>3892608.125</v>
      </c>
      <c r="D15" s="192">
        <f>+E15/B15</f>
        <v>0.54679142084562438</v>
      </c>
      <c r="E15" s="31">
        <f t="shared" si="0"/>
        <v>4448.6949999999997</v>
      </c>
      <c r="F15" s="31">
        <f t="shared" si="0"/>
        <v>2960.3598258478455</v>
      </c>
      <c r="G15" s="31">
        <f t="shared" si="0"/>
        <v>2648.6064307141069</v>
      </c>
      <c r="H15" s="31">
        <f t="shared" si="0"/>
        <v>311.75339513373876</v>
      </c>
      <c r="I15" s="31">
        <f t="shared" si="0"/>
        <v>584.95464627947683</v>
      </c>
      <c r="J15" s="31">
        <f t="shared" si="0"/>
        <v>557.89400674943738</v>
      </c>
      <c r="K15" s="31">
        <f t="shared" si="0"/>
        <v>115.656431964003</v>
      </c>
      <c r="L15" s="31">
        <f t="shared" si="0"/>
        <v>115.656431964003</v>
      </c>
      <c r="M15" s="31"/>
    </row>
    <row r="16" spans="1:13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3" x14ac:dyDescent="0.25">
      <c r="A17" s="6" t="s">
        <v>14</v>
      </c>
      <c r="B17" s="21">
        <v>857</v>
      </c>
      <c r="C17" s="70">
        <v>421032.5</v>
      </c>
      <c r="D17" s="78">
        <v>0.5614702450408402</v>
      </c>
      <c r="E17" s="64">
        <v>481.18</v>
      </c>
      <c r="F17" s="64">
        <v>320.19860678276814</v>
      </c>
      <c r="G17" s="64">
        <v>286.47871844013002</v>
      </c>
      <c r="H17" s="64">
        <v>33.719888342638107</v>
      </c>
      <c r="I17" s="64">
        <v>63.269897508540964</v>
      </c>
      <c r="J17" s="64">
        <v>60.342963086409462</v>
      </c>
      <c r="K17" s="64">
        <v>12.509637530205817</v>
      </c>
      <c r="L17" s="64">
        <v>12.509637530205817</v>
      </c>
      <c r="M17" s="64"/>
    </row>
    <row r="18" spans="1:13" x14ac:dyDescent="0.25">
      <c r="A18" s="6" t="s">
        <v>15</v>
      </c>
      <c r="B18" s="21">
        <v>881</v>
      </c>
      <c r="C18" s="70">
        <v>265483.75</v>
      </c>
      <c r="D18" s="78">
        <v>0.34439273552780936</v>
      </c>
      <c r="E18" s="64">
        <v>303.41000000000003</v>
      </c>
      <c r="F18" s="64">
        <v>201.90252978918423</v>
      </c>
      <c r="G18" s="64">
        <v>180.64031747354386</v>
      </c>
      <c r="H18" s="64">
        <v>21.262212315640362</v>
      </c>
      <c r="I18" s="64">
        <v>39.895090409132578</v>
      </c>
      <c r="J18" s="64">
        <v>38.049500041663194</v>
      </c>
      <c r="K18" s="64">
        <v>7.8880026664444634</v>
      </c>
      <c r="L18" s="64">
        <v>7.8880026664444634</v>
      </c>
      <c r="M18" s="64"/>
    </row>
    <row r="19" spans="1:13" x14ac:dyDescent="0.25">
      <c r="A19" s="6" t="s">
        <v>16</v>
      </c>
      <c r="B19" s="21">
        <v>767</v>
      </c>
      <c r="C19" s="70">
        <v>282051.875</v>
      </c>
      <c r="D19" s="78">
        <v>0.42026727509778361</v>
      </c>
      <c r="E19" s="64">
        <v>322.34500000000003</v>
      </c>
      <c r="F19" s="64">
        <v>214.50272227314389</v>
      </c>
      <c r="G19" s="64">
        <v>191.91359261728189</v>
      </c>
      <c r="H19" s="64">
        <v>22.58912965586201</v>
      </c>
      <c r="I19" s="64">
        <v>42.384835430380811</v>
      </c>
      <c r="J19" s="64">
        <v>40.424066744437958</v>
      </c>
      <c r="K19" s="64">
        <v>8.3802716440296638</v>
      </c>
      <c r="L19" s="64">
        <v>8.3802716440296638</v>
      </c>
      <c r="M19" s="64"/>
    </row>
    <row r="20" spans="1:13" x14ac:dyDescent="0.25">
      <c r="A20" s="6" t="s">
        <v>17</v>
      </c>
      <c r="B20" s="21">
        <v>634</v>
      </c>
      <c r="C20" s="70">
        <v>315223.125</v>
      </c>
      <c r="D20" s="78">
        <v>0.5682255520504732</v>
      </c>
      <c r="E20" s="64">
        <v>360.255</v>
      </c>
      <c r="F20" s="64">
        <v>239.72972502291478</v>
      </c>
      <c r="G20" s="64">
        <v>214.48395758686777</v>
      </c>
      <c r="H20" s="64">
        <v>25.245767436046993</v>
      </c>
      <c r="I20" s="64">
        <v>47.369585034580453</v>
      </c>
      <c r="J20" s="64">
        <v>45.178216398633438</v>
      </c>
      <c r="K20" s="64">
        <v>9.3658495125406223</v>
      </c>
      <c r="L20" s="64">
        <v>9.3658495125406223</v>
      </c>
      <c r="M20" s="64"/>
    </row>
    <row r="21" spans="1:13" x14ac:dyDescent="0.25">
      <c r="A21" s="6" t="s">
        <v>18</v>
      </c>
      <c r="B21" s="21">
        <v>495</v>
      </c>
      <c r="C21" s="70">
        <v>190745.625</v>
      </c>
      <c r="D21" s="78">
        <v>0.44039393939393939</v>
      </c>
      <c r="E21" s="64">
        <v>217.995</v>
      </c>
      <c r="F21" s="64">
        <v>145.06358386801099</v>
      </c>
      <c r="G21" s="64">
        <v>129.78704066327805</v>
      </c>
      <c r="H21" s="64">
        <v>15.276543204732938</v>
      </c>
      <c r="I21" s="64">
        <v>28.663953837180237</v>
      </c>
      <c r="J21" s="64">
        <v>27.337928089325889</v>
      </c>
      <c r="K21" s="64">
        <v>5.6673977168569287</v>
      </c>
      <c r="L21" s="64">
        <v>5.6673977168569287</v>
      </c>
      <c r="M21" s="64"/>
    </row>
    <row r="22" spans="1:13" x14ac:dyDescent="0.25">
      <c r="A22" s="6" t="s">
        <v>19</v>
      </c>
      <c r="B22" s="21">
        <v>639</v>
      </c>
      <c r="C22" s="70">
        <v>326033.75</v>
      </c>
      <c r="D22" s="78">
        <v>0.58311424100156495</v>
      </c>
      <c r="E22" s="64">
        <v>372.61</v>
      </c>
      <c r="F22" s="64">
        <v>247.95129239230062</v>
      </c>
      <c r="G22" s="64">
        <v>221.83971752353969</v>
      </c>
      <c r="H22" s="64">
        <v>26.111574868760936</v>
      </c>
      <c r="I22" s="64">
        <v>48.994132155653695</v>
      </c>
      <c r="J22" s="64">
        <v>46.727610199150064</v>
      </c>
      <c r="K22" s="64">
        <v>9.6870527456045323</v>
      </c>
      <c r="L22" s="64">
        <v>9.6870527456045323</v>
      </c>
      <c r="M22" s="64"/>
    </row>
    <row r="23" spans="1:13" x14ac:dyDescent="0.25">
      <c r="A23" s="6" t="s">
        <v>20</v>
      </c>
      <c r="B23" s="21">
        <v>736</v>
      </c>
      <c r="C23" s="70">
        <v>318828.125</v>
      </c>
      <c r="D23" s="78">
        <v>0.49507472826086957</v>
      </c>
      <c r="E23" s="64">
        <v>364.375</v>
      </c>
      <c r="F23" s="64">
        <v>242.4713565536205</v>
      </c>
      <c r="G23" s="64">
        <v>216.93686984417963</v>
      </c>
      <c r="H23" s="64">
        <v>25.534486709440881</v>
      </c>
      <c r="I23" s="64">
        <v>47.911319890009175</v>
      </c>
      <c r="J23" s="64">
        <v>45.694890009165903</v>
      </c>
      <c r="K23" s="64">
        <v>9.4729605866177806</v>
      </c>
      <c r="L23" s="64">
        <v>9.4729605866177806</v>
      </c>
      <c r="M23" s="64"/>
    </row>
    <row r="24" spans="1:13" x14ac:dyDescent="0.25">
      <c r="A24" s="6" t="s">
        <v>21</v>
      </c>
      <c r="B24" s="21">
        <v>843</v>
      </c>
      <c r="C24" s="70">
        <v>486867.49999999994</v>
      </c>
      <c r="D24" s="78">
        <v>0.66004744958481609</v>
      </c>
      <c r="E24" s="64">
        <v>556.41999999999996</v>
      </c>
      <c r="F24" s="64">
        <v>370.2666544454629</v>
      </c>
      <c r="G24" s="64">
        <v>331.27413548870931</v>
      </c>
      <c r="H24" s="64">
        <v>38.992518956753599</v>
      </c>
      <c r="I24" s="64">
        <v>73.16313307224398</v>
      </c>
      <c r="J24" s="64">
        <v>69.77852678943421</v>
      </c>
      <c r="K24" s="64">
        <v>14.465714523789684</v>
      </c>
      <c r="L24" s="64">
        <v>14.465714523789684</v>
      </c>
      <c r="M24" s="64"/>
    </row>
    <row r="25" spans="1:13" x14ac:dyDescent="0.25">
      <c r="A25" s="6" t="s">
        <v>23</v>
      </c>
      <c r="B25" s="21">
        <v>664</v>
      </c>
      <c r="C25" s="70">
        <v>366734.375</v>
      </c>
      <c r="D25" s="78">
        <v>0.63121234939759041</v>
      </c>
      <c r="E25" s="64">
        <v>419.125</v>
      </c>
      <c r="F25" s="64">
        <v>278.90444546287807</v>
      </c>
      <c r="G25" s="64">
        <v>249.53321598200148</v>
      </c>
      <c r="H25" s="64">
        <v>29.37122948087659</v>
      </c>
      <c r="I25" s="64">
        <v>55.110344971252395</v>
      </c>
      <c r="J25" s="64">
        <v>52.560880343304724</v>
      </c>
      <c r="K25" s="64">
        <v>10.896341971502375</v>
      </c>
      <c r="L25" s="64">
        <v>10.896341971502375</v>
      </c>
      <c r="M25" s="64"/>
    </row>
    <row r="26" spans="1:13" x14ac:dyDescent="0.25">
      <c r="A26" s="6" t="s">
        <v>24</v>
      </c>
      <c r="B26" s="21">
        <v>536</v>
      </c>
      <c r="C26" s="70">
        <v>274470</v>
      </c>
      <c r="D26" s="78">
        <v>0.58522388059701491</v>
      </c>
      <c r="E26" s="64">
        <v>313.68</v>
      </c>
      <c r="F26" s="64">
        <v>208.73664527956004</v>
      </c>
      <c r="G26" s="64">
        <v>186.75473710524122</v>
      </c>
      <c r="H26" s="64">
        <v>21.981908174318804</v>
      </c>
      <c r="I26" s="64">
        <v>41.245482876426969</v>
      </c>
      <c r="J26" s="64">
        <v>39.337421881509869</v>
      </c>
      <c r="K26" s="64">
        <v>8.1550004166319479</v>
      </c>
      <c r="L26" s="64">
        <v>8.1550004166319479</v>
      </c>
      <c r="M26" s="64"/>
    </row>
    <row r="27" spans="1:13" x14ac:dyDescent="0.25">
      <c r="A27" s="6" t="s">
        <v>25</v>
      </c>
      <c r="B27" s="21">
        <v>513</v>
      </c>
      <c r="C27" s="70">
        <v>355600</v>
      </c>
      <c r="D27" s="78">
        <v>0.79220272904483424</v>
      </c>
      <c r="E27" s="64">
        <v>406.4</v>
      </c>
      <c r="F27" s="64">
        <v>270.4366636113657</v>
      </c>
      <c r="G27" s="64">
        <v>241.95717023581369</v>
      </c>
      <c r="H27" s="64">
        <v>28.479493375552039</v>
      </c>
      <c r="I27" s="64">
        <v>53.437146904424637</v>
      </c>
      <c r="J27" s="64">
        <v>50.965086242813094</v>
      </c>
      <c r="K27" s="64">
        <v>10.565519540038331</v>
      </c>
      <c r="L27" s="64">
        <v>10.565519540038331</v>
      </c>
      <c r="M27" s="64"/>
    </row>
    <row r="28" spans="1:13" ht="24" customHeight="1" thickBot="1" x14ac:dyDescent="0.3">
      <c r="A28" s="53" t="s">
        <v>107</v>
      </c>
      <c r="B28" s="111">
        <v>571</v>
      </c>
      <c r="C28" s="118">
        <v>289537.5</v>
      </c>
      <c r="D28" s="119">
        <v>0.57950963222416807</v>
      </c>
      <c r="E28" s="120">
        <v>330.9</v>
      </c>
      <c r="F28" s="120">
        <v>220.19560036663611</v>
      </c>
      <c r="G28" s="120">
        <v>197.00695775352054</v>
      </c>
      <c r="H28" s="120">
        <v>23.188642613115572</v>
      </c>
      <c r="I28" s="120">
        <v>43.509724189650868</v>
      </c>
      <c r="J28" s="120">
        <v>41.496916923589694</v>
      </c>
      <c r="K28" s="120">
        <v>8.6026831097408554</v>
      </c>
      <c r="L28" s="120">
        <v>8.6026831097408554</v>
      </c>
      <c r="M28" s="64"/>
    </row>
    <row r="29" spans="1:13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78"/>
      <c r="L29" s="136"/>
    </row>
    <row r="30" spans="1:13" x14ac:dyDescent="0.25">
      <c r="B30" s="21"/>
      <c r="C30" s="21"/>
      <c r="D30" s="21"/>
      <c r="E30" s="21"/>
      <c r="F30" s="21"/>
      <c r="G30" s="21"/>
      <c r="H30" s="21"/>
      <c r="I30" s="21"/>
    </row>
    <row r="31" spans="1:13" x14ac:dyDescent="0.25">
      <c r="B31" s="21"/>
      <c r="C31" s="21"/>
      <c r="D31" s="21"/>
      <c r="E31" s="21"/>
      <c r="F31" s="21"/>
      <c r="G31" s="21"/>
      <c r="H31" s="21"/>
      <c r="I31" s="21"/>
    </row>
    <row r="32" spans="1:13" x14ac:dyDescent="0.25">
      <c r="B32" s="21"/>
      <c r="C32" s="21"/>
      <c r="D32" s="21"/>
      <c r="E32" s="21"/>
      <c r="F32" s="21"/>
      <c r="G32" s="21"/>
      <c r="H32" s="21"/>
      <c r="I32" s="21"/>
    </row>
    <row r="33" spans="2:9" x14ac:dyDescent="0.25">
      <c r="B33" s="21"/>
      <c r="C33" s="21"/>
      <c r="D33" s="21"/>
      <c r="E33" s="21"/>
      <c r="F33" s="21"/>
      <c r="G33" s="21"/>
      <c r="H33" s="21"/>
      <c r="I33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5D2D8563-D57D-457D-A4E3-EAA9F9F5673D}"/>
  </hyperlink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724D-22A3-488A-B76D-7DFEB0BF86C7}">
  <dimension ref="A2:V36"/>
  <sheetViews>
    <sheetView workbookViewId="0">
      <selection activeCell="B4" sqref="B4"/>
    </sheetView>
  </sheetViews>
  <sheetFormatPr baseColWidth="10" defaultRowHeight="15" x14ac:dyDescent="0.25"/>
  <cols>
    <col min="1" max="1" width="0.42578125" customWidth="1"/>
    <col min="2" max="2" width="22.7109375" customWidth="1"/>
    <col min="3" max="3" width="13.7109375" customWidth="1"/>
    <col min="4" max="4" width="14" customWidth="1"/>
    <col min="5" max="5" width="14.5703125" customWidth="1"/>
    <col min="6" max="9" width="13.7109375" customWidth="1"/>
    <col min="257" max="257" width="0.42578125" customWidth="1"/>
    <col min="258" max="258" width="22.7109375" customWidth="1"/>
    <col min="259" max="259" width="13.7109375" customWidth="1"/>
    <col min="260" max="260" width="14" customWidth="1"/>
    <col min="261" max="261" width="14.5703125" customWidth="1"/>
    <col min="262" max="265" width="13.7109375" customWidth="1"/>
    <col min="513" max="513" width="0.42578125" customWidth="1"/>
    <col min="514" max="514" width="22.7109375" customWidth="1"/>
    <col min="515" max="515" width="13.7109375" customWidth="1"/>
    <col min="516" max="516" width="14" customWidth="1"/>
    <col min="517" max="517" width="14.5703125" customWidth="1"/>
    <col min="518" max="521" width="13.7109375" customWidth="1"/>
    <col min="769" max="769" width="0.42578125" customWidth="1"/>
    <col min="770" max="770" width="22.7109375" customWidth="1"/>
    <col min="771" max="771" width="13.7109375" customWidth="1"/>
    <col min="772" max="772" width="14" customWidth="1"/>
    <col min="773" max="773" width="14.5703125" customWidth="1"/>
    <col min="774" max="777" width="13.7109375" customWidth="1"/>
    <col min="1025" max="1025" width="0.42578125" customWidth="1"/>
    <col min="1026" max="1026" width="22.7109375" customWidth="1"/>
    <col min="1027" max="1027" width="13.7109375" customWidth="1"/>
    <col min="1028" max="1028" width="14" customWidth="1"/>
    <col min="1029" max="1029" width="14.5703125" customWidth="1"/>
    <col min="1030" max="1033" width="13.7109375" customWidth="1"/>
    <col min="1281" max="1281" width="0.42578125" customWidth="1"/>
    <col min="1282" max="1282" width="22.7109375" customWidth="1"/>
    <col min="1283" max="1283" width="13.7109375" customWidth="1"/>
    <col min="1284" max="1284" width="14" customWidth="1"/>
    <col min="1285" max="1285" width="14.5703125" customWidth="1"/>
    <col min="1286" max="1289" width="13.7109375" customWidth="1"/>
    <col min="1537" max="1537" width="0.42578125" customWidth="1"/>
    <col min="1538" max="1538" width="22.7109375" customWidth="1"/>
    <col min="1539" max="1539" width="13.7109375" customWidth="1"/>
    <col min="1540" max="1540" width="14" customWidth="1"/>
    <col min="1541" max="1541" width="14.5703125" customWidth="1"/>
    <col min="1542" max="1545" width="13.7109375" customWidth="1"/>
    <col min="1793" max="1793" width="0.42578125" customWidth="1"/>
    <col min="1794" max="1794" width="22.7109375" customWidth="1"/>
    <col min="1795" max="1795" width="13.7109375" customWidth="1"/>
    <col min="1796" max="1796" width="14" customWidth="1"/>
    <col min="1797" max="1797" width="14.5703125" customWidth="1"/>
    <col min="1798" max="1801" width="13.7109375" customWidth="1"/>
    <col min="2049" max="2049" width="0.42578125" customWidth="1"/>
    <col min="2050" max="2050" width="22.7109375" customWidth="1"/>
    <col min="2051" max="2051" width="13.7109375" customWidth="1"/>
    <col min="2052" max="2052" width="14" customWidth="1"/>
    <col min="2053" max="2053" width="14.5703125" customWidth="1"/>
    <col min="2054" max="2057" width="13.7109375" customWidth="1"/>
    <col min="2305" max="2305" width="0.42578125" customWidth="1"/>
    <col min="2306" max="2306" width="22.7109375" customWidth="1"/>
    <col min="2307" max="2307" width="13.7109375" customWidth="1"/>
    <col min="2308" max="2308" width="14" customWidth="1"/>
    <col min="2309" max="2309" width="14.5703125" customWidth="1"/>
    <col min="2310" max="2313" width="13.7109375" customWidth="1"/>
    <col min="2561" max="2561" width="0.42578125" customWidth="1"/>
    <col min="2562" max="2562" width="22.7109375" customWidth="1"/>
    <col min="2563" max="2563" width="13.7109375" customWidth="1"/>
    <col min="2564" max="2564" width="14" customWidth="1"/>
    <col min="2565" max="2565" width="14.5703125" customWidth="1"/>
    <col min="2566" max="2569" width="13.7109375" customWidth="1"/>
    <col min="2817" max="2817" width="0.42578125" customWidth="1"/>
    <col min="2818" max="2818" width="22.7109375" customWidth="1"/>
    <col min="2819" max="2819" width="13.7109375" customWidth="1"/>
    <col min="2820" max="2820" width="14" customWidth="1"/>
    <col min="2821" max="2821" width="14.5703125" customWidth="1"/>
    <col min="2822" max="2825" width="13.7109375" customWidth="1"/>
    <col min="3073" max="3073" width="0.42578125" customWidth="1"/>
    <col min="3074" max="3074" width="22.7109375" customWidth="1"/>
    <col min="3075" max="3075" width="13.7109375" customWidth="1"/>
    <col min="3076" max="3076" width="14" customWidth="1"/>
    <col min="3077" max="3077" width="14.5703125" customWidth="1"/>
    <col min="3078" max="3081" width="13.7109375" customWidth="1"/>
    <col min="3329" max="3329" width="0.42578125" customWidth="1"/>
    <col min="3330" max="3330" width="22.7109375" customWidth="1"/>
    <col min="3331" max="3331" width="13.7109375" customWidth="1"/>
    <col min="3332" max="3332" width="14" customWidth="1"/>
    <col min="3333" max="3333" width="14.5703125" customWidth="1"/>
    <col min="3334" max="3337" width="13.7109375" customWidth="1"/>
    <col min="3585" max="3585" width="0.42578125" customWidth="1"/>
    <col min="3586" max="3586" width="22.7109375" customWidth="1"/>
    <col min="3587" max="3587" width="13.7109375" customWidth="1"/>
    <col min="3588" max="3588" width="14" customWidth="1"/>
    <col min="3589" max="3589" width="14.5703125" customWidth="1"/>
    <col min="3590" max="3593" width="13.7109375" customWidth="1"/>
    <col min="3841" max="3841" width="0.42578125" customWidth="1"/>
    <col min="3842" max="3842" width="22.7109375" customWidth="1"/>
    <col min="3843" max="3843" width="13.7109375" customWidth="1"/>
    <col min="3844" max="3844" width="14" customWidth="1"/>
    <col min="3845" max="3845" width="14.5703125" customWidth="1"/>
    <col min="3846" max="3849" width="13.7109375" customWidth="1"/>
    <col min="4097" max="4097" width="0.42578125" customWidth="1"/>
    <col min="4098" max="4098" width="22.7109375" customWidth="1"/>
    <col min="4099" max="4099" width="13.7109375" customWidth="1"/>
    <col min="4100" max="4100" width="14" customWidth="1"/>
    <col min="4101" max="4101" width="14.5703125" customWidth="1"/>
    <col min="4102" max="4105" width="13.7109375" customWidth="1"/>
    <col min="4353" max="4353" width="0.42578125" customWidth="1"/>
    <col min="4354" max="4354" width="22.7109375" customWidth="1"/>
    <col min="4355" max="4355" width="13.7109375" customWidth="1"/>
    <col min="4356" max="4356" width="14" customWidth="1"/>
    <col min="4357" max="4357" width="14.5703125" customWidth="1"/>
    <col min="4358" max="4361" width="13.7109375" customWidth="1"/>
    <col min="4609" max="4609" width="0.42578125" customWidth="1"/>
    <col min="4610" max="4610" width="22.7109375" customWidth="1"/>
    <col min="4611" max="4611" width="13.7109375" customWidth="1"/>
    <col min="4612" max="4612" width="14" customWidth="1"/>
    <col min="4613" max="4613" width="14.5703125" customWidth="1"/>
    <col min="4614" max="4617" width="13.7109375" customWidth="1"/>
    <col min="4865" max="4865" width="0.42578125" customWidth="1"/>
    <col min="4866" max="4866" width="22.7109375" customWidth="1"/>
    <col min="4867" max="4867" width="13.7109375" customWidth="1"/>
    <col min="4868" max="4868" width="14" customWidth="1"/>
    <col min="4869" max="4869" width="14.5703125" customWidth="1"/>
    <col min="4870" max="4873" width="13.7109375" customWidth="1"/>
    <col min="5121" max="5121" width="0.42578125" customWidth="1"/>
    <col min="5122" max="5122" width="22.7109375" customWidth="1"/>
    <col min="5123" max="5123" width="13.7109375" customWidth="1"/>
    <col min="5124" max="5124" width="14" customWidth="1"/>
    <col min="5125" max="5125" width="14.5703125" customWidth="1"/>
    <col min="5126" max="5129" width="13.7109375" customWidth="1"/>
    <col min="5377" max="5377" width="0.42578125" customWidth="1"/>
    <col min="5378" max="5378" width="22.7109375" customWidth="1"/>
    <col min="5379" max="5379" width="13.7109375" customWidth="1"/>
    <col min="5380" max="5380" width="14" customWidth="1"/>
    <col min="5381" max="5381" width="14.5703125" customWidth="1"/>
    <col min="5382" max="5385" width="13.7109375" customWidth="1"/>
    <col min="5633" max="5633" width="0.42578125" customWidth="1"/>
    <col min="5634" max="5634" width="22.7109375" customWidth="1"/>
    <col min="5635" max="5635" width="13.7109375" customWidth="1"/>
    <col min="5636" max="5636" width="14" customWidth="1"/>
    <col min="5637" max="5637" width="14.5703125" customWidth="1"/>
    <col min="5638" max="5641" width="13.7109375" customWidth="1"/>
    <col min="5889" max="5889" width="0.42578125" customWidth="1"/>
    <col min="5890" max="5890" width="22.7109375" customWidth="1"/>
    <col min="5891" max="5891" width="13.7109375" customWidth="1"/>
    <col min="5892" max="5892" width="14" customWidth="1"/>
    <col min="5893" max="5893" width="14.5703125" customWidth="1"/>
    <col min="5894" max="5897" width="13.7109375" customWidth="1"/>
    <col min="6145" max="6145" width="0.42578125" customWidth="1"/>
    <col min="6146" max="6146" width="22.7109375" customWidth="1"/>
    <col min="6147" max="6147" width="13.7109375" customWidth="1"/>
    <col min="6148" max="6148" width="14" customWidth="1"/>
    <col min="6149" max="6149" width="14.5703125" customWidth="1"/>
    <col min="6150" max="6153" width="13.7109375" customWidth="1"/>
    <col min="6401" max="6401" width="0.42578125" customWidth="1"/>
    <col min="6402" max="6402" width="22.7109375" customWidth="1"/>
    <col min="6403" max="6403" width="13.7109375" customWidth="1"/>
    <col min="6404" max="6404" width="14" customWidth="1"/>
    <col min="6405" max="6405" width="14.5703125" customWidth="1"/>
    <col min="6406" max="6409" width="13.7109375" customWidth="1"/>
    <col min="6657" max="6657" width="0.42578125" customWidth="1"/>
    <col min="6658" max="6658" width="22.7109375" customWidth="1"/>
    <col min="6659" max="6659" width="13.7109375" customWidth="1"/>
    <col min="6660" max="6660" width="14" customWidth="1"/>
    <col min="6661" max="6661" width="14.5703125" customWidth="1"/>
    <col min="6662" max="6665" width="13.7109375" customWidth="1"/>
    <col min="6913" max="6913" width="0.42578125" customWidth="1"/>
    <col min="6914" max="6914" width="22.7109375" customWidth="1"/>
    <col min="6915" max="6915" width="13.7109375" customWidth="1"/>
    <col min="6916" max="6916" width="14" customWidth="1"/>
    <col min="6917" max="6917" width="14.5703125" customWidth="1"/>
    <col min="6918" max="6921" width="13.7109375" customWidth="1"/>
    <col min="7169" max="7169" width="0.42578125" customWidth="1"/>
    <col min="7170" max="7170" width="22.7109375" customWidth="1"/>
    <col min="7171" max="7171" width="13.7109375" customWidth="1"/>
    <col min="7172" max="7172" width="14" customWidth="1"/>
    <col min="7173" max="7173" width="14.5703125" customWidth="1"/>
    <col min="7174" max="7177" width="13.7109375" customWidth="1"/>
    <col min="7425" max="7425" width="0.42578125" customWidth="1"/>
    <col min="7426" max="7426" width="22.7109375" customWidth="1"/>
    <col min="7427" max="7427" width="13.7109375" customWidth="1"/>
    <col min="7428" max="7428" width="14" customWidth="1"/>
    <col min="7429" max="7429" width="14.5703125" customWidth="1"/>
    <col min="7430" max="7433" width="13.7109375" customWidth="1"/>
    <col min="7681" max="7681" width="0.42578125" customWidth="1"/>
    <col min="7682" max="7682" width="22.7109375" customWidth="1"/>
    <col min="7683" max="7683" width="13.7109375" customWidth="1"/>
    <col min="7684" max="7684" width="14" customWidth="1"/>
    <col min="7685" max="7685" width="14.5703125" customWidth="1"/>
    <col min="7686" max="7689" width="13.7109375" customWidth="1"/>
    <col min="7937" max="7937" width="0.42578125" customWidth="1"/>
    <col min="7938" max="7938" width="22.7109375" customWidth="1"/>
    <col min="7939" max="7939" width="13.7109375" customWidth="1"/>
    <col min="7940" max="7940" width="14" customWidth="1"/>
    <col min="7941" max="7941" width="14.5703125" customWidth="1"/>
    <col min="7942" max="7945" width="13.7109375" customWidth="1"/>
    <col min="8193" max="8193" width="0.42578125" customWidth="1"/>
    <col min="8194" max="8194" width="22.7109375" customWidth="1"/>
    <col min="8195" max="8195" width="13.7109375" customWidth="1"/>
    <col min="8196" max="8196" width="14" customWidth="1"/>
    <col min="8197" max="8197" width="14.5703125" customWidth="1"/>
    <col min="8198" max="8201" width="13.7109375" customWidth="1"/>
    <col min="8449" max="8449" width="0.42578125" customWidth="1"/>
    <col min="8450" max="8450" width="22.7109375" customWidth="1"/>
    <col min="8451" max="8451" width="13.7109375" customWidth="1"/>
    <col min="8452" max="8452" width="14" customWidth="1"/>
    <col min="8453" max="8453" width="14.5703125" customWidth="1"/>
    <col min="8454" max="8457" width="13.7109375" customWidth="1"/>
    <col min="8705" max="8705" width="0.42578125" customWidth="1"/>
    <col min="8706" max="8706" width="22.7109375" customWidth="1"/>
    <col min="8707" max="8707" width="13.7109375" customWidth="1"/>
    <col min="8708" max="8708" width="14" customWidth="1"/>
    <col min="8709" max="8709" width="14.5703125" customWidth="1"/>
    <col min="8710" max="8713" width="13.7109375" customWidth="1"/>
    <col min="8961" max="8961" width="0.42578125" customWidth="1"/>
    <col min="8962" max="8962" width="22.7109375" customWidth="1"/>
    <col min="8963" max="8963" width="13.7109375" customWidth="1"/>
    <col min="8964" max="8964" width="14" customWidth="1"/>
    <col min="8965" max="8965" width="14.5703125" customWidth="1"/>
    <col min="8966" max="8969" width="13.7109375" customWidth="1"/>
    <col min="9217" max="9217" width="0.42578125" customWidth="1"/>
    <col min="9218" max="9218" width="22.7109375" customWidth="1"/>
    <col min="9219" max="9219" width="13.7109375" customWidth="1"/>
    <col min="9220" max="9220" width="14" customWidth="1"/>
    <col min="9221" max="9221" width="14.5703125" customWidth="1"/>
    <col min="9222" max="9225" width="13.7109375" customWidth="1"/>
    <col min="9473" max="9473" width="0.42578125" customWidth="1"/>
    <col min="9474" max="9474" width="22.7109375" customWidth="1"/>
    <col min="9475" max="9475" width="13.7109375" customWidth="1"/>
    <col min="9476" max="9476" width="14" customWidth="1"/>
    <col min="9477" max="9477" width="14.5703125" customWidth="1"/>
    <col min="9478" max="9481" width="13.7109375" customWidth="1"/>
    <col min="9729" max="9729" width="0.42578125" customWidth="1"/>
    <col min="9730" max="9730" width="22.7109375" customWidth="1"/>
    <col min="9731" max="9731" width="13.7109375" customWidth="1"/>
    <col min="9732" max="9732" width="14" customWidth="1"/>
    <col min="9733" max="9733" width="14.5703125" customWidth="1"/>
    <col min="9734" max="9737" width="13.7109375" customWidth="1"/>
    <col min="9985" max="9985" width="0.42578125" customWidth="1"/>
    <col min="9986" max="9986" width="22.7109375" customWidth="1"/>
    <col min="9987" max="9987" width="13.7109375" customWidth="1"/>
    <col min="9988" max="9988" width="14" customWidth="1"/>
    <col min="9989" max="9989" width="14.5703125" customWidth="1"/>
    <col min="9990" max="9993" width="13.7109375" customWidth="1"/>
    <col min="10241" max="10241" width="0.42578125" customWidth="1"/>
    <col min="10242" max="10242" width="22.7109375" customWidth="1"/>
    <col min="10243" max="10243" width="13.7109375" customWidth="1"/>
    <col min="10244" max="10244" width="14" customWidth="1"/>
    <col min="10245" max="10245" width="14.5703125" customWidth="1"/>
    <col min="10246" max="10249" width="13.7109375" customWidth="1"/>
    <col min="10497" max="10497" width="0.42578125" customWidth="1"/>
    <col min="10498" max="10498" width="22.7109375" customWidth="1"/>
    <col min="10499" max="10499" width="13.7109375" customWidth="1"/>
    <col min="10500" max="10500" width="14" customWidth="1"/>
    <col min="10501" max="10501" width="14.5703125" customWidth="1"/>
    <col min="10502" max="10505" width="13.7109375" customWidth="1"/>
    <col min="10753" max="10753" width="0.42578125" customWidth="1"/>
    <col min="10754" max="10754" width="22.7109375" customWidth="1"/>
    <col min="10755" max="10755" width="13.7109375" customWidth="1"/>
    <col min="10756" max="10756" width="14" customWidth="1"/>
    <col min="10757" max="10757" width="14.5703125" customWidth="1"/>
    <col min="10758" max="10761" width="13.7109375" customWidth="1"/>
    <col min="11009" max="11009" width="0.42578125" customWidth="1"/>
    <col min="11010" max="11010" width="22.7109375" customWidth="1"/>
    <col min="11011" max="11011" width="13.7109375" customWidth="1"/>
    <col min="11012" max="11012" width="14" customWidth="1"/>
    <col min="11013" max="11013" width="14.5703125" customWidth="1"/>
    <col min="11014" max="11017" width="13.7109375" customWidth="1"/>
    <col min="11265" max="11265" width="0.42578125" customWidth="1"/>
    <col min="11266" max="11266" width="22.7109375" customWidth="1"/>
    <col min="11267" max="11267" width="13.7109375" customWidth="1"/>
    <col min="11268" max="11268" width="14" customWidth="1"/>
    <col min="11269" max="11269" width="14.5703125" customWidth="1"/>
    <col min="11270" max="11273" width="13.7109375" customWidth="1"/>
    <col min="11521" max="11521" width="0.42578125" customWidth="1"/>
    <col min="11522" max="11522" width="22.7109375" customWidth="1"/>
    <col min="11523" max="11523" width="13.7109375" customWidth="1"/>
    <col min="11524" max="11524" width="14" customWidth="1"/>
    <col min="11525" max="11525" width="14.5703125" customWidth="1"/>
    <col min="11526" max="11529" width="13.7109375" customWidth="1"/>
    <col min="11777" max="11777" width="0.42578125" customWidth="1"/>
    <col min="11778" max="11778" width="22.7109375" customWidth="1"/>
    <col min="11779" max="11779" width="13.7109375" customWidth="1"/>
    <col min="11780" max="11780" width="14" customWidth="1"/>
    <col min="11781" max="11781" width="14.5703125" customWidth="1"/>
    <col min="11782" max="11785" width="13.7109375" customWidth="1"/>
    <col min="12033" max="12033" width="0.42578125" customWidth="1"/>
    <col min="12034" max="12034" width="22.7109375" customWidth="1"/>
    <col min="12035" max="12035" width="13.7109375" customWidth="1"/>
    <col min="12036" max="12036" width="14" customWidth="1"/>
    <col min="12037" max="12037" width="14.5703125" customWidth="1"/>
    <col min="12038" max="12041" width="13.7109375" customWidth="1"/>
    <col min="12289" max="12289" width="0.42578125" customWidth="1"/>
    <col min="12290" max="12290" width="22.7109375" customWidth="1"/>
    <col min="12291" max="12291" width="13.7109375" customWidth="1"/>
    <col min="12292" max="12292" width="14" customWidth="1"/>
    <col min="12293" max="12293" width="14.5703125" customWidth="1"/>
    <col min="12294" max="12297" width="13.7109375" customWidth="1"/>
    <col min="12545" max="12545" width="0.42578125" customWidth="1"/>
    <col min="12546" max="12546" width="22.7109375" customWidth="1"/>
    <col min="12547" max="12547" width="13.7109375" customWidth="1"/>
    <col min="12548" max="12548" width="14" customWidth="1"/>
    <col min="12549" max="12549" width="14.5703125" customWidth="1"/>
    <col min="12550" max="12553" width="13.7109375" customWidth="1"/>
    <col min="12801" max="12801" width="0.42578125" customWidth="1"/>
    <col min="12802" max="12802" width="22.7109375" customWidth="1"/>
    <col min="12803" max="12803" width="13.7109375" customWidth="1"/>
    <col min="12804" max="12804" width="14" customWidth="1"/>
    <col min="12805" max="12805" width="14.5703125" customWidth="1"/>
    <col min="12806" max="12809" width="13.7109375" customWidth="1"/>
    <col min="13057" max="13057" width="0.42578125" customWidth="1"/>
    <col min="13058" max="13058" width="22.7109375" customWidth="1"/>
    <col min="13059" max="13059" width="13.7109375" customWidth="1"/>
    <col min="13060" max="13060" width="14" customWidth="1"/>
    <col min="13061" max="13061" width="14.5703125" customWidth="1"/>
    <col min="13062" max="13065" width="13.7109375" customWidth="1"/>
    <col min="13313" max="13313" width="0.42578125" customWidth="1"/>
    <col min="13314" max="13314" width="22.7109375" customWidth="1"/>
    <col min="13315" max="13315" width="13.7109375" customWidth="1"/>
    <col min="13316" max="13316" width="14" customWidth="1"/>
    <col min="13317" max="13317" width="14.5703125" customWidth="1"/>
    <col min="13318" max="13321" width="13.7109375" customWidth="1"/>
    <col min="13569" max="13569" width="0.42578125" customWidth="1"/>
    <col min="13570" max="13570" width="22.7109375" customWidth="1"/>
    <col min="13571" max="13571" width="13.7109375" customWidth="1"/>
    <col min="13572" max="13572" width="14" customWidth="1"/>
    <col min="13573" max="13573" width="14.5703125" customWidth="1"/>
    <col min="13574" max="13577" width="13.7109375" customWidth="1"/>
    <col min="13825" max="13825" width="0.42578125" customWidth="1"/>
    <col min="13826" max="13826" width="22.7109375" customWidth="1"/>
    <col min="13827" max="13827" width="13.7109375" customWidth="1"/>
    <col min="13828" max="13828" width="14" customWidth="1"/>
    <col min="13829" max="13829" width="14.5703125" customWidth="1"/>
    <col min="13830" max="13833" width="13.7109375" customWidth="1"/>
    <col min="14081" max="14081" width="0.42578125" customWidth="1"/>
    <col min="14082" max="14082" width="22.7109375" customWidth="1"/>
    <col min="14083" max="14083" width="13.7109375" customWidth="1"/>
    <col min="14084" max="14084" width="14" customWidth="1"/>
    <col min="14085" max="14085" width="14.5703125" customWidth="1"/>
    <col min="14086" max="14089" width="13.7109375" customWidth="1"/>
    <col min="14337" max="14337" width="0.42578125" customWidth="1"/>
    <col min="14338" max="14338" width="22.7109375" customWidth="1"/>
    <col min="14339" max="14339" width="13.7109375" customWidth="1"/>
    <col min="14340" max="14340" width="14" customWidth="1"/>
    <col min="14341" max="14341" width="14.5703125" customWidth="1"/>
    <col min="14342" max="14345" width="13.7109375" customWidth="1"/>
    <col min="14593" max="14593" width="0.42578125" customWidth="1"/>
    <col min="14594" max="14594" width="22.7109375" customWidth="1"/>
    <col min="14595" max="14595" width="13.7109375" customWidth="1"/>
    <col min="14596" max="14596" width="14" customWidth="1"/>
    <col min="14597" max="14597" width="14.5703125" customWidth="1"/>
    <col min="14598" max="14601" width="13.7109375" customWidth="1"/>
    <col min="14849" max="14849" width="0.42578125" customWidth="1"/>
    <col min="14850" max="14850" width="22.7109375" customWidth="1"/>
    <col min="14851" max="14851" width="13.7109375" customWidth="1"/>
    <col min="14852" max="14852" width="14" customWidth="1"/>
    <col min="14853" max="14853" width="14.5703125" customWidth="1"/>
    <col min="14854" max="14857" width="13.7109375" customWidth="1"/>
    <col min="15105" max="15105" width="0.42578125" customWidth="1"/>
    <col min="15106" max="15106" width="22.7109375" customWidth="1"/>
    <col min="15107" max="15107" width="13.7109375" customWidth="1"/>
    <col min="15108" max="15108" width="14" customWidth="1"/>
    <col min="15109" max="15109" width="14.5703125" customWidth="1"/>
    <col min="15110" max="15113" width="13.7109375" customWidth="1"/>
    <col min="15361" max="15361" width="0.42578125" customWidth="1"/>
    <col min="15362" max="15362" width="22.7109375" customWidth="1"/>
    <col min="15363" max="15363" width="13.7109375" customWidth="1"/>
    <col min="15364" max="15364" width="14" customWidth="1"/>
    <col min="15365" max="15365" width="14.5703125" customWidth="1"/>
    <col min="15366" max="15369" width="13.7109375" customWidth="1"/>
    <col min="15617" max="15617" width="0.42578125" customWidth="1"/>
    <col min="15618" max="15618" width="22.7109375" customWidth="1"/>
    <col min="15619" max="15619" width="13.7109375" customWidth="1"/>
    <col min="15620" max="15620" width="14" customWidth="1"/>
    <col min="15621" max="15621" width="14.5703125" customWidth="1"/>
    <col min="15622" max="15625" width="13.7109375" customWidth="1"/>
    <col min="15873" max="15873" width="0.42578125" customWidth="1"/>
    <col min="15874" max="15874" width="22.7109375" customWidth="1"/>
    <col min="15875" max="15875" width="13.7109375" customWidth="1"/>
    <col min="15876" max="15876" width="14" customWidth="1"/>
    <col min="15877" max="15877" width="14.5703125" customWidth="1"/>
    <col min="15878" max="15881" width="13.7109375" customWidth="1"/>
    <col min="16129" max="16129" width="0.42578125" customWidth="1"/>
    <col min="16130" max="16130" width="22.7109375" customWidth="1"/>
    <col min="16131" max="16131" width="13.7109375" customWidth="1"/>
    <col min="16132" max="16132" width="14" customWidth="1"/>
    <col min="16133" max="16133" width="14.5703125" customWidth="1"/>
    <col min="16134" max="16137" width="13.7109375" customWidth="1"/>
  </cols>
  <sheetData>
    <row r="2" spans="1:10" x14ac:dyDescent="0.25">
      <c r="B2" s="7" t="s">
        <v>3</v>
      </c>
    </row>
    <row r="4" spans="1:10" x14ac:dyDescent="0.25">
      <c r="B4" s="314" t="s">
        <v>28</v>
      </c>
    </row>
    <row r="5" spans="1:10" x14ac:dyDescent="0.25">
      <c r="B5" s="212" t="s">
        <v>226</v>
      </c>
      <c r="C5" s="212"/>
      <c r="D5" s="212"/>
      <c r="E5" s="212"/>
      <c r="F5" s="212"/>
      <c r="G5" s="212"/>
      <c r="H5" s="212"/>
      <c r="I5" s="212"/>
    </row>
    <row r="6" spans="1:10" x14ac:dyDescent="0.25">
      <c r="B6" s="6"/>
      <c r="C6" s="41"/>
      <c r="D6" s="41"/>
      <c r="E6" s="41"/>
      <c r="F6" s="41"/>
      <c r="G6" s="41"/>
      <c r="H6" s="41"/>
      <c r="I6" s="6"/>
    </row>
    <row r="7" spans="1:10" x14ac:dyDescent="0.25">
      <c r="B7" s="212" t="s">
        <v>227</v>
      </c>
      <c r="C7" s="212"/>
      <c r="D7" s="212"/>
      <c r="E7" s="212"/>
      <c r="F7" s="212"/>
      <c r="G7" s="212"/>
      <c r="H7" s="212"/>
      <c r="I7" s="212"/>
    </row>
    <row r="8" spans="1:10" x14ac:dyDescent="0.25">
      <c r="B8" s="212" t="s">
        <v>213</v>
      </c>
      <c r="C8" s="212"/>
      <c r="D8" s="212"/>
      <c r="E8" s="212"/>
      <c r="F8" s="212"/>
      <c r="G8" s="212"/>
      <c r="H8" s="212"/>
      <c r="I8" s="212"/>
    </row>
    <row r="9" spans="1:10" ht="16.5" customHeight="1" thickBot="1" x14ac:dyDescent="0.3">
      <c r="B9" s="53"/>
      <c r="C9" s="53"/>
      <c r="D9" s="53"/>
      <c r="E9" s="53"/>
      <c r="F9" s="53"/>
      <c r="G9" s="53"/>
      <c r="H9" s="53"/>
      <c r="I9" s="53"/>
    </row>
    <row r="10" spans="1:10" x14ac:dyDescent="0.25">
      <c r="B10" s="303" t="s">
        <v>195</v>
      </c>
      <c r="C10" s="309" t="s">
        <v>6</v>
      </c>
      <c r="D10" s="304" t="s">
        <v>228</v>
      </c>
      <c r="E10" s="248" t="s">
        <v>229</v>
      </c>
      <c r="F10" s="249"/>
      <c r="G10" s="249"/>
      <c r="H10" s="249"/>
      <c r="I10" s="249"/>
    </row>
    <row r="11" spans="1:10" x14ac:dyDescent="0.25">
      <c r="A11" s="262"/>
      <c r="B11" s="262"/>
      <c r="C11" s="310"/>
      <c r="D11" s="305"/>
      <c r="E11" s="293" t="s">
        <v>215</v>
      </c>
      <c r="F11" s="259" t="s">
        <v>216</v>
      </c>
      <c r="G11" s="296"/>
      <c r="H11" s="296"/>
      <c r="I11" s="297" t="s">
        <v>74</v>
      </c>
    </row>
    <row r="12" spans="1:10" x14ac:dyDescent="0.25">
      <c r="A12" s="262"/>
      <c r="B12" s="262"/>
      <c r="C12" s="310"/>
      <c r="D12" s="305"/>
      <c r="E12" s="294"/>
      <c r="F12" s="229" t="s">
        <v>11</v>
      </c>
      <c r="G12" s="300" t="s">
        <v>79</v>
      </c>
      <c r="H12" s="234" t="s">
        <v>13</v>
      </c>
      <c r="I12" s="298"/>
    </row>
    <row r="13" spans="1:10" x14ac:dyDescent="0.25">
      <c r="A13" s="262"/>
      <c r="B13" s="262"/>
      <c r="C13" s="310"/>
      <c r="D13" s="305"/>
      <c r="E13" s="294"/>
      <c r="F13" s="234"/>
      <c r="G13" s="301"/>
      <c r="H13" s="234"/>
      <c r="I13" s="298"/>
    </row>
    <row r="14" spans="1:10" ht="8.25" customHeight="1" thickBot="1" x14ac:dyDescent="0.3">
      <c r="A14" s="262"/>
      <c r="B14" s="263"/>
      <c r="C14" s="311"/>
      <c r="D14" s="272"/>
      <c r="E14" s="295"/>
      <c r="F14" s="230"/>
      <c r="G14" s="302"/>
      <c r="H14" s="252"/>
      <c r="I14" s="299"/>
    </row>
    <row r="15" spans="1:10" x14ac:dyDescent="0.25">
      <c r="B15" s="6"/>
      <c r="C15" s="6"/>
      <c r="D15" s="6"/>
      <c r="E15" s="6"/>
      <c r="F15" s="6"/>
      <c r="G15" s="6"/>
      <c r="H15" s="6"/>
      <c r="I15" s="6"/>
    </row>
    <row r="16" spans="1:10" x14ac:dyDescent="0.25">
      <c r="B16" s="3">
        <v>2011</v>
      </c>
      <c r="C16" s="47">
        <v>16673</v>
      </c>
      <c r="D16" s="47">
        <v>7644928</v>
      </c>
      <c r="E16" s="47">
        <v>10948</v>
      </c>
      <c r="F16" s="47">
        <v>7498</v>
      </c>
      <c r="G16" s="47">
        <v>6518</v>
      </c>
      <c r="H16" s="47">
        <v>980</v>
      </c>
      <c r="I16" s="47">
        <v>1840</v>
      </c>
      <c r="J16" s="21"/>
    </row>
    <row r="17" spans="1:22" x14ac:dyDescent="0.25">
      <c r="B17" s="3">
        <v>2012</v>
      </c>
      <c r="C17" s="47">
        <v>9717</v>
      </c>
      <c r="D17" s="47">
        <v>4941174</v>
      </c>
      <c r="E17" s="47">
        <v>7058.82</v>
      </c>
      <c r="F17" s="47">
        <v>4849.7159695025421</v>
      </c>
      <c r="G17" s="47">
        <v>4202.5888592617284</v>
      </c>
      <c r="H17" s="47">
        <v>647.12711024081341</v>
      </c>
      <c r="I17" s="47">
        <v>1214.2289892508959</v>
      </c>
      <c r="J17" s="21"/>
    </row>
    <row r="18" spans="1:22" x14ac:dyDescent="0.25">
      <c r="B18" s="3">
        <v>2013</v>
      </c>
      <c r="C18" s="47">
        <v>9411</v>
      </c>
      <c r="D18" s="47">
        <v>4933397</v>
      </c>
      <c r="E18" s="47">
        <v>7047.71</v>
      </c>
      <c r="F18" s="47">
        <v>4807.2960469960844</v>
      </c>
      <c r="G18" s="47">
        <v>4195.9743313057252</v>
      </c>
      <c r="H18" s="47">
        <v>611.32171569035927</v>
      </c>
      <c r="I18" s="47">
        <v>1147.0459778351806</v>
      </c>
      <c r="J18" s="21"/>
    </row>
    <row r="19" spans="1:22" x14ac:dyDescent="0.25">
      <c r="B19" s="3">
        <v>2014</v>
      </c>
      <c r="C19" s="47">
        <v>8656</v>
      </c>
      <c r="D19" s="47">
        <v>4113338.4</v>
      </c>
      <c r="E19" s="47">
        <v>5712.9699999999993</v>
      </c>
      <c r="F19" s="47">
        <v>3867.52986501125</v>
      </c>
      <c r="G19" s="47">
        <v>3401.3141113240572</v>
      </c>
      <c r="H19" s="47">
        <v>466.21575368719289</v>
      </c>
      <c r="I19" s="47">
        <v>874.77819181734878</v>
      </c>
      <c r="J19" s="21"/>
    </row>
    <row r="20" spans="1:22" x14ac:dyDescent="0.25">
      <c r="B20" s="3">
        <v>2015</v>
      </c>
      <c r="C20" s="47">
        <v>8326</v>
      </c>
      <c r="D20" s="47">
        <v>3688524.8000000003</v>
      </c>
      <c r="E20" s="47">
        <v>5123.0399999999991</v>
      </c>
      <c r="F20" s="47">
        <v>3471.8169835847016</v>
      </c>
      <c r="G20" s="47">
        <v>3050.089225897842</v>
      </c>
      <c r="H20" s="47">
        <v>421.72775768685943</v>
      </c>
      <c r="I20" s="47">
        <v>791.3036880259981</v>
      </c>
      <c r="J20" s="21"/>
    </row>
    <row r="21" spans="1:22" x14ac:dyDescent="0.25">
      <c r="B21" s="3">
        <v>2016</v>
      </c>
      <c r="C21" s="47">
        <v>20610</v>
      </c>
      <c r="D21" s="47">
        <v>9910295</v>
      </c>
      <c r="E21" s="47">
        <v>12707</v>
      </c>
      <c r="F21" s="47">
        <v>8708</v>
      </c>
      <c r="G21" s="47">
        <v>7565</v>
      </c>
      <c r="H21" s="47">
        <v>1143</v>
      </c>
      <c r="I21" s="47">
        <v>2145</v>
      </c>
      <c r="J21" s="21"/>
    </row>
    <row r="22" spans="1:22" x14ac:dyDescent="0.25">
      <c r="B22" s="3">
        <v>2017</v>
      </c>
      <c r="C22" s="47">
        <v>9294</v>
      </c>
      <c r="D22" s="47">
        <v>4170181.8656279454</v>
      </c>
      <c r="E22" s="47">
        <v>5791.9192578165894</v>
      </c>
      <c r="F22" s="47">
        <v>4339.1576807388556</v>
      </c>
      <c r="G22" s="47">
        <v>2787.9256583532256</v>
      </c>
      <c r="H22" s="47">
        <v>1551.2320223856302</v>
      </c>
      <c r="I22" s="47">
        <v>456.53830174185322</v>
      </c>
      <c r="J22" s="21"/>
    </row>
    <row r="23" spans="1:22" x14ac:dyDescent="0.25">
      <c r="B23" s="3">
        <v>2018</v>
      </c>
      <c r="C23" s="47">
        <v>9967</v>
      </c>
      <c r="D23" s="47">
        <v>3680444.625</v>
      </c>
      <c r="E23" s="47">
        <v>4461.1449999999995</v>
      </c>
      <c r="F23" s="47">
        <v>2968.6446104491292</v>
      </c>
      <c r="G23" s="47">
        <v>2656.01875052079</v>
      </c>
      <c r="H23" s="47">
        <v>312.62585992833931</v>
      </c>
      <c r="I23" s="47">
        <v>586.59168485959503</v>
      </c>
      <c r="J23" s="21"/>
    </row>
    <row r="24" spans="1:22" x14ac:dyDescent="0.25">
      <c r="B24" s="3">
        <v>2019</v>
      </c>
      <c r="C24" s="47">
        <v>10287</v>
      </c>
      <c r="D24" s="47">
        <v>3712906.25</v>
      </c>
      <c r="E24" s="47">
        <v>4368.125</v>
      </c>
      <c r="F24" s="47">
        <v>2906.7449587534375</v>
      </c>
      <c r="G24" s="47">
        <v>2600.6377072743935</v>
      </c>
      <c r="H24" s="47">
        <v>306.10725147904338</v>
      </c>
      <c r="I24" s="47">
        <v>574.36057411882348</v>
      </c>
      <c r="J24" s="21"/>
    </row>
    <row r="25" spans="1:22" ht="16.5" customHeight="1" thickBot="1" x14ac:dyDescent="0.3">
      <c r="B25" s="172">
        <v>2020</v>
      </c>
      <c r="C25" s="176">
        <v>8136</v>
      </c>
      <c r="D25" s="176">
        <v>3892608.125</v>
      </c>
      <c r="E25" s="176">
        <v>4448.6949999999997</v>
      </c>
      <c r="F25" s="176">
        <v>2960.3598258478455</v>
      </c>
      <c r="G25" s="176">
        <v>2648.6064307141069</v>
      </c>
      <c r="H25" s="176">
        <v>311.75339513373876</v>
      </c>
      <c r="I25" s="176">
        <v>584.95464627947683</v>
      </c>
      <c r="J25" s="21"/>
      <c r="K25" s="43"/>
      <c r="L25" s="43"/>
      <c r="M25" s="91"/>
      <c r="N25" s="43"/>
      <c r="O25" s="43"/>
      <c r="P25" s="43"/>
      <c r="Q25" s="43"/>
      <c r="R25" s="43"/>
      <c r="S25" s="43"/>
      <c r="T25" s="43"/>
      <c r="U25" s="43"/>
      <c r="V25" s="21"/>
    </row>
    <row r="26" spans="1:22" x14ac:dyDescent="0.25">
      <c r="A26" s="6" t="s">
        <v>230</v>
      </c>
      <c r="B26" s="28" t="s">
        <v>27</v>
      </c>
      <c r="C26" s="6"/>
      <c r="D26" s="6"/>
      <c r="E26" s="6"/>
      <c r="F26" s="163"/>
      <c r="G26" s="6"/>
      <c r="H26" s="6"/>
      <c r="I26" s="6"/>
    </row>
    <row r="27" spans="1:22" x14ac:dyDescent="0.25">
      <c r="C27" s="47"/>
      <c r="D27" s="47"/>
      <c r="E27" s="47"/>
      <c r="F27" s="47"/>
      <c r="G27" s="47"/>
      <c r="H27" s="47"/>
      <c r="I27" s="47"/>
    </row>
    <row r="28" spans="1:22" x14ac:dyDescent="0.25">
      <c r="C28" s="22"/>
      <c r="D28" s="22"/>
      <c r="E28" s="22"/>
      <c r="F28" s="22"/>
      <c r="G28" s="22"/>
      <c r="H28" s="22"/>
      <c r="I28" s="22"/>
    </row>
    <row r="29" spans="1:22" x14ac:dyDescent="0.25">
      <c r="C29" s="164"/>
      <c r="D29" s="164"/>
      <c r="E29" s="164"/>
      <c r="F29" s="22"/>
      <c r="G29" s="164"/>
      <c r="H29" s="164"/>
      <c r="I29" s="164"/>
    </row>
    <row r="30" spans="1:22" x14ac:dyDescent="0.25">
      <c r="C30" s="164"/>
      <c r="D30" s="164"/>
      <c r="E30" s="164"/>
      <c r="F30" s="22"/>
      <c r="G30" s="164"/>
      <c r="H30" s="164"/>
      <c r="I30" s="164"/>
    </row>
    <row r="31" spans="1:22" x14ac:dyDescent="0.25">
      <c r="C31" s="164"/>
      <c r="D31" s="164"/>
      <c r="E31" s="164"/>
      <c r="F31" s="22"/>
      <c r="G31" s="164"/>
      <c r="H31" s="164"/>
      <c r="I31" s="164"/>
    </row>
    <row r="32" spans="1:22" x14ac:dyDescent="0.25">
      <c r="C32" s="164"/>
      <c r="D32" s="164"/>
      <c r="E32" s="164"/>
      <c r="F32" s="22"/>
      <c r="G32" s="164"/>
      <c r="H32" s="164"/>
      <c r="I32" s="164"/>
    </row>
    <row r="33" spans="3:9" x14ac:dyDescent="0.25">
      <c r="C33" s="164"/>
      <c r="D33" s="164"/>
      <c r="E33" s="164"/>
      <c r="F33" s="22"/>
      <c r="G33" s="164"/>
      <c r="H33" s="164"/>
      <c r="I33" s="164"/>
    </row>
    <row r="34" spans="3:9" x14ac:dyDescent="0.25">
      <c r="C34" s="164"/>
      <c r="D34" s="164"/>
      <c r="E34" s="164"/>
      <c r="F34" s="22"/>
      <c r="G34" s="164"/>
      <c r="H34" s="164"/>
      <c r="I34" s="164"/>
    </row>
    <row r="35" spans="3:9" x14ac:dyDescent="0.25">
      <c r="C35" s="164"/>
      <c r="D35" s="164"/>
      <c r="E35" s="164"/>
      <c r="F35" s="22"/>
      <c r="G35" s="164"/>
      <c r="H35" s="164"/>
      <c r="I35" s="164"/>
    </row>
    <row r="36" spans="3:9" x14ac:dyDescent="0.25">
      <c r="C36" s="193"/>
      <c r="D36" s="193"/>
      <c r="E36" s="193"/>
      <c r="F36" s="22"/>
      <c r="G36" s="193"/>
      <c r="H36" s="193"/>
      <c r="I36" s="193"/>
    </row>
  </sheetData>
  <mergeCells count="14">
    <mergeCell ref="B5:I5"/>
    <mergeCell ref="B7:I7"/>
    <mergeCell ref="B8:I8"/>
    <mergeCell ref="B10:B14"/>
    <mergeCell ref="C10:C14"/>
    <mergeCell ref="D10:D14"/>
    <mergeCell ref="E10:I10"/>
    <mergeCell ref="A11:A14"/>
    <mergeCell ref="E11:E14"/>
    <mergeCell ref="F11:H11"/>
    <mergeCell ref="I11:I14"/>
    <mergeCell ref="F12:F14"/>
    <mergeCell ref="G12:G14"/>
    <mergeCell ref="H12:H14"/>
  </mergeCells>
  <hyperlinks>
    <hyperlink ref="B4" location="INDICE!A1" display="REGRESAR" xr:uid="{27357422-514A-4390-9780-B55D158343C9}"/>
  </hyperlink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59D0-4E51-4BE1-8489-A06660B15268}">
  <dimension ref="A1:N54"/>
  <sheetViews>
    <sheetView workbookViewId="0">
      <selection activeCell="A4" sqref="A4"/>
    </sheetView>
  </sheetViews>
  <sheetFormatPr baseColWidth="10" defaultRowHeight="15" x14ac:dyDescent="0.25"/>
  <cols>
    <col min="1" max="1" width="13.85546875" customWidth="1"/>
    <col min="2" max="2" width="11.5703125" bestFit="1" customWidth="1"/>
    <col min="3" max="3" width="13.85546875" customWidth="1"/>
    <col min="4" max="4" width="9.7109375" customWidth="1"/>
    <col min="5" max="5" width="13.28515625" customWidth="1"/>
    <col min="6" max="6" width="10.85546875" customWidth="1"/>
    <col min="7" max="7" width="12.140625" customWidth="1"/>
    <col min="8" max="8" width="10.7109375" customWidth="1"/>
    <col min="9" max="9" width="11" customWidth="1"/>
    <col min="10" max="10" width="10.85546875" customWidth="1"/>
    <col min="11" max="11" width="10.42578125" customWidth="1"/>
    <col min="12" max="12" width="11.28515625" customWidth="1"/>
    <col min="257" max="257" width="13.85546875" customWidth="1"/>
    <col min="258" max="258" width="11.5703125" bestFit="1" customWidth="1"/>
    <col min="259" max="259" width="13.85546875" customWidth="1"/>
    <col min="260" max="260" width="9.7109375" customWidth="1"/>
    <col min="261" max="261" width="13.28515625" customWidth="1"/>
    <col min="262" max="262" width="10.85546875" customWidth="1"/>
    <col min="263" max="263" width="12.140625" customWidth="1"/>
    <col min="264" max="264" width="10.7109375" customWidth="1"/>
    <col min="265" max="265" width="11" customWidth="1"/>
    <col min="266" max="266" width="10.85546875" customWidth="1"/>
    <col min="267" max="267" width="10.42578125" customWidth="1"/>
    <col min="268" max="268" width="11.28515625" customWidth="1"/>
    <col min="513" max="513" width="13.85546875" customWidth="1"/>
    <col min="514" max="514" width="11.5703125" bestFit="1" customWidth="1"/>
    <col min="515" max="515" width="13.85546875" customWidth="1"/>
    <col min="516" max="516" width="9.7109375" customWidth="1"/>
    <col min="517" max="517" width="13.28515625" customWidth="1"/>
    <col min="518" max="518" width="10.85546875" customWidth="1"/>
    <col min="519" max="519" width="12.140625" customWidth="1"/>
    <col min="520" max="520" width="10.7109375" customWidth="1"/>
    <col min="521" max="521" width="11" customWidth="1"/>
    <col min="522" max="522" width="10.85546875" customWidth="1"/>
    <col min="523" max="523" width="10.42578125" customWidth="1"/>
    <col min="524" max="524" width="11.28515625" customWidth="1"/>
    <col min="769" max="769" width="13.85546875" customWidth="1"/>
    <col min="770" max="770" width="11.5703125" bestFit="1" customWidth="1"/>
    <col min="771" max="771" width="13.85546875" customWidth="1"/>
    <col min="772" max="772" width="9.7109375" customWidth="1"/>
    <col min="773" max="773" width="13.28515625" customWidth="1"/>
    <col min="774" max="774" width="10.85546875" customWidth="1"/>
    <col min="775" max="775" width="12.140625" customWidth="1"/>
    <col min="776" max="776" width="10.7109375" customWidth="1"/>
    <col min="777" max="777" width="11" customWidth="1"/>
    <col min="778" max="778" width="10.85546875" customWidth="1"/>
    <col min="779" max="779" width="10.42578125" customWidth="1"/>
    <col min="780" max="780" width="11.28515625" customWidth="1"/>
    <col min="1025" max="1025" width="13.85546875" customWidth="1"/>
    <col min="1026" max="1026" width="11.5703125" bestFit="1" customWidth="1"/>
    <col min="1027" max="1027" width="13.85546875" customWidth="1"/>
    <col min="1028" max="1028" width="9.7109375" customWidth="1"/>
    <col min="1029" max="1029" width="13.28515625" customWidth="1"/>
    <col min="1030" max="1030" width="10.85546875" customWidth="1"/>
    <col min="1031" max="1031" width="12.140625" customWidth="1"/>
    <col min="1032" max="1032" width="10.7109375" customWidth="1"/>
    <col min="1033" max="1033" width="11" customWidth="1"/>
    <col min="1034" max="1034" width="10.85546875" customWidth="1"/>
    <col min="1035" max="1035" width="10.42578125" customWidth="1"/>
    <col min="1036" max="1036" width="11.28515625" customWidth="1"/>
    <col min="1281" max="1281" width="13.85546875" customWidth="1"/>
    <col min="1282" max="1282" width="11.5703125" bestFit="1" customWidth="1"/>
    <col min="1283" max="1283" width="13.85546875" customWidth="1"/>
    <col min="1284" max="1284" width="9.7109375" customWidth="1"/>
    <col min="1285" max="1285" width="13.28515625" customWidth="1"/>
    <col min="1286" max="1286" width="10.85546875" customWidth="1"/>
    <col min="1287" max="1287" width="12.140625" customWidth="1"/>
    <col min="1288" max="1288" width="10.7109375" customWidth="1"/>
    <col min="1289" max="1289" width="11" customWidth="1"/>
    <col min="1290" max="1290" width="10.85546875" customWidth="1"/>
    <col min="1291" max="1291" width="10.42578125" customWidth="1"/>
    <col min="1292" max="1292" width="11.28515625" customWidth="1"/>
    <col min="1537" max="1537" width="13.85546875" customWidth="1"/>
    <col min="1538" max="1538" width="11.5703125" bestFit="1" customWidth="1"/>
    <col min="1539" max="1539" width="13.85546875" customWidth="1"/>
    <col min="1540" max="1540" width="9.7109375" customWidth="1"/>
    <col min="1541" max="1541" width="13.28515625" customWidth="1"/>
    <col min="1542" max="1542" width="10.85546875" customWidth="1"/>
    <col min="1543" max="1543" width="12.140625" customWidth="1"/>
    <col min="1544" max="1544" width="10.7109375" customWidth="1"/>
    <col min="1545" max="1545" width="11" customWidth="1"/>
    <col min="1546" max="1546" width="10.85546875" customWidth="1"/>
    <col min="1547" max="1547" width="10.42578125" customWidth="1"/>
    <col min="1548" max="1548" width="11.28515625" customWidth="1"/>
    <col min="1793" max="1793" width="13.85546875" customWidth="1"/>
    <col min="1794" max="1794" width="11.5703125" bestFit="1" customWidth="1"/>
    <col min="1795" max="1795" width="13.85546875" customWidth="1"/>
    <col min="1796" max="1796" width="9.7109375" customWidth="1"/>
    <col min="1797" max="1797" width="13.28515625" customWidth="1"/>
    <col min="1798" max="1798" width="10.85546875" customWidth="1"/>
    <col min="1799" max="1799" width="12.140625" customWidth="1"/>
    <col min="1800" max="1800" width="10.7109375" customWidth="1"/>
    <col min="1801" max="1801" width="11" customWidth="1"/>
    <col min="1802" max="1802" width="10.85546875" customWidth="1"/>
    <col min="1803" max="1803" width="10.42578125" customWidth="1"/>
    <col min="1804" max="1804" width="11.28515625" customWidth="1"/>
    <col min="2049" max="2049" width="13.85546875" customWidth="1"/>
    <col min="2050" max="2050" width="11.5703125" bestFit="1" customWidth="1"/>
    <col min="2051" max="2051" width="13.85546875" customWidth="1"/>
    <col min="2052" max="2052" width="9.7109375" customWidth="1"/>
    <col min="2053" max="2053" width="13.28515625" customWidth="1"/>
    <col min="2054" max="2054" width="10.85546875" customWidth="1"/>
    <col min="2055" max="2055" width="12.140625" customWidth="1"/>
    <col min="2056" max="2056" width="10.7109375" customWidth="1"/>
    <col min="2057" max="2057" width="11" customWidth="1"/>
    <col min="2058" max="2058" width="10.85546875" customWidth="1"/>
    <col min="2059" max="2059" width="10.42578125" customWidth="1"/>
    <col min="2060" max="2060" width="11.28515625" customWidth="1"/>
    <col min="2305" max="2305" width="13.85546875" customWidth="1"/>
    <col min="2306" max="2306" width="11.5703125" bestFit="1" customWidth="1"/>
    <col min="2307" max="2307" width="13.85546875" customWidth="1"/>
    <col min="2308" max="2308" width="9.7109375" customWidth="1"/>
    <col min="2309" max="2309" width="13.28515625" customWidth="1"/>
    <col min="2310" max="2310" width="10.85546875" customWidth="1"/>
    <col min="2311" max="2311" width="12.140625" customWidth="1"/>
    <col min="2312" max="2312" width="10.7109375" customWidth="1"/>
    <col min="2313" max="2313" width="11" customWidth="1"/>
    <col min="2314" max="2314" width="10.85546875" customWidth="1"/>
    <col min="2315" max="2315" width="10.42578125" customWidth="1"/>
    <col min="2316" max="2316" width="11.28515625" customWidth="1"/>
    <col min="2561" max="2561" width="13.85546875" customWidth="1"/>
    <col min="2562" max="2562" width="11.5703125" bestFit="1" customWidth="1"/>
    <col min="2563" max="2563" width="13.85546875" customWidth="1"/>
    <col min="2564" max="2564" width="9.7109375" customWidth="1"/>
    <col min="2565" max="2565" width="13.28515625" customWidth="1"/>
    <col min="2566" max="2566" width="10.85546875" customWidth="1"/>
    <col min="2567" max="2567" width="12.140625" customWidth="1"/>
    <col min="2568" max="2568" width="10.7109375" customWidth="1"/>
    <col min="2569" max="2569" width="11" customWidth="1"/>
    <col min="2570" max="2570" width="10.85546875" customWidth="1"/>
    <col min="2571" max="2571" width="10.42578125" customWidth="1"/>
    <col min="2572" max="2572" width="11.28515625" customWidth="1"/>
    <col min="2817" max="2817" width="13.85546875" customWidth="1"/>
    <col min="2818" max="2818" width="11.5703125" bestFit="1" customWidth="1"/>
    <col min="2819" max="2819" width="13.85546875" customWidth="1"/>
    <col min="2820" max="2820" width="9.7109375" customWidth="1"/>
    <col min="2821" max="2821" width="13.28515625" customWidth="1"/>
    <col min="2822" max="2822" width="10.85546875" customWidth="1"/>
    <col min="2823" max="2823" width="12.140625" customWidth="1"/>
    <col min="2824" max="2824" width="10.7109375" customWidth="1"/>
    <col min="2825" max="2825" width="11" customWidth="1"/>
    <col min="2826" max="2826" width="10.85546875" customWidth="1"/>
    <col min="2827" max="2827" width="10.42578125" customWidth="1"/>
    <col min="2828" max="2828" width="11.28515625" customWidth="1"/>
    <col min="3073" max="3073" width="13.85546875" customWidth="1"/>
    <col min="3074" max="3074" width="11.5703125" bestFit="1" customWidth="1"/>
    <col min="3075" max="3075" width="13.85546875" customWidth="1"/>
    <col min="3076" max="3076" width="9.7109375" customWidth="1"/>
    <col min="3077" max="3077" width="13.28515625" customWidth="1"/>
    <col min="3078" max="3078" width="10.85546875" customWidth="1"/>
    <col min="3079" max="3079" width="12.140625" customWidth="1"/>
    <col min="3080" max="3080" width="10.7109375" customWidth="1"/>
    <col min="3081" max="3081" width="11" customWidth="1"/>
    <col min="3082" max="3082" width="10.85546875" customWidth="1"/>
    <col min="3083" max="3083" width="10.42578125" customWidth="1"/>
    <col min="3084" max="3084" width="11.28515625" customWidth="1"/>
    <col min="3329" max="3329" width="13.85546875" customWidth="1"/>
    <col min="3330" max="3330" width="11.5703125" bestFit="1" customWidth="1"/>
    <col min="3331" max="3331" width="13.85546875" customWidth="1"/>
    <col min="3332" max="3332" width="9.7109375" customWidth="1"/>
    <col min="3333" max="3333" width="13.28515625" customWidth="1"/>
    <col min="3334" max="3334" width="10.85546875" customWidth="1"/>
    <col min="3335" max="3335" width="12.140625" customWidth="1"/>
    <col min="3336" max="3336" width="10.7109375" customWidth="1"/>
    <col min="3337" max="3337" width="11" customWidth="1"/>
    <col min="3338" max="3338" width="10.85546875" customWidth="1"/>
    <col min="3339" max="3339" width="10.42578125" customWidth="1"/>
    <col min="3340" max="3340" width="11.28515625" customWidth="1"/>
    <col min="3585" max="3585" width="13.85546875" customWidth="1"/>
    <col min="3586" max="3586" width="11.5703125" bestFit="1" customWidth="1"/>
    <col min="3587" max="3587" width="13.85546875" customWidth="1"/>
    <col min="3588" max="3588" width="9.7109375" customWidth="1"/>
    <col min="3589" max="3589" width="13.28515625" customWidth="1"/>
    <col min="3590" max="3590" width="10.85546875" customWidth="1"/>
    <col min="3591" max="3591" width="12.140625" customWidth="1"/>
    <col min="3592" max="3592" width="10.7109375" customWidth="1"/>
    <col min="3593" max="3593" width="11" customWidth="1"/>
    <col min="3594" max="3594" width="10.85546875" customWidth="1"/>
    <col min="3595" max="3595" width="10.42578125" customWidth="1"/>
    <col min="3596" max="3596" width="11.28515625" customWidth="1"/>
    <col min="3841" max="3841" width="13.85546875" customWidth="1"/>
    <col min="3842" max="3842" width="11.5703125" bestFit="1" customWidth="1"/>
    <col min="3843" max="3843" width="13.85546875" customWidth="1"/>
    <col min="3844" max="3844" width="9.7109375" customWidth="1"/>
    <col min="3845" max="3845" width="13.28515625" customWidth="1"/>
    <col min="3846" max="3846" width="10.85546875" customWidth="1"/>
    <col min="3847" max="3847" width="12.140625" customWidth="1"/>
    <col min="3848" max="3848" width="10.7109375" customWidth="1"/>
    <col min="3849" max="3849" width="11" customWidth="1"/>
    <col min="3850" max="3850" width="10.85546875" customWidth="1"/>
    <col min="3851" max="3851" width="10.42578125" customWidth="1"/>
    <col min="3852" max="3852" width="11.28515625" customWidth="1"/>
    <col min="4097" max="4097" width="13.85546875" customWidth="1"/>
    <col min="4098" max="4098" width="11.5703125" bestFit="1" customWidth="1"/>
    <col min="4099" max="4099" width="13.85546875" customWidth="1"/>
    <col min="4100" max="4100" width="9.7109375" customWidth="1"/>
    <col min="4101" max="4101" width="13.28515625" customWidth="1"/>
    <col min="4102" max="4102" width="10.85546875" customWidth="1"/>
    <col min="4103" max="4103" width="12.140625" customWidth="1"/>
    <col min="4104" max="4104" width="10.7109375" customWidth="1"/>
    <col min="4105" max="4105" width="11" customWidth="1"/>
    <col min="4106" max="4106" width="10.85546875" customWidth="1"/>
    <col min="4107" max="4107" width="10.42578125" customWidth="1"/>
    <col min="4108" max="4108" width="11.28515625" customWidth="1"/>
    <col min="4353" max="4353" width="13.85546875" customWidth="1"/>
    <col min="4354" max="4354" width="11.5703125" bestFit="1" customWidth="1"/>
    <col min="4355" max="4355" width="13.85546875" customWidth="1"/>
    <col min="4356" max="4356" width="9.7109375" customWidth="1"/>
    <col min="4357" max="4357" width="13.28515625" customWidth="1"/>
    <col min="4358" max="4358" width="10.85546875" customWidth="1"/>
    <col min="4359" max="4359" width="12.140625" customWidth="1"/>
    <col min="4360" max="4360" width="10.7109375" customWidth="1"/>
    <col min="4361" max="4361" width="11" customWidth="1"/>
    <col min="4362" max="4362" width="10.85546875" customWidth="1"/>
    <col min="4363" max="4363" width="10.42578125" customWidth="1"/>
    <col min="4364" max="4364" width="11.28515625" customWidth="1"/>
    <col min="4609" max="4609" width="13.85546875" customWidth="1"/>
    <col min="4610" max="4610" width="11.5703125" bestFit="1" customWidth="1"/>
    <col min="4611" max="4611" width="13.85546875" customWidth="1"/>
    <col min="4612" max="4612" width="9.7109375" customWidth="1"/>
    <col min="4613" max="4613" width="13.28515625" customWidth="1"/>
    <col min="4614" max="4614" width="10.85546875" customWidth="1"/>
    <col min="4615" max="4615" width="12.140625" customWidth="1"/>
    <col min="4616" max="4616" width="10.7109375" customWidth="1"/>
    <col min="4617" max="4617" width="11" customWidth="1"/>
    <col min="4618" max="4618" width="10.85546875" customWidth="1"/>
    <col min="4619" max="4619" width="10.42578125" customWidth="1"/>
    <col min="4620" max="4620" width="11.28515625" customWidth="1"/>
    <col min="4865" max="4865" width="13.85546875" customWidth="1"/>
    <col min="4866" max="4866" width="11.5703125" bestFit="1" customWidth="1"/>
    <col min="4867" max="4867" width="13.85546875" customWidth="1"/>
    <col min="4868" max="4868" width="9.7109375" customWidth="1"/>
    <col min="4869" max="4869" width="13.28515625" customWidth="1"/>
    <col min="4870" max="4870" width="10.85546875" customWidth="1"/>
    <col min="4871" max="4871" width="12.140625" customWidth="1"/>
    <col min="4872" max="4872" width="10.7109375" customWidth="1"/>
    <col min="4873" max="4873" width="11" customWidth="1"/>
    <col min="4874" max="4874" width="10.85546875" customWidth="1"/>
    <col min="4875" max="4875" width="10.42578125" customWidth="1"/>
    <col min="4876" max="4876" width="11.28515625" customWidth="1"/>
    <col min="5121" max="5121" width="13.85546875" customWidth="1"/>
    <col min="5122" max="5122" width="11.5703125" bestFit="1" customWidth="1"/>
    <col min="5123" max="5123" width="13.85546875" customWidth="1"/>
    <col min="5124" max="5124" width="9.7109375" customWidth="1"/>
    <col min="5125" max="5125" width="13.28515625" customWidth="1"/>
    <col min="5126" max="5126" width="10.85546875" customWidth="1"/>
    <col min="5127" max="5127" width="12.140625" customWidth="1"/>
    <col min="5128" max="5128" width="10.7109375" customWidth="1"/>
    <col min="5129" max="5129" width="11" customWidth="1"/>
    <col min="5130" max="5130" width="10.85546875" customWidth="1"/>
    <col min="5131" max="5131" width="10.42578125" customWidth="1"/>
    <col min="5132" max="5132" width="11.28515625" customWidth="1"/>
    <col min="5377" max="5377" width="13.85546875" customWidth="1"/>
    <col min="5378" max="5378" width="11.5703125" bestFit="1" customWidth="1"/>
    <col min="5379" max="5379" width="13.85546875" customWidth="1"/>
    <col min="5380" max="5380" width="9.7109375" customWidth="1"/>
    <col min="5381" max="5381" width="13.28515625" customWidth="1"/>
    <col min="5382" max="5382" width="10.85546875" customWidth="1"/>
    <col min="5383" max="5383" width="12.140625" customWidth="1"/>
    <col min="5384" max="5384" width="10.7109375" customWidth="1"/>
    <col min="5385" max="5385" width="11" customWidth="1"/>
    <col min="5386" max="5386" width="10.85546875" customWidth="1"/>
    <col min="5387" max="5387" width="10.42578125" customWidth="1"/>
    <col min="5388" max="5388" width="11.28515625" customWidth="1"/>
    <col min="5633" max="5633" width="13.85546875" customWidth="1"/>
    <col min="5634" max="5634" width="11.5703125" bestFit="1" customWidth="1"/>
    <col min="5635" max="5635" width="13.85546875" customWidth="1"/>
    <col min="5636" max="5636" width="9.7109375" customWidth="1"/>
    <col min="5637" max="5637" width="13.28515625" customWidth="1"/>
    <col min="5638" max="5638" width="10.85546875" customWidth="1"/>
    <col min="5639" max="5639" width="12.140625" customWidth="1"/>
    <col min="5640" max="5640" width="10.7109375" customWidth="1"/>
    <col min="5641" max="5641" width="11" customWidth="1"/>
    <col min="5642" max="5642" width="10.85546875" customWidth="1"/>
    <col min="5643" max="5643" width="10.42578125" customWidth="1"/>
    <col min="5644" max="5644" width="11.28515625" customWidth="1"/>
    <col min="5889" max="5889" width="13.85546875" customWidth="1"/>
    <col min="5890" max="5890" width="11.5703125" bestFit="1" customWidth="1"/>
    <col min="5891" max="5891" width="13.85546875" customWidth="1"/>
    <col min="5892" max="5892" width="9.7109375" customWidth="1"/>
    <col min="5893" max="5893" width="13.28515625" customWidth="1"/>
    <col min="5894" max="5894" width="10.85546875" customWidth="1"/>
    <col min="5895" max="5895" width="12.140625" customWidth="1"/>
    <col min="5896" max="5896" width="10.7109375" customWidth="1"/>
    <col min="5897" max="5897" width="11" customWidth="1"/>
    <col min="5898" max="5898" width="10.85546875" customWidth="1"/>
    <col min="5899" max="5899" width="10.42578125" customWidth="1"/>
    <col min="5900" max="5900" width="11.28515625" customWidth="1"/>
    <col min="6145" max="6145" width="13.85546875" customWidth="1"/>
    <col min="6146" max="6146" width="11.5703125" bestFit="1" customWidth="1"/>
    <col min="6147" max="6147" width="13.85546875" customWidth="1"/>
    <col min="6148" max="6148" width="9.7109375" customWidth="1"/>
    <col min="6149" max="6149" width="13.28515625" customWidth="1"/>
    <col min="6150" max="6150" width="10.85546875" customWidth="1"/>
    <col min="6151" max="6151" width="12.140625" customWidth="1"/>
    <col min="6152" max="6152" width="10.7109375" customWidth="1"/>
    <col min="6153" max="6153" width="11" customWidth="1"/>
    <col min="6154" max="6154" width="10.85546875" customWidth="1"/>
    <col min="6155" max="6155" width="10.42578125" customWidth="1"/>
    <col min="6156" max="6156" width="11.28515625" customWidth="1"/>
    <col min="6401" max="6401" width="13.85546875" customWidth="1"/>
    <col min="6402" max="6402" width="11.5703125" bestFit="1" customWidth="1"/>
    <col min="6403" max="6403" width="13.85546875" customWidth="1"/>
    <col min="6404" max="6404" width="9.7109375" customWidth="1"/>
    <col min="6405" max="6405" width="13.28515625" customWidth="1"/>
    <col min="6406" max="6406" width="10.85546875" customWidth="1"/>
    <col min="6407" max="6407" width="12.140625" customWidth="1"/>
    <col min="6408" max="6408" width="10.7109375" customWidth="1"/>
    <col min="6409" max="6409" width="11" customWidth="1"/>
    <col min="6410" max="6410" width="10.85546875" customWidth="1"/>
    <col min="6411" max="6411" width="10.42578125" customWidth="1"/>
    <col min="6412" max="6412" width="11.28515625" customWidth="1"/>
    <col min="6657" max="6657" width="13.85546875" customWidth="1"/>
    <col min="6658" max="6658" width="11.5703125" bestFit="1" customWidth="1"/>
    <col min="6659" max="6659" width="13.85546875" customWidth="1"/>
    <col min="6660" max="6660" width="9.7109375" customWidth="1"/>
    <col min="6661" max="6661" width="13.28515625" customWidth="1"/>
    <col min="6662" max="6662" width="10.85546875" customWidth="1"/>
    <col min="6663" max="6663" width="12.140625" customWidth="1"/>
    <col min="6664" max="6664" width="10.7109375" customWidth="1"/>
    <col min="6665" max="6665" width="11" customWidth="1"/>
    <col min="6666" max="6666" width="10.85546875" customWidth="1"/>
    <col min="6667" max="6667" width="10.42578125" customWidth="1"/>
    <col min="6668" max="6668" width="11.28515625" customWidth="1"/>
    <col min="6913" max="6913" width="13.85546875" customWidth="1"/>
    <col min="6914" max="6914" width="11.5703125" bestFit="1" customWidth="1"/>
    <col min="6915" max="6915" width="13.85546875" customWidth="1"/>
    <col min="6916" max="6916" width="9.7109375" customWidth="1"/>
    <col min="6917" max="6917" width="13.28515625" customWidth="1"/>
    <col min="6918" max="6918" width="10.85546875" customWidth="1"/>
    <col min="6919" max="6919" width="12.140625" customWidth="1"/>
    <col min="6920" max="6920" width="10.7109375" customWidth="1"/>
    <col min="6921" max="6921" width="11" customWidth="1"/>
    <col min="6922" max="6922" width="10.85546875" customWidth="1"/>
    <col min="6923" max="6923" width="10.42578125" customWidth="1"/>
    <col min="6924" max="6924" width="11.28515625" customWidth="1"/>
    <col min="7169" max="7169" width="13.85546875" customWidth="1"/>
    <col min="7170" max="7170" width="11.5703125" bestFit="1" customWidth="1"/>
    <col min="7171" max="7171" width="13.85546875" customWidth="1"/>
    <col min="7172" max="7172" width="9.7109375" customWidth="1"/>
    <col min="7173" max="7173" width="13.28515625" customWidth="1"/>
    <col min="7174" max="7174" width="10.85546875" customWidth="1"/>
    <col min="7175" max="7175" width="12.140625" customWidth="1"/>
    <col min="7176" max="7176" width="10.7109375" customWidth="1"/>
    <col min="7177" max="7177" width="11" customWidth="1"/>
    <col min="7178" max="7178" width="10.85546875" customWidth="1"/>
    <col min="7179" max="7179" width="10.42578125" customWidth="1"/>
    <col min="7180" max="7180" width="11.28515625" customWidth="1"/>
    <col min="7425" max="7425" width="13.85546875" customWidth="1"/>
    <col min="7426" max="7426" width="11.5703125" bestFit="1" customWidth="1"/>
    <col min="7427" max="7427" width="13.85546875" customWidth="1"/>
    <col min="7428" max="7428" width="9.7109375" customWidth="1"/>
    <col min="7429" max="7429" width="13.28515625" customWidth="1"/>
    <col min="7430" max="7430" width="10.85546875" customWidth="1"/>
    <col min="7431" max="7431" width="12.140625" customWidth="1"/>
    <col min="7432" max="7432" width="10.7109375" customWidth="1"/>
    <col min="7433" max="7433" width="11" customWidth="1"/>
    <col min="7434" max="7434" width="10.85546875" customWidth="1"/>
    <col min="7435" max="7435" width="10.42578125" customWidth="1"/>
    <col min="7436" max="7436" width="11.28515625" customWidth="1"/>
    <col min="7681" max="7681" width="13.85546875" customWidth="1"/>
    <col min="7682" max="7682" width="11.5703125" bestFit="1" customWidth="1"/>
    <col min="7683" max="7683" width="13.85546875" customWidth="1"/>
    <col min="7684" max="7684" width="9.7109375" customWidth="1"/>
    <col min="7685" max="7685" width="13.28515625" customWidth="1"/>
    <col min="7686" max="7686" width="10.85546875" customWidth="1"/>
    <col min="7687" max="7687" width="12.140625" customWidth="1"/>
    <col min="7688" max="7688" width="10.7109375" customWidth="1"/>
    <col min="7689" max="7689" width="11" customWidth="1"/>
    <col min="7690" max="7690" width="10.85546875" customWidth="1"/>
    <col min="7691" max="7691" width="10.42578125" customWidth="1"/>
    <col min="7692" max="7692" width="11.28515625" customWidth="1"/>
    <col min="7937" max="7937" width="13.85546875" customWidth="1"/>
    <col min="7938" max="7938" width="11.5703125" bestFit="1" customWidth="1"/>
    <col min="7939" max="7939" width="13.85546875" customWidth="1"/>
    <col min="7940" max="7940" width="9.7109375" customWidth="1"/>
    <col min="7941" max="7941" width="13.28515625" customWidth="1"/>
    <col min="7942" max="7942" width="10.85546875" customWidth="1"/>
    <col min="7943" max="7943" width="12.140625" customWidth="1"/>
    <col min="7944" max="7944" width="10.7109375" customWidth="1"/>
    <col min="7945" max="7945" width="11" customWidth="1"/>
    <col min="7946" max="7946" width="10.85546875" customWidth="1"/>
    <col min="7947" max="7947" width="10.42578125" customWidth="1"/>
    <col min="7948" max="7948" width="11.28515625" customWidth="1"/>
    <col min="8193" max="8193" width="13.85546875" customWidth="1"/>
    <col min="8194" max="8194" width="11.5703125" bestFit="1" customWidth="1"/>
    <col min="8195" max="8195" width="13.85546875" customWidth="1"/>
    <col min="8196" max="8196" width="9.7109375" customWidth="1"/>
    <col min="8197" max="8197" width="13.28515625" customWidth="1"/>
    <col min="8198" max="8198" width="10.85546875" customWidth="1"/>
    <col min="8199" max="8199" width="12.140625" customWidth="1"/>
    <col min="8200" max="8200" width="10.7109375" customWidth="1"/>
    <col min="8201" max="8201" width="11" customWidth="1"/>
    <col min="8202" max="8202" width="10.85546875" customWidth="1"/>
    <col min="8203" max="8203" width="10.42578125" customWidth="1"/>
    <col min="8204" max="8204" width="11.28515625" customWidth="1"/>
    <col min="8449" max="8449" width="13.85546875" customWidth="1"/>
    <col min="8450" max="8450" width="11.5703125" bestFit="1" customWidth="1"/>
    <col min="8451" max="8451" width="13.85546875" customWidth="1"/>
    <col min="8452" max="8452" width="9.7109375" customWidth="1"/>
    <col min="8453" max="8453" width="13.28515625" customWidth="1"/>
    <col min="8454" max="8454" width="10.85546875" customWidth="1"/>
    <col min="8455" max="8455" width="12.140625" customWidth="1"/>
    <col min="8456" max="8456" width="10.7109375" customWidth="1"/>
    <col min="8457" max="8457" width="11" customWidth="1"/>
    <col min="8458" max="8458" width="10.85546875" customWidth="1"/>
    <col min="8459" max="8459" width="10.42578125" customWidth="1"/>
    <col min="8460" max="8460" width="11.28515625" customWidth="1"/>
    <col min="8705" max="8705" width="13.85546875" customWidth="1"/>
    <col min="8706" max="8706" width="11.5703125" bestFit="1" customWidth="1"/>
    <col min="8707" max="8707" width="13.85546875" customWidth="1"/>
    <col min="8708" max="8708" width="9.7109375" customWidth="1"/>
    <col min="8709" max="8709" width="13.28515625" customWidth="1"/>
    <col min="8710" max="8710" width="10.85546875" customWidth="1"/>
    <col min="8711" max="8711" width="12.140625" customWidth="1"/>
    <col min="8712" max="8712" width="10.7109375" customWidth="1"/>
    <col min="8713" max="8713" width="11" customWidth="1"/>
    <col min="8714" max="8714" width="10.85546875" customWidth="1"/>
    <col min="8715" max="8715" width="10.42578125" customWidth="1"/>
    <col min="8716" max="8716" width="11.28515625" customWidth="1"/>
    <col min="8961" max="8961" width="13.85546875" customWidth="1"/>
    <col min="8962" max="8962" width="11.5703125" bestFit="1" customWidth="1"/>
    <col min="8963" max="8963" width="13.85546875" customWidth="1"/>
    <col min="8964" max="8964" width="9.7109375" customWidth="1"/>
    <col min="8965" max="8965" width="13.28515625" customWidth="1"/>
    <col min="8966" max="8966" width="10.85546875" customWidth="1"/>
    <col min="8967" max="8967" width="12.140625" customWidth="1"/>
    <col min="8968" max="8968" width="10.7109375" customWidth="1"/>
    <col min="8969" max="8969" width="11" customWidth="1"/>
    <col min="8970" max="8970" width="10.85546875" customWidth="1"/>
    <col min="8971" max="8971" width="10.42578125" customWidth="1"/>
    <col min="8972" max="8972" width="11.28515625" customWidth="1"/>
    <col min="9217" max="9217" width="13.85546875" customWidth="1"/>
    <col min="9218" max="9218" width="11.5703125" bestFit="1" customWidth="1"/>
    <col min="9219" max="9219" width="13.85546875" customWidth="1"/>
    <col min="9220" max="9220" width="9.7109375" customWidth="1"/>
    <col min="9221" max="9221" width="13.28515625" customWidth="1"/>
    <col min="9222" max="9222" width="10.85546875" customWidth="1"/>
    <col min="9223" max="9223" width="12.140625" customWidth="1"/>
    <col min="9224" max="9224" width="10.7109375" customWidth="1"/>
    <col min="9225" max="9225" width="11" customWidth="1"/>
    <col min="9226" max="9226" width="10.85546875" customWidth="1"/>
    <col min="9227" max="9227" width="10.42578125" customWidth="1"/>
    <col min="9228" max="9228" width="11.28515625" customWidth="1"/>
    <col min="9473" max="9473" width="13.85546875" customWidth="1"/>
    <col min="9474" max="9474" width="11.5703125" bestFit="1" customWidth="1"/>
    <col min="9475" max="9475" width="13.85546875" customWidth="1"/>
    <col min="9476" max="9476" width="9.7109375" customWidth="1"/>
    <col min="9477" max="9477" width="13.28515625" customWidth="1"/>
    <col min="9478" max="9478" width="10.85546875" customWidth="1"/>
    <col min="9479" max="9479" width="12.140625" customWidth="1"/>
    <col min="9480" max="9480" width="10.7109375" customWidth="1"/>
    <col min="9481" max="9481" width="11" customWidth="1"/>
    <col min="9482" max="9482" width="10.85546875" customWidth="1"/>
    <col min="9483" max="9483" width="10.42578125" customWidth="1"/>
    <col min="9484" max="9484" width="11.28515625" customWidth="1"/>
    <col min="9729" max="9729" width="13.85546875" customWidth="1"/>
    <col min="9730" max="9730" width="11.5703125" bestFit="1" customWidth="1"/>
    <col min="9731" max="9731" width="13.85546875" customWidth="1"/>
    <col min="9732" max="9732" width="9.7109375" customWidth="1"/>
    <col min="9733" max="9733" width="13.28515625" customWidth="1"/>
    <col min="9734" max="9734" width="10.85546875" customWidth="1"/>
    <col min="9735" max="9735" width="12.140625" customWidth="1"/>
    <col min="9736" max="9736" width="10.7109375" customWidth="1"/>
    <col min="9737" max="9737" width="11" customWidth="1"/>
    <col min="9738" max="9738" width="10.85546875" customWidth="1"/>
    <col min="9739" max="9739" width="10.42578125" customWidth="1"/>
    <col min="9740" max="9740" width="11.28515625" customWidth="1"/>
    <col min="9985" max="9985" width="13.85546875" customWidth="1"/>
    <col min="9986" max="9986" width="11.5703125" bestFit="1" customWidth="1"/>
    <col min="9987" max="9987" width="13.85546875" customWidth="1"/>
    <col min="9988" max="9988" width="9.7109375" customWidth="1"/>
    <col min="9989" max="9989" width="13.28515625" customWidth="1"/>
    <col min="9990" max="9990" width="10.85546875" customWidth="1"/>
    <col min="9991" max="9991" width="12.140625" customWidth="1"/>
    <col min="9992" max="9992" width="10.7109375" customWidth="1"/>
    <col min="9993" max="9993" width="11" customWidth="1"/>
    <col min="9994" max="9994" width="10.85546875" customWidth="1"/>
    <col min="9995" max="9995" width="10.42578125" customWidth="1"/>
    <col min="9996" max="9996" width="11.28515625" customWidth="1"/>
    <col min="10241" max="10241" width="13.85546875" customWidth="1"/>
    <col min="10242" max="10242" width="11.5703125" bestFit="1" customWidth="1"/>
    <col min="10243" max="10243" width="13.85546875" customWidth="1"/>
    <col min="10244" max="10244" width="9.7109375" customWidth="1"/>
    <col min="10245" max="10245" width="13.28515625" customWidth="1"/>
    <col min="10246" max="10246" width="10.85546875" customWidth="1"/>
    <col min="10247" max="10247" width="12.140625" customWidth="1"/>
    <col min="10248" max="10248" width="10.7109375" customWidth="1"/>
    <col min="10249" max="10249" width="11" customWidth="1"/>
    <col min="10250" max="10250" width="10.85546875" customWidth="1"/>
    <col min="10251" max="10251" width="10.42578125" customWidth="1"/>
    <col min="10252" max="10252" width="11.28515625" customWidth="1"/>
    <col min="10497" max="10497" width="13.85546875" customWidth="1"/>
    <col min="10498" max="10498" width="11.5703125" bestFit="1" customWidth="1"/>
    <col min="10499" max="10499" width="13.85546875" customWidth="1"/>
    <col min="10500" max="10500" width="9.7109375" customWidth="1"/>
    <col min="10501" max="10501" width="13.28515625" customWidth="1"/>
    <col min="10502" max="10502" width="10.85546875" customWidth="1"/>
    <col min="10503" max="10503" width="12.140625" customWidth="1"/>
    <col min="10504" max="10504" width="10.7109375" customWidth="1"/>
    <col min="10505" max="10505" width="11" customWidth="1"/>
    <col min="10506" max="10506" width="10.85546875" customWidth="1"/>
    <col min="10507" max="10507" width="10.42578125" customWidth="1"/>
    <col min="10508" max="10508" width="11.28515625" customWidth="1"/>
    <col min="10753" max="10753" width="13.85546875" customWidth="1"/>
    <col min="10754" max="10754" width="11.5703125" bestFit="1" customWidth="1"/>
    <col min="10755" max="10755" width="13.85546875" customWidth="1"/>
    <col min="10756" max="10756" width="9.7109375" customWidth="1"/>
    <col min="10757" max="10757" width="13.28515625" customWidth="1"/>
    <col min="10758" max="10758" width="10.85546875" customWidth="1"/>
    <col min="10759" max="10759" width="12.140625" customWidth="1"/>
    <col min="10760" max="10760" width="10.7109375" customWidth="1"/>
    <col min="10761" max="10761" width="11" customWidth="1"/>
    <col min="10762" max="10762" width="10.85546875" customWidth="1"/>
    <col min="10763" max="10763" width="10.42578125" customWidth="1"/>
    <col min="10764" max="10764" width="11.28515625" customWidth="1"/>
    <col min="11009" max="11009" width="13.85546875" customWidth="1"/>
    <col min="11010" max="11010" width="11.5703125" bestFit="1" customWidth="1"/>
    <col min="11011" max="11011" width="13.85546875" customWidth="1"/>
    <col min="11012" max="11012" width="9.7109375" customWidth="1"/>
    <col min="11013" max="11013" width="13.28515625" customWidth="1"/>
    <col min="11014" max="11014" width="10.85546875" customWidth="1"/>
    <col min="11015" max="11015" width="12.140625" customWidth="1"/>
    <col min="11016" max="11016" width="10.7109375" customWidth="1"/>
    <col min="11017" max="11017" width="11" customWidth="1"/>
    <col min="11018" max="11018" width="10.85546875" customWidth="1"/>
    <col min="11019" max="11019" width="10.42578125" customWidth="1"/>
    <col min="11020" max="11020" width="11.28515625" customWidth="1"/>
    <col min="11265" max="11265" width="13.85546875" customWidth="1"/>
    <col min="11266" max="11266" width="11.5703125" bestFit="1" customWidth="1"/>
    <col min="11267" max="11267" width="13.85546875" customWidth="1"/>
    <col min="11268" max="11268" width="9.7109375" customWidth="1"/>
    <col min="11269" max="11269" width="13.28515625" customWidth="1"/>
    <col min="11270" max="11270" width="10.85546875" customWidth="1"/>
    <col min="11271" max="11271" width="12.140625" customWidth="1"/>
    <col min="11272" max="11272" width="10.7109375" customWidth="1"/>
    <col min="11273" max="11273" width="11" customWidth="1"/>
    <col min="11274" max="11274" width="10.85546875" customWidth="1"/>
    <col min="11275" max="11275" width="10.42578125" customWidth="1"/>
    <col min="11276" max="11276" width="11.28515625" customWidth="1"/>
    <col min="11521" max="11521" width="13.85546875" customWidth="1"/>
    <col min="11522" max="11522" width="11.5703125" bestFit="1" customWidth="1"/>
    <col min="11523" max="11523" width="13.85546875" customWidth="1"/>
    <col min="11524" max="11524" width="9.7109375" customWidth="1"/>
    <col min="11525" max="11525" width="13.28515625" customWidth="1"/>
    <col min="11526" max="11526" width="10.85546875" customWidth="1"/>
    <col min="11527" max="11527" width="12.140625" customWidth="1"/>
    <col min="11528" max="11528" width="10.7109375" customWidth="1"/>
    <col min="11529" max="11529" width="11" customWidth="1"/>
    <col min="11530" max="11530" width="10.85546875" customWidth="1"/>
    <col min="11531" max="11531" width="10.42578125" customWidth="1"/>
    <col min="11532" max="11532" width="11.28515625" customWidth="1"/>
    <col min="11777" max="11777" width="13.85546875" customWidth="1"/>
    <col min="11778" max="11778" width="11.5703125" bestFit="1" customWidth="1"/>
    <col min="11779" max="11779" width="13.85546875" customWidth="1"/>
    <col min="11780" max="11780" width="9.7109375" customWidth="1"/>
    <col min="11781" max="11781" width="13.28515625" customWidth="1"/>
    <col min="11782" max="11782" width="10.85546875" customWidth="1"/>
    <col min="11783" max="11783" width="12.140625" customWidth="1"/>
    <col min="11784" max="11784" width="10.7109375" customWidth="1"/>
    <col min="11785" max="11785" width="11" customWidth="1"/>
    <col min="11786" max="11786" width="10.85546875" customWidth="1"/>
    <col min="11787" max="11787" width="10.42578125" customWidth="1"/>
    <col min="11788" max="11788" width="11.28515625" customWidth="1"/>
    <col min="12033" max="12033" width="13.85546875" customWidth="1"/>
    <col min="12034" max="12034" width="11.5703125" bestFit="1" customWidth="1"/>
    <col min="12035" max="12035" width="13.85546875" customWidth="1"/>
    <col min="12036" max="12036" width="9.7109375" customWidth="1"/>
    <col min="12037" max="12037" width="13.28515625" customWidth="1"/>
    <col min="12038" max="12038" width="10.85546875" customWidth="1"/>
    <col min="12039" max="12039" width="12.140625" customWidth="1"/>
    <col min="12040" max="12040" width="10.7109375" customWidth="1"/>
    <col min="12041" max="12041" width="11" customWidth="1"/>
    <col min="12042" max="12042" width="10.85546875" customWidth="1"/>
    <col min="12043" max="12043" width="10.42578125" customWidth="1"/>
    <col min="12044" max="12044" width="11.28515625" customWidth="1"/>
    <col min="12289" max="12289" width="13.85546875" customWidth="1"/>
    <col min="12290" max="12290" width="11.5703125" bestFit="1" customWidth="1"/>
    <col min="12291" max="12291" width="13.85546875" customWidth="1"/>
    <col min="12292" max="12292" width="9.7109375" customWidth="1"/>
    <col min="12293" max="12293" width="13.28515625" customWidth="1"/>
    <col min="12294" max="12294" width="10.85546875" customWidth="1"/>
    <col min="12295" max="12295" width="12.140625" customWidth="1"/>
    <col min="12296" max="12296" width="10.7109375" customWidth="1"/>
    <col min="12297" max="12297" width="11" customWidth="1"/>
    <col min="12298" max="12298" width="10.85546875" customWidth="1"/>
    <col min="12299" max="12299" width="10.42578125" customWidth="1"/>
    <col min="12300" max="12300" width="11.28515625" customWidth="1"/>
    <col min="12545" max="12545" width="13.85546875" customWidth="1"/>
    <col min="12546" max="12546" width="11.5703125" bestFit="1" customWidth="1"/>
    <col min="12547" max="12547" width="13.85546875" customWidth="1"/>
    <col min="12548" max="12548" width="9.7109375" customWidth="1"/>
    <col min="12549" max="12549" width="13.28515625" customWidth="1"/>
    <col min="12550" max="12550" width="10.85546875" customWidth="1"/>
    <col min="12551" max="12551" width="12.140625" customWidth="1"/>
    <col min="12552" max="12552" width="10.7109375" customWidth="1"/>
    <col min="12553" max="12553" width="11" customWidth="1"/>
    <col min="12554" max="12554" width="10.85546875" customWidth="1"/>
    <col min="12555" max="12555" width="10.42578125" customWidth="1"/>
    <col min="12556" max="12556" width="11.28515625" customWidth="1"/>
    <col min="12801" max="12801" width="13.85546875" customWidth="1"/>
    <col min="12802" max="12802" width="11.5703125" bestFit="1" customWidth="1"/>
    <col min="12803" max="12803" width="13.85546875" customWidth="1"/>
    <col min="12804" max="12804" width="9.7109375" customWidth="1"/>
    <col min="12805" max="12805" width="13.28515625" customWidth="1"/>
    <col min="12806" max="12806" width="10.85546875" customWidth="1"/>
    <col min="12807" max="12807" width="12.140625" customWidth="1"/>
    <col min="12808" max="12808" width="10.7109375" customWidth="1"/>
    <col min="12809" max="12809" width="11" customWidth="1"/>
    <col min="12810" max="12810" width="10.85546875" customWidth="1"/>
    <col min="12811" max="12811" width="10.42578125" customWidth="1"/>
    <col min="12812" max="12812" width="11.28515625" customWidth="1"/>
    <col min="13057" max="13057" width="13.85546875" customWidth="1"/>
    <col min="13058" max="13058" width="11.5703125" bestFit="1" customWidth="1"/>
    <col min="13059" max="13059" width="13.85546875" customWidth="1"/>
    <col min="13060" max="13060" width="9.7109375" customWidth="1"/>
    <col min="13061" max="13061" width="13.28515625" customWidth="1"/>
    <col min="13062" max="13062" width="10.85546875" customWidth="1"/>
    <col min="13063" max="13063" width="12.140625" customWidth="1"/>
    <col min="13064" max="13064" width="10.7109375" customWidth="1"/>
    <col min="13065" max="13065" width="11" customWidth="1"/>
    <col min="13066" max="13066" width="10.85546875" customWidth="1"/>
    <col min="13067" max="13067" width="10.42578125" customWidth="1"/>
    <col min="13068" max="13068" width="11.28515625" customWidth="1"/>
    <col min="13313" max="13313" width="13.85546875" customWidth="1"/>
    <col min="13314" max="13314" width="11.5703125" bestFit="1" customWidth="1"/>
    <col min="13315" max="13315" width="13.85546875" customWidth="1"/>
    <col min="13316" max="13316" width="9.7109375" customWidth="1"/>
    <col min="13317" max="13317" width="13.28515625" customWidth="1"/>
    <col min="13318" max="13318" width="10.85546875" customWidth="1"/>
    <col min="13319" max="13319" width="12.140625" customWidth="1"/>
    <col min="13320" max="13320" width="10.7109375" customWidth="1"/>
    <col min="13321" max="13321" width="11" customWidth="1"/>
    <col min="13322" max="13322" width="10.85546875" customWidth="1"/>
    <col min="13323" max="13323" width="10.42578125" customWidth="1"/>
    <col min="13324" max="13324" width="11.28515625" customWidth="1"/>
    <col min="13569" max="13569" width="13.85546875" customWidth="1"/>
    <col min="13570" max="13570" width="11.5703125" bestFit="1" customWidth="1"/>
    <col min="13571" max="13571" width="13.85546875" customWidth="1"/>
    <col min="13572" max="13572" width="9.7109375" customWidth="1"/>
    <col min="13573" max="13573" width="13.28515625" customWidth="1"/>
    <col min="13574" max="13574" width="10.85546875" customWidth="1"/>
    <col min="13575" max="13575" width="12.140625" customWidth="1"/>
    <col min="13576" max="13576" width="10.7109375" customWidth="1"/>
    <col min="13577" max="13577" width="11" customWidth="1"/>
    <col min="13578" max="13578" width="10.85546875" customWidth="1"/>
    <col min="13579" max="13579" width="10.42578125" customWidth="1"/>
    <col min="13580" max="13580" width="11.28515625" customWidth="1"/>
    <col min="13825" max="13825" width="13.85546875" customWidth="1"/>
    <col min="13826" max="13826" width="11.5703125" bestFit="1" customWidth="1"/>
    <col min="13827" max="13827" width="13.85546875" customWidth="1"/>
    <col min="13828" max="13828" width="9.7109375" customWidth="1"/>
    <col min="13829" max="13829" width="13.28515625" customWidth="1"/>
    <col min="13830" max="13830" width="10.85546875" customWidth="1"/>
    <col min="13831" max="13831" width="12.140625" customWidth="1"/>
    <col min="13832" max="13832" width="10.7109375" customWidth="1"/>
    <col min="13833" max="13833" width="11" customWidth="1"/>
    <col min="13834" max="13834" width="10.85546875" customWidth="1"/>
    <col min="13835" max="13835" width="10.42578125" customWidth="1"/>
    <col min="13836" max="13836" width="11.28515625" customWidth="1"/>
    <col min="14081" max="14081" width="13.85546875" customWidth="1"/>
    <col min="14082" max="14082" width="11.5703125" bestFit="1" customWidth="1"/>
    <col min="14083" max="14083" width="13.85546875" customWidth="1"/>
    <col min="14084" max="14084" width="9.7109375" customWidth="1"/>
    <col min="14085" max="14085" width="13.28515625" customWidth="1"/>
    <col min="14086" max="14086" width="10.85546875" customWidth="1"/>
    <col min="14087" max="14087" width="12.140625" customWidth="1"/>
    <col min="14088" max="14088" width="10.7109375" customWidth="1"/>
    <col min="14089" max="14089" width="11" customWidth="1"/>
    <col min="14090" max="14090" width="10.85546875" customWidth="1"/>
    <col min="14091" max="14091" width="10.42578125" customWidth="1"/>
    <col min="14092" max="14092" width="11.28515625" customWidth="1"/>
    <col min="14337" max="14337" width="13.85546875" customWidth="1"/>
    <col min="14338" max="14338" width="11.5703125" bestFit="1" customWidth="1"/>
    <col min="14339" max="14339" width="13.85546875" customWidth="1"/>
    <col min="14340" max="14340" width="9.7109375" customWidth="1"/>
    <col min="14341" max="14341" width="13.28515625" customWidth="1"/>
    <col min="14342" max="14342" width="10.85546875" customWidth="1"/>
    <col min="14343" max="14343" width="12.140625" customWidth="1"/>
    <col min="14344" max="14344" width="10.7109375" customWidth="1"/>
    <col min="14345" max="14345" width="11" customWidth="1"/>
    <col min="14346" max="14346" width="10.85546875" customWidth="1"/>
    <col min="14347" max="14347" width="10.42578125" customWidth="1"/>
    <col min="14348" max="14348" width="11.28515625" customWidth="1"/>
    <col min="14593" max="14593" width="13.85546875" customWidth="1"/>
    <col min="14594" max="14594" width="11.5703125" bestFit="1" customWidth="1"/>
    <col min="14595" max="14595" width="13.85546875" customWidth="1"/>
    <col min="14596" max="14596" width="9.7109375" customWidth="1"/>
    <col min="14597" max="14597" width="13.28515625" customWidth="1"/>
    <col min="14598" max="14598" width="10.85546875" customWidth="1"/>
    <col min="14599" max="14599" width="12.140625" customWidth="1"/>
    <col min="14600" max="14600" width="10.7109375" customWidth="1"/>
    <col min="14601" max="14601" width="11" customWidth="1"/>
    <col min="14602" max="14602" width="10.85546875" customWidth="1"/>
    <col min="14603" max="14603" width="10.42578125" customWidth="1"/>
    <col min="14604" max="14604" width="11.28515625" customWidth="1"/>
    <col min="14849" max="14849" width="13.85546875" customWidth="1"/>
    <col min="14850" max="14850" width="11.5703125" bestFit="1" customWidth="1"/>
    <col min="14851" max="14851" width="13.85546875" customWidth="1"/>
    <col min="14852" max="14852" width="9.7109375" customWidth="1"/>
    <col min="14853" max="14853" width="13.28515625" customWidth="1"/>
    <col min="14854" max="14854" width="10.85546875" customWidth="1"/>
    <col min="14855" max="14855" width="12.140625" customWidth="1"/>
    <col min="14856" max="14856" width="10.7109375" customWidth="1"/>
    <col min="14857" max="14857" width="11" customWidth="1"/>
    <col min="14858" max="14858" width="10.85546875" customWidth="1"/>
    <col min="14859" max="14859" width="10.42578125" customWidth="1"/>
    <col min="14860" max="14860" width="11.28515625" customWidth="1"/>
    <col min="15105" max="15105" width="13.85546875" customWidth="1"/>
    <col min="15106" max="15106" width="11.5703125" bestFit="1" customWidth="1"/>
    <col min="15107" max="15107" width="13.85546875" customWidth="1"/>
    <col min="15108" max="15108" width="9.7109375" customWidth="1"/>
    <col min="15109" max="15109" width="13.28515625" customWidth="1"/>
    <col min="15110" max="15110" width="10.85546875" customWidth="1"/>
    <col min="15111" max="15111" width="12.140625" customWidth="1"/>
    <col min="15112" max="15112" width="10.7109375" customWidth="1"/>
    <col min="15113" max="15113" width="11" customWidth="1"/>
    <col min="15114" max="15114" width="10.85546875" customWidth="1"/>
    <col min="15115" max="15115" width="10.42578125" customWidth="1"/>
    <col min="15116" max="15116" width="11.28515625" customWidth="1"/>
    <col min="15361" max="15361" width="13.85546875" customWidth="1"/>
    <col min="15362" max="15362" width="11.5703125" bestFit="1" customWidth="1"/>
    <col min="15363" max="15363" width="13.85546875" customWidth="1"/>
    <col min="15364" max="15364" width="9.7109375" customWidth="1"/>
    <col min="15365" max="15365" width="13.28515625" customWidth="1"/>
    <col min="15366" max="15366" width="10.85546875" customWidth="1"/>
    <col min="15367" max="15367" width="12.140625" customWidth="1"/>
    <col min="15368" max="15368" width="10.7109375" customWidth="1"/>
    <col min="15369" max="15369" width="11" customWidth="1"/>
    <col min="15370" max="15370" width="10.85546875" customWidth="1"/>
    <col min="15371" max="15371" width="10.42578125" customWidth="1"/>
    <col min="15372" max="15372" width="11.28515625" customWidth="1"/>
    <col min="15617" max="15617" width="13.85546875" customWidth="1"/>
    <col min="15618" max="15618" width="11.5703125" bestFit="1" customWidth="1"/>
    <col min="15619" max="15619" width="13.85546875" customWidth="1"/>
    <col min="15620" max="15620" width="9.7109375" customWidth="1"/>
    <col min="15621" max="15621" width="13.28515625" customWidth="1"/>
    <col min="15622" max="15622" width="10.85546875" customWidth="1"/>
    <col min="15623" max="15623" width="12.140625" customWidth="1"/>
    <col min="15624" max="15624" width="10.7109375" customWidth="1"/>
    <col min="15625" max="15625" width="11" customWidth="1"/>
    <col min="15626" max="15626" width="10.85546875" customWidth="1"/>
    <col min="15627" max="15627" width="10.42578125" customWidth="1"/>
    <col min="15628" max="15628" width="11.28515625" customWidth="1"/>
    <col min="15873" max="15873" width="13.85546875" customWidth="1"/>
    <col min="15874" max="15874" width="11.5703125" bestFit="1" customWidth="1"/>
    <col min="15875" max="15875" width="13.85546875" customWidth="1"/>
    <col min="15876" max="15876" width="9.7109375" customWidth="1"/>
    <col min="15877" max="15877" width="13.28515625" customWidth="1"/>
    <col min="15878" max="15878" width="10.85546875" customWidth="1"/>
    <col min="15879" max="15879" width="12.140625" customWidth="1"/>
    <col min="15880" max="15880" width="10.7109375" customWidth="1"/>
    <col min="15881" max="15881" width="11" customWidth="1"/>
    <col min="15882" max="15882" width="10.85546875" customWidth="1"/>
    <col min="15883" max="15883" width="10.42578125" customWidth="1"/>
    <col min="15884" max="15884" width="11.28515625" customWidth="1"/>
    <col min="16129" max="16129" width="13.85546875" customWidth="1"/>
    <col min="16130" max="16130" width="11.5703125" bestFit="1" customWidth="1"/>
    <col min="16131" max="16131" width="13.85546875" customWidth="1"/>
    <col min="16132" max="16132" width="9.7109375" customWidth="1"/>
    <col min="16133" max="16133" width="13.28515625" customWidth="1"/>
    <col min="16134" max="16134" width="10.85546875" customWidth="1"/>
    <col min="16135" max="16135" width="12.140625" customWidth="1"/>
    <col min="16136" max="16136" width="10.7109375" customWidth="1"/>
    <col min="16137" max="16137" width="11" customWidth="1"/>
    <col min="16138" max="16138" width="10.85546875" customWidth="1"/>
    <col min="16139" max="16139" width="10.42578125" customWidth="1"/>
    <col min="16140" max="16140" width="11.28515625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7" t="s">
        <v>63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314" t="s">
        <v>28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212" t="s">
        <v>232</v>
      </c>
      <c r="B5" s="212"/>
      <c r="C5" s="212"/>
      <c r="D5" s="212"/>
      <c r="E5" s="212"/>
      <c r="F5" s="212"/>
      <c r="G5" s="212"/>
      <c r="H5" s="212"/>
      <c r="I5" s="212"/>
      <c r="J5" s="212"/>
      <c r="K5" s="212"/>
      <c r="L5" s="212"/>
    </row>
    <row r="6" spans="1:12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246" t="s">
        <v>233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12" x14ac:dyDescent="0.25">
      <c r="A8" s="246" t="s">
        <v>120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2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2" ht="22.5" customHeight="1" x14ac:dyDescent="0.25">
      <c r="A10" s="257" t="s">
        <v>67</v>
      </c>
      <c r="B10" s="233" t="s">
        <v>68</v>
      </c>
      <c r="C10" s="228" t="s">
        <v>69</v>
      </c>
      <c r="D10" s="248" t="s">
        <v>234</v>
      </c>
      <c r="E10" s="249"/>
      <c r="F10" s="249"/>
      <c r="G10" s="249"/>
      <c r="H10" s="249"/>
      <c r="I10" s="249"/>
      <c r="J10" s="249"/>
      <c r="K10" s="249"/>
      <c r="L10" s="249"/>
    </row>
    <row r="11" spans="1:12" ht="19.5" customHeight="1" x14ac:dyDescent="0.25">
      <c r="A11" s="262"/>
      <c r="B11" s="234"/>
      <c r="C11" s="229"/>
      <c r="D11" s="237" t="s">
        <v>71</v>
      </c>
      <c r="E11" s="237" t="s">
        <v>72</v>
      </c>
      <c r="F11" s="251" t="s">
        <v>73</v>
      </c>
      <c r="G11" s="251"/>
      <c r="H11" s="251"/>
      <c r="I11" s="237" t="s">
        <v>74</v>
      </c>
      <c r="J11" s="237" t="s">
        <v>75</v>
      </c>
      <c r="K11" s="239" t="s">
        <v>76</v>
      </c>
      <c r="L11" s="241" t="s">
        <v>77</v>
      </c>
    </row>
    <row r="12" spans="1:12" x14ac:dyDescent="0.25">
      <c r="A12" s="262"/>
      <c r="B12" s="234"/>
      <c r="C12" s="229"/>
      <c r="D12" s="237"/>
      <c r="E12" s="237"/>
      <c r="F12" s="244" t="s">
        <v>78</v>
      </c>
      <c r="G12" s="237" t="s">
        <v>79</v>
      </c>
      <c r="H12" s="237" t="s">
        <v>13</v>
      </c>
      <c r="I12" s="237"/>
      <c r="J12" s="237"/>
      <c r="K12" s="239"/>
      <c r="L12" s="242"/>
    </row>
    <row r="13" spans="1:12" ht="15.75" thickBot="1" x14ac:dyDescent="0.3">
      <c r="A13" s="263"/>
      <c r="B13" s="252"/>
      <c r="C13" s="230"/>
      <c r="D13" s="238"/>
      <c r="E13" s="238"/>
      <c r="F13" s="245"/>
      <c r="G13" s="238"/>
      <c r="H13" s="238"/>
      <c r="I13" s="238"/>
      <c r="J13" s="238"/>
      <c r="K13" s="240"/>
      <c r="L13" s="243"/>
    </row>
    <row r="14" spans="1:12" x14ac:dyDescent="0.25">
      <c r="A14" s="6"/>
      <c r="B14" s="105"/>
      <c r="C14" s="105"/>
      <c r="D14" s="121"/>
      <c r="E14" s="105"/>
      <c r="F14" s="105"/>
      <c r="G14" s="105"/>
      <c r="H14" s="105"/>
      <c r="I14" s="105"/>
      <c r="J14" s="105"/>
      <c r="K14" s="105"/>
      <c r="L14" s="105"/>
    </row>
    <row r="15" spans="1:12" ht="15" customHeight="1" x14ac:dyDescent="0.25">
      <c r="A15" s="106" t="s">
        <v>78</v>
      </c>
      <c r="B15" s="43">
        <f>SUM(B17:B38)</f>
        <v>1465</v>
      </c>
      <c r="C15" s="43">
        <f t="shared" ref="C15:L15" si="0">SUM(C17:C38)</f>
        <v>571287.5</v>
      </c>
      <c r="D15" s="91">
        <f>+E15/B15</f>
        <v>0.44566552901023887</v>
      </c>
      <c r="E15" s="43">
        <f t="shared" si="0"/>
        <v>652.9</v>
      </c>
      <c r="F15" s="43">
        <f t="shared" si="0"/>
        <v>441.9975945017182</v>
      </c>
      <c r="G15" s="43">
        <f t="shared" si="0"/>
        <v>394.24005891016196</v>
      </c>
      <c r="H15" s="43">
        <f t="shared" si="0"/>
        <v>47.757535591556206</v>
      </c>
      <c r="I15" s="43">
        <f t="shared" si="0"/>
        <v>77.886450662739321</v>
      </c>
      <c r="J15" s="43">
        <f t="shared" si="0"/>
        <v>87.502061855670092</v>
      </c>
      <c r="K15" s="43">
        <f t="shared" si="0"/>
        <v>15.384977908689248</v>
      </c>
      <c r="L15" s="43">
        <f t="shared" si="0"/>
        <v>15.384977908689248</v>
      </c>
    </row>
    <row r="16" spans="1:12" x14ac:dyDescent="0.25">
      <c r="A16" s="6"/>
      <c r="B16" s="43"/>
      <c r="C16" s="43"/>
      <c r="D16" s="124"/>
      <c r="E16" s="49"/>
      <c r="F16" s="49"/>
      <c r="G16" s="49"/>
      <c r="H16" s="49"/>
      <c r="I16" s="49"/>
      <c r="J16" s="49"/>
      <c r="K16" s="49"/>
      <c r="L16" s="49"/>
    </row>
    <row r="17" spans="1:14" ht="15" customHeight="1" x14ac:dyDescent="0.25">
      <c r="A17" s="6" t="s">
        <v>80</v>
      </c>
      <c r="B17" s="49" t="s">
        <v>82</v>
      </c>
      <c r="C17" s="49" t="s">
        <v>82</v>
      </c>
      <c r="D17" s="49" t="s">
        <v>82</v>
      </c>
      <c r="E17" s="49" t="s">
        <v>82</v>
      </c>
      <c r="F17" s="49" t="s">
        <v>82</v>
      </c>
      <c r="G17" s="49" t="s">
        <v>82</v>
      </c>
      <c r="H17" s="49" t="s">
        <v>82</v>
      </c>
      <c r="I17" s="49" t="s">
        <v>82</v>
      </c>
      <c r="J17" s="49" t="s">
        <v>82</v>
      </c>
      <c r="K17" s="49" t="s">
        <v>82</v>
      </c>
      <c r="L17" s="49" t="s">
        <v>82</v>
      </c>
      <c r="M17" s="122"/>
    </row>
    <row r="18" spans="1:14" ht="15" customHeight="1" x14ac:dyDescent="0.25">
      <c r="A18" s="6" t="s">
        <v>81</v>
      </c>
      <c r="B18" s="49" t="s">
        <v>82</v>
      </c>
      <c r="C18" s="49" t="s">
        <v>82</v>
      </c>
      <c r="D18" s="49" t="s">
        <v>82</v>
      </c>
      <c r="E18" s="49" t="s">
        <v>82</v>
      </c>
      <c r="F18" s="49" t="s">
        <v>82</v>
      </c>
      <c r="G18" s="49" t="s">
        <v>82</v>
      </c>
      <c r="H18" s="49" t="s">
        <v>82</v>
      </c>
      <c r="I18" s="49" t="s">
        <v>82</v>
      </c>
      <c r="J18" s="49" t="s">
        <v>82</v>
      </c>
      <c r="K18" s="49" t="s">
        <v>82</v>
      </c>
      <c r="L18" s="49" t="s">
        <v>82</v>
      </c>
      <c r="M18" s="122"/>
    </row>
    <row r="19" spans="1:14" ht="15" customHeight="1" x14ac:dyDescent="0.25">
      <c r="A19" s="6" t="s">
        <v>83</v>
      </c>
      <c r="B19" s="49" t="s">
        <v>82</v>
      </c>
      <c r="C19" s="49" t="s">
        <v>82</v>
      </c>
      <c r="D19" s="49" t="s">
        <v>82</v>
      </c>
      <c r="E19" s="49" t="s">
        <v>82</v>
      </c>
      <c r="F19" s="49" t="s">
        <v>82</v>
      </c>
      <c r="G19" s="49" t="s">
        <v>82</v>
      </c>
      <c r="H19" s="49" t="s">
        <v>82</v>
      </c>
      <c r="I19" s="49" t="s">
        <v>82</v>
      </c>
      <c r="J19" s="49" t="s">
        <v>82</v>
      </c>
      <c r="K19" s="49" t="s">
        <v>82</v>
      </c>
      <c r="L19" s="49" t="s">
        <v>82</v>
      </c>
      <c r="M19" s="122"/>
    </row>
    <row r="20" spans="1:14" ht="15" customHeight="1" x14ac:dyDescent="0.25">
      <c r="A20" s="6" t="s">
        <v>84</v>
      </c>
      <c r="B20" s="49" t="s">
        <v>82</v>
      </c>
      <c r="C20" s="49" t="s">
        <v>82</v>
      </c>
      <c r="D20" s="49" t="s">
        <v>82</v>
      </c>
      <c r="E20" s="49" t="s">
        <v>82</v>
      </c>
      <c r="F20" s="49" t="s">
        <v>82</v>
      </c>
      <c r="G20" s="49" t="s">
        <v>82</v>
      </c>
      <c r="H20" s="49" t="s">
        <v>82</v>
      </c>
      <c r="I20" s="49" t="s">
        <v>82</v>
      </c>
      <c r="J20" s="49" t="s">
        <v>82</v>
      </c>
      <c r="K20" s="49" t="s">
        <v>82</v>
      </c>
      <c r="L20" s="49" t="s">
        <v>82</v>
      </c>
      <c r="M20" s="122"/>
    </row>
    <row r="21" spans="1:14" ht="15" customHeight="1" x14ac:dyDescent="0.25">
      <c r="A21" s="6" t="s">
        <v>85</v>
      </c>
      <c r="B21" s="49" t="s">
        <v>82</v>
      </c>
      <c r="C21" s="49" t="s">
        <v>82</v>
      </c>
      <c r="D21" s="49" t="s">
        <v>82</v>
      </c>
      <c r="E21" s="49" t="s">
        <v>82</v>
      </c>
      <c r="F21" s="49" t="s">
        <v>82</v>
      </c>
      <c r="G21" s="49" t="s">
        <v>82</v>
      </c>
      <c r="H21" s="49" t="s">
        <v>82</v>
      </c>
      <c r="I21" s="49" t="s">
        <v>82</v>
      </c>
      <c r="J21" s="49" t="s">
        <v>82</v>
      </c>
      <c r="K21" s="49" t="s">
        <v>82</v>
      </c>
      <c r="L21" s="49" t="s">
        <v>82</v>
      </c>
      <c r="M21" s="122"/>
    </row>
    <row r="22" spans="1:14" ht="15" customHeight="1" x14ac:dyDescent="0.25">
      <c r="A22" s="6" t="s">
        <v>86</v>
      </c>
      <c r="B22" s="49" t="s">
        <v>82</v>
      </c>
      <c r="C22" s="49" t="s">
        <v>82</v>
      </c>
      <c r="D22" s="49" t="s">
        <v>82</v>
      </c>
      <c r="E22" s="49" t="s">
        <v>82</v>
      </c>
      <c r="F22" s="49" t="s">
        <v>82</v>
      </c>
      <c r="G22" s="49" t="s">
        <v>82</v>
      </c>
      <c r="H22" s="49" t="s">
        <v>82</v>
      </c>
      <c r="I22" s="49" t="s">
        <v>82</v>
      </c>
      <c r="J22" s="49" t="s">
        <v>82</v>
      </c>
      <c r="K22" s="49" t="s">
        <v>82</v>
      </c>
      <c r="L22" s="49" t="s">
        <v>82</v>
      </c>
      <c r="M22" s="122"/>
    </row>
    <row r="23" spans="1:14" ht="15" customHeight="1" x14ac:dyDescent="0.25">
      <c r="A23" s="6" t="s">
        <v>87</v>
      </c>
      <c r="B23" s="49" t="s">
        <v>82</v>
      </c>
      <c r="C23" s="49" t="s">
        <v>82</v>
      </c>
      <c r="D23" s="49" t="s">
        <v>82</v>
      </c>
      <c r="E23" s="49" t="s">
        <v>82</v>
      </c>
      <c r="F23" s="49" t="s">
        <v>82</v>
      </c>
      <c r="G23" s="49" t="s">
        <v>82</v>
      </c>
      <c r="H23" s="49" t="s">
        <v>82</v>
      </c>
      <c r="I23" s="49" t="s">
        <v>82</v>
      </c>
      <c r="J23" s="49" t="s">
        <v>82</v>
      </c>
      <c r="K23" s="49" t="s">
        <v>82</v>
      </c>
      <c r="L23" s="49" t="s">
        <v>82</v>
      </c>
      <c r="M23" s="122"/>
    </row>
    <row r="24" spans="1:14" ht="15" customHeight="1" x14ac:dyDescent="0.25">
      <c r="A24" s="6" t="s">
        <v>88</v>
      </c>
      <c r="B24" s="49" t="s">
        <v>82</v>
      </c>
      <c r="C24" s="49" t="s">
        <v>82</v>
      </c>
      <c r="D24" s="49" t="s">
        <v>82</v>
      </c>
      <c r="E24" s="49" t="s">
        <v>82</v>
      </c>
      <c r="F24" s="49" t="s">
        <v>82</v>
      </c>
      <c r="G24" s="49" t="s">
        <v>82</v>
      </c>
      <c r="H24" s="49" t="s">
        <v>82</v>
      </c>
      <c r="I24" s="49" t="s">
        <v>82</v>
      </c>
      <c r="J24" s="49" t="s">
        <v>82</v>
      </c>
      <c r="K24" s="49" t="s">
        <v>82</v>
      </c>
      <c r="L24" s="49" t="s">
        <v>82</v>
      </c>
      <c r="M24" s="122"/>
    </row>
    <row r="25" spans="1:14" ht="15" customHeight="1" x14ac:dyDescent="0.25">
      <c r="A25" s="6" t="s">
        <v>89</v>
      </c>
      <c r="B25" s="21">
        <v>52</v>
      </c>
      <c r="C25" s="49">
        <v>18484.375</v>
      </c>
      <c r="D25" s="124">
        <v>0.40625</v>
      </c>
      <c r="E25" s="49">
        <v>21.125</v>
      </c>
      <c r="F25" s="49">
        <v>14.301116838487973</v>
      </c>
      <c r="G25" s="49">
        <v>12.755891016200295</v>
      </c>
      <c r="H25" s="49">
        <v>1.5452258222876782</v>
      </c>
      <c r="I25" s="49">
        <v>2.5200662739322537</v>
      </c>
      <c r="J25" s="49">
        <v>2.831185567010309</v>
      </c>
      <c r="K25" s="49">
        <v>0.49779086892488955</v>
      </c>
      <c r="L25" s="49">
        <v>0.49779086892488955</v>
      </c>
      <c r="M25" s="122"/>
      <c r="N25" s="21"/>
    </row>
    <row r="26" spans="1:14" ht="15" customHeight="1" x14ac:dyDescent="0.25">
      <c r="A26" s="6" t="s">
        <v>90</v>
      </c>
      <c r="B26" s="49" t="s">
        <v>82</v>
      </c>
      <c r="C26" s="49" t="s">
        <v>82</v>
      </c>
      <c r="D26" s="49" t="s">
        <v>82</v>
      </c>
      <c r="E26" s="49" t="s">
        <v>82</v>
      </c>
      <c r="F26" s="49" t="s">
        <v>82</v>
      </c>
      <c r="G26" s="49" t="s">
        <v>82</v>
      </c>
      <c r="H26" s="49" t="s">
        <v>82</v>
      </c>
      <c r="I26" s="49" t="s">
        <v>82</v>
      </c>
      <c r="J26" s="49" t="s">
        <v>82</v>
      </c>
      <c r="K26" s="49" t="s">
        <v>82</v>
      </c>
      <c r="L26" s="49" t="s">
        <v>82</v>
      </c>
      <c r="M26" s="122"/>
    </row>
    <row r="27" spans="1:14" ht="15" customHeight="1" x14ac:dyDescent="0.25">
      <c r="A27" s="6" t="s">
        <v>91</v>
      </c>
      <c r="B27" s="49" t="s">
        <v>82</v>
      </c>
      <c r="C27" s="49" t="s">
        <v>82</v>
      </c>
      <c r="D27" s="49" t="s">
        <v>82</v>
      </c>
      <c r="E27" s="49" t="s">
        <v>82</v>
      </c>
      <c r="F27" s="49" t="s">
        <v>82</v>
      </c>
      <c r="G27" s="49" t="s">
        <v>82</v>
      </c>
      <c r="H27" s="49" t="s">
        <v>82</v>
      </c>
      <c r="I27" s="49" t="s">
        <v>82</v>
      </c>
      <c r="J27" s="49" t="s">
        <v>82</v>
      </c>
      <c r="K27" s="49" t="s">
        <v>82</v>
      </c>
      <c r="L27" s="49" t="s">
        <v>82</v>
      </c>
      <c r="M27" s="122"/>
    </row>
    <row r="28" spans="1:14" ht="15" customHeight="1" x14ac:dyDescent="0.25">
      <c r="A28" s="6" t="s">
        <v>92</v>
      </c>
      <c r="B28" s="21">
        <v>964</v>
      </c>
      <c r="C28" s="49">
        <v>376862.5</v>
      </c>
      <c r="D28" s="124">
        <v>0.4467842323651452</v>
      </c>
      <c r="E28" s="49">
        <v>430.7</v>
      </c>
      <c r="F28" s="49">
        <v>291.5735395189003</v>
      </c>
      <c r="G28" s="49">
        <v>260.06921944035344</v>
      </c>
      <c r="H28" s="49">
        <v>31.504320078546883</v>
      </c>
      <c r="I28" s="49">
        <v>51.37952871870398</v>
      </c>
      <c r="J28" s="49">
        <v>57.722680412371126</v>
      </c>
      <c r="K28" s="49">
        <v>10.149042709867452</v>
      </c>
      <c r="L28" s="49">
        <v>10.149042709867452</v>
      </c>
      <c r="M28" s="122"/>
    </row>
    <row r="29" spans="1:14" ht="15" customHeight="1" x14ac:dyDescent="0.25">
      <c r="A29" s="6" t="s">
        <v>93</v>
      </c>
      <c r="B29" s="49" t="s">
        <v>82</v>
      </c>
      <c r="C29" s="49" t="s">
        <v>82</v>
      </c>
      <c r="D29" s="49" t="s">
        <v>82</v>
      </c>
      <c r="E29" s="49" t="s">
        <v>82</v>
      </c>
      <c r="F29" s="49" t="s">
        <v>82</v>
      </c>
      <c r="G29" s="49" t="s">
        <v>82</v>
      </c>
      <c r="H29" s="49" t="s">
        <v>82</v>
      </c>
      <c r="I29" s="49" t="s">
        <v>82</v>
      </c>
      <c r="J29" s="49" t="s">
        <v>82</v>
      </c>
      <c r="K29" s="49" t="s">
        <v>82</v>
      </c>
      <c r="L29" s="49" t="s">
        <v>82</v>
      </c>
      <c r="M29" s="122"/>
    </row>
    <row r="30" spans="1:14" ht="15" customHeight="1" x14ac:dyDescent="0.25">
      <c r="A30" s="6" t="s">
        <v>94</v>
      </c>
      <c r="B30" s="21">
        <v>449</v>
      </c>
      <c r="C30" s="49">
        <v>175940.625</v>
      </c>
      <c r="D30" s="124">
        <v>0.44782850779510019</v>
      </c>
      <c r="E30" s="49">
        <v>201.07499999999999</v>
      </c>
      <c r="F30" s="49">
        <v>136.12293814432991</v>
      </c>
      <c r="G30" s="49">
        <v>121.41494845360825</v>
      </c>
      <c r="H30" s="49">
        <v>14.70798969072165</v>
      </c>
      <c r="I30" s="49">
        <v>23.986855670103097</v>
      </c>
      <c r="J30" s="49">
        <v>26.948195876288661</v>
      </c>
      <c r="K30" s="49">
        <v>4.7381443298969073</v>
      </c>
      <c r="L30" s="49">
        <v>4.7381443298969073</v>
      </c>
      <c r="M30" s="122"/>
    </row>
    <row r="31" spans="1:14" ht="15" customHeight="1" x14ac:dyDescent="0.25">
      <c r="A31" s="6" t="s">
        <v>95</v>
      </c>
      <c r="B31" s="49" t="s">
        <v>82</v>
      </c>
      <c r="C31" s="49" t="s">
        <v>82</v>
      </c>
      <c r="D31" s="49" t="s">
        <v>82</v>
      </c>
      <c r="E31" s="49" t="s">
        <v>82</v>
      </c>
      <c r="F31" s="49" t="s">
        <v>82</v>
      </c>
      <c r="G31" s="49" t="s">
        <v>82</v>
      </c>
      <c r="H31" s="49" t="s">
        <v>82</v>
      </c>
      <c r="I31" s="49" t="s">
        <v>82</v>
      </c>
      <c r="J31" s="49" t="s">
        <v>82</v>
      </c>
      <c r="K31" s="49" t="s">
        <v>82</v>
      </c>
      <c r="L31" s="49" t="s">
        <v>82</v>
      </c>
      <c r="M31" s="122"/>
    </row>
    <row r="32" spans="1:14" ht="15" customHeight="1" x14ac:dyDescent="0.25">
      <c r="A32" s="6" t="s">
        <v>96</v>
      </c>
      <c r="B32" s="49" t="s">
        <v>82</v>
      </c>
      <c r="C32" s="49" t="s">
        <v>82</v>
      </c>
      <c r="D32" s="49" t="s">
        <v>82</v>
      </c>
      <c r="E32" s="49" t="s">
        <v>82</v>
      </c>
      <c r="F32" s="49" t="s">
        <v>82</v>
      </c>
      <c r="G32" s="49" t="s">
        <v>82</v>
      </c>
      <c r="H32" s="49" t="s">
        <v>82</v>
      </c>
      <c r="I32" s="49" t="s">
        <v>82</v>
      </c>
      <c r="J32" s="49" t="s">
        <v>82</v>
      </c>
      <c r="K32" s="49" t="s">
        <v>82</v>
      </c>
      <c r="L32" s="49" t="s">
        <v>82</v>
      </c>
      <c r="M32" s="122"/>
    </row>
    <row r="33" spans="1:13" ht="15" customHeight="1" x14ac:dyDescent="0.25">
      <c r="A33" s="6" t="s">
        <v>97</v>
      </c>
      <c r="B33" s="49" t="s">
        <v>82</v>
      </c>
      <c r="C33" s="49" t="s">
        <v>82</v>
      </c>
      <c r="D33" s="49" t="s">
        <v>82</v>
      </c>
      <c r="E33" s="49" t="s">
        <v>82</v>
      </c>
      <c r="F33" s="49" t="s">
        <v>82</v>
      </c>
      <c r="G33" s="49" t="s">
        <v>82</v>
      </c>
      <c r="H33" s="49" t="s">
        <v>82</v>
      </c>
      <c r="I33" s="49" t="s">
        <v>82</v>
      </c>
      <c r="J33" s="49" t="s">
        <v>82</v>
      </c>
      <c r="K33" s="49" t="s">
        <v>82</v>
      </c>
      <c r="L33" s="49" t="s">
        <v>82</v>
      </c>
      <c r="M33" s="122"/>
    </row>
    <row r="34" spans="1:13" ht="15" customHeight="1" x14ac:dyDescent="0.25">
      <c r="A34" s="6" t="s">
        <v>98</v>
      </c>
      <c r="B34" s="49" t="s">
        <v>82</v>
      </c>
      <c r="C34" s="49" t="s">
        <v>82</v>
      </c>
      <c r="D34" s="49" t="s">
        <v>82</v>
      </c>
      <c r="E34" s="49" t="s">
        <v>82</v>
      </c>
      <c r="F34" s="49" t="s">
        <v>82</v>
      </c>
      <c r="G34" s="49" t="s">
        <v>82</v>
      </c>
      <c r="H34" s="49" t="s">
        <v>82</v>
      </c>
      <c r="I34" s="49" t="s">
        <v>82</v>
      </c>
      <c r="J34" s="49" t="s">
        <v>82</v>
      </c>
      <c r="K34" s="49" t="s">
        <v>82</v>
      </c>
      <c r="L34" s="49" t="s">
        <v>82</v>
      </c>
      <c r="M34" s="122"/>
    </row>
    <row r="35" spans="1:13" ht="15" customHeight="1" x14ac:dyDescent="0.25">
      <c r="A35" s="6" t="s">
        <v>99</v>
      </c>
      <c r="B35" s="49" t="s">
        <v>82</v>
      </c>
      <c r="C35" s="49" t="s">
        <v>82</v>
      </c>
      <c r="D35" s="49" t="s">
        <v>82</v>
      </c>
      <c r="E35" s="49" t="s">
        <v>82</v>
      </c>
      <c r="F35" s="49" t="s">
        <v>82</v>
      </c>
      <c r="G35" s="49" t="s">
        <v>82</v>
      </c>
      <c r="H35" s="49" t="s">
        <v>82</v>
      </c>
      <c r="I35" s="49" t="s">
        <v>82</v>
      </c>
      <c r="J35" s="49" t="s">
        <v>82</v>
      </c>
      <c r="K35" s="49" t="s">
        <v>82</v>
      </c>
      <c r="L35" s="49" t="s">
        <v>82</v>
      </c>
      <c r="M35" s="122"/>
    </row>
    <row r="36" spans="1:13" ht="15" customHeight="1" x14ac:dyDescent="0.25">
      <c r="A36" s="6" t="s">
        <v>100</v>
      </c>
      <c r="B36" s="49" t="s">
        <v>82</v>
      </c>
      <c r="C36" s="49" t="s">
        <v>82</v>
      </c>
      <c r="D36" s="49" t="s">
        <v>82</v>
      </c>
      <c r="E36" s="49" t="s">
        <v>82</v>
      </c>
      <c r="F36" s="49" t="s">
        <v>82</v>
      </c>
      <c r="G36" s="49" t="s">
        <v>82</v>
      </c>
      <c r="H36" s="49" t="s">
        <v>82</v>
      </c>
      <c r="I36" s="49" t="s">
        <v>82</v>
      </c>
      <c r="J36" s="49" t="s">
        <v>82</v>
      </c>
      <c r="K36" s="49" t="s">
        <v>82</v>
      </c>
      <c r="L36" s="49" t="s">
        <v>82</v>
      </c>
      <c r="M36" s="122"/>
    </row>
    <row r="37" spans="1:13" ht="15" customHeight="1" x14ac:dyDescent="0.25">
      <c r="A37" s="6" t="s">
        <v>101</v>
      </c>
      <c r="B37" s="49" t="s">
        <v>82</v>
      </c>
      <c r="C37" s="49" t="s">
        <v>82</v>
      </c>
      <c r="D37" s="49" t="s">
        <v>82</v>
      </c>
      <c r="E37" s="49" t="s">
        <v>82</v>
      </c>
      <c r="F37" s="49" t="s">
        <v>82</v>
      </c>
      <c r="G37" s="49" t="s">
        <v>82</v>
      </c>
      <c r="H37" s="49" t="s">
        <v>82</v>
      </c>
      <c r="I37" s="49" t="s">
        <v>82</v>
      </c>
      <c r="J37" s="49" t="s">
        <v>82</v>
      </c>
      <c r="K37" s="49" t="s">
        <v>82</v>
      </c>
      <c r="L37" s="49" t="s">
        <v>82</v>
      </c>
      <c r="M37" s="122"/>
    </row>
    <row r="38" spans="1:13" ht="15" customHeight="1" thickBot="1" x14ac:dyDescent="0.3">
      <c r="A38" s="53" t="s">
        <v>102</v>
      </c>
      <c r="B38" s="74" t="s">
        <v>82</v>
      </c>
      <c r="C38" s="74" t="s">
        <v>82</v>
      </c>
      <c r="D38" s="74" t="s">
        <v>82</v>
      </c>
      <c r="E38" s="74" t="s">
        <v>82</v>
      </c>
      <c r="F38" s="74" t="s">
        <v>82</v>
      </c>
      <c r="G38" s="74" t="s">
        <v>82</v>
      </c>
      <c r="H38" s="74" t="s">
        <v>82</v>
      </c>
      <c r="I38" s="74" t="s">
        <v>82</v>
      </c>
      <c r="J38" s="74" t="s">
        <v>82</v>
      </c>
      <c r="K38" s="49" t="s">
        <v>82</v>
      </c>
      <c r="L38" s="49" t="s">
        <v>82</v>
      </c>
      <c r="M38" s="122"/>
    </row>
    <row r="39" spans="1:13" x14ac:dyDescent="0.25">
      <c r="A39" s="28" t="s">
        <v>27</v>
      </c>
      <c r="K39" s="39"/>
      <c r="L39" s="39"/>
    </row>
    <row r="40" spans="1:13" x14ac:dyDescent="0.25">
      <c r="B40" s="21"/>
      <c r="C40" s="21"/>
      <c r="D40" s="21"/>
      <c r="E40" s="21"/>
      <c r="F40" s="21"/>
      <c r="G40" s="21"/>
      <c r="H40" s="21"/>
      <c r="I40" s="21"/>
    </row>
    <row r="41" spans="1:13" x14ac:dyDescent="0.25">
      <c r="B41" s="21"/>
      <c r="C41" s="21"/>
      <c r="D41" s="21"/>
      <c r="E41" s="21"/>
      <c r="F41" s="21"/>
      <c r="G41" s="21"/>
      <c r="H41" s="21"/>
      <c r="I41" s="21"/>
    </row>
    <row r="42" spans="1:13" x14ac:dyDescent="0.25">
      <c r="B42" s="21"/>
      <c r="C42" s="21"/>
      <c r="D42" s="21"/>
      <c r="E42" s="21"/>
      <c r="F42" s="21"/>
      <c r="G42" s="21"/>
      <c r="H42" s="21"/>
      <c r="I42" s="21"/>
    </row>
    <row r="43" spans="1:13" x14ac:dyDescent="0.25">
      <c r="B43" s="21"/>
      <c r="C43" s="21"/>
      <c r="D43" s="21"/>
      <c r="E43" s="21"/>
      <c r="F43" s="21"/>
      <c r="G43" s="21"/>
      <c r="H43" s="21"/>
      <c r="I43" s="21"/>
    </row>
    <row r="44" spans="1:13" x14ac:dyDescent="0.25">
      <c r="B44" s="21"/>
      <c r="C44" s="21"/>
      <c r="D44" s="21"/>
      <c r="E44" s="21"/>
      <c r="F44" s="21"/>
      <c r="G44" s="21"/>
      <c r="H44" s="21"/>
      <c r="I44" s="21"/>
    </row>
    <row r="45" spans="1:13" x14ac:dyDescent="0.25">
      <c r="B45" s="21"/>
      <c r="C45" s="21"/>
      <c r="D45" s="21"/>
      <c r="E45" s="21"/>
      <c r="F45" s="21"/>
      <c r="G45" s="21"/>
      <c r="H45" s="21"/>
      <c r="I45" s="21"/>
    </row>
    <row r="46" spans="1:13" x14ac:dyDescent="0.25">
      <c r="B46" s="21"/>
      <c r="C46" s="21"/>
      <c r="D46" s="21"/>
      <c r="E46" s="21"/>
      <c r="F46" s="21"/>
      <c r="G46" s="21"/>
      <c r="H46" s="21"/>
      <c r="I46" s="21"/>
    </row>
    <row r="47" spans="1:13" x14ac:dyDescent="0.25">
      <c r="B47" s="21"/>
      <c r="C47" s="21"/>
      <c r="D47" s="21"/>
      <c r="E47" s="21"/>
      <c r="F47" s="21"/>
      <c r="G47" s="21"/>
      <c r="H47" s="21"/>
      <c r="I47" s="21"/>
    </row>
    <row r="48" spans="1:13" x14ac:dyDescent="0.25">
      <c r="B48" s="21"/>
      <c r="C48" s="21"/>
      <c r="D48" s="21"/>
      <c r="E48" s="21"/>
      <c r="F48" s="21"/>
      <c r="G48" s="21"/>
      <c r="H48" s="21"/>
      <c r="I48" s="21"/>
    </row>
    <row r="49" spans="2:9" x14ac:dyDescent="0.25">
      <c r="B49" s="21"/>
      <c r="C49" s="21"/>
      <c r="D49" s="21"/>
      <c r="E49" s="21"/>
      <c r="F49" s="21"/>
      <c r="G49" s="21"/>
      <c r="H49" s="21"/>
      <c r="I49" s="21"/>
    </row>
    <row r="50" spans="2:9" x14ac:dyDescent="0.25">
      <c r="B50" s="21"/>
      <c r="C50" s="21"/>
      <c r="D50" s="21"/>
      <c r="E50" s="21"/>
      <c r="F50" s="21"/>
      <c r="G50" s="21"/>
      <c r="H50" s="21"/>
      <c r="I50" s="21"/>
    </row>
    <row r="51" spans="2:9" x14ac:dyDescent="0.25">
      <c r="B51" s="21"/>
      <c r="C51" s="21"/>
      <c r="D51" s="21"/>
      <c r="E51" s="21"/>
      <c r="F51" s="21"/>
      <c r="G51" s="21"/>
      <c r="H51" s="21"/>
      <c r="I51" s="21"/>
    </row>
    <row r="52" spans="2:9" x14ac:dyDescent="0.25">
      <c r="B52" s="21"/>
      <c r="C52" s="21"/>
      <c r="D52" s="21"/>
      <c r="E52" s="21"/>
      <c r="F52" s="21"/>
      <c r="G52" s="21"/>
      <c r="H52" s="21"/>
      <c r="I52" s="21"/>
    </row>
    <row r="53" spans="2:9" x14ac:dyDescent="0.25">
      <c r="B53" s="21"/>
      <c r="C53" s="21"/>
      <c r="D53" s="21"/>
      <c r="E53" s="21"/>
      <c r="F53" s="21"/>
      <c r="G53" s="21"/>
      <c r="H53" s="21"/>
      <c r="I53" s="21"/>
    </row>
    <row r="54" spans="2:9" x14ac:dyDescent="0.25">
      <c r="B54" s="21"/>
      <c r="C54" s="21"/>
      <c r="D54" s="21"/>
      <c r="E54" s="21"/>
      <c r="F54" s="21"/>
      <c r="G54" s="21"/>
      <c r="H54" s="21"/>
      <c r="I54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A2B5B70E-FC9D-4735-95A7-5BF1C84D965A}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EFD1-5C75-4114-B8AA-26604FA1F3B7}">
  <dimension ref="A2:N40"/>
  <sheetViews>
    <sheetView workbookViewId="0">
      <selection activeCell="A4" sqref="A4"/>
    </sheetView>
  </sheetViews>
  <sheetFormatPr baseColWidth="10" defaultRowHeight="15" x14ac:dyDescent="0.25"/>
  <cols>
    <col min="1" max="1" width="14.7109375" customWidth="1"/>
    <col min="2" max="2" width="12" customWidth="1"/>
    <col min="3" max="3" width="14.28515625" customWidth="1"/>
    <col min="4" max="4" width="9.7109375" customWidth="1"/>
    <col min="5" max="5" width="14" bestFit="1" customWidth="1"/>
    <col min="6" max="6" width="10.85546875" customWidth="1"/>
    <col min="7" max="7" width="12.28515625" customWidth="1"/>
    <col min="8" max="8" width="10.140625" customWidth="1"/>
    <col min="9" max="9" width="10" customWidth="1"/>
    <col min="10" max="10" width="9.5703125" customWidth="1"/>
    <col min="11" max="11" width="9.85546875" customWidth="1"/>
    <col min="12" max="12" width="12.28515625" customWidth="1"/>
    <col min="257" max="257" width="14.7109375" customWidth="1"/>
    <col min="258" max="258" width="12" customWidth="1"/>
    <col min="259" max="259" width="14.28515625" customWidth="1"/>
    <col min="260" max="260" width="9.7109375" customWidth="1"/>
    <col min="261" max="261" width="14" bestFit="1" customWidth="1"/>
    <col min="262" max="262" width="10.85546875" customWidth="1"/>
    <col min="263" max="263" width="12.28515625" customWidth="1"/>
    <col min="264" max="264" width="10.140625" customWidth="1"/>
    <col min="265" max="265" width="10" customWidth="1"/>
    <col min="266" max="266" width="9.5703125" customWidth="1"/>
    <col min="267" max="267" width="9.85546875" customWidth="1"/>
    <col min="268" max="268" width="12.28515625" customWidth="1"/>
    <col min="513" max="513" width="14.7109375" customWidth="1"/>
    <col min="514" max="514" width="12" customWidth="1"/>
    <col min="515" max="515" width="14.28515625" customWidth="1"/>
    <col min="516" max="516" width="9.7109375" customWidth="1"/>
    <col min="517" max="517" width="14" bestFit="1" customWidth="1"/>
    <col min="518" max="518" width="10.85546875" customWidth="1"/>
    <col min="519" max="519" width="12.28515625" customWidth="1"/>
    <col min="520" max="520" width="10.140625" customWidth="1"/>
    <col min="521" max="521" width="10" customWidth="1"/>
    <col min="522" max="522" width="9.5703125" customWidth="1"/>
    <col min="523" max="523" width="9.85546875" customWidth="1"/>
    <col min="524" max="524" width="12.28515625" customWidth="1"/>
    <col min="769" max="769" width="14.7109375" customWidth="1"/>
    <col min="770" max="770" width="12" customWidth="1"/>
    <col min="771" max="771" width="14.28515625" customWidth="1"/>
    <col min="772" max="772" width="9.7109375" customWidth="1"/>
    <col min="773" max="773" width="14" bestFit="1" customWidth="1"/>
    <col min="774" max="774" width="10.85546875" customWidth="1"/>
    <col min="775" max="775" width="12.28515625" customWidth="1"/>
    <col min="776" max="776" width="10.140625" customWidth="1"/>
    <col min="777" max="777" width="10" customWidth="1"/>
    <col min="778" max="778" width="9.5703125" customWidth="1"/>
    <col min="779" max="779" width="9.85546875" customWidth="1"/>
    <col min="780" max="780" width="12.28515625" customWidth="1"/>
    <col min="1025" max="1025" width="14.7109375" customWidth="1"/>
    <col min="1026" max="1026" width="12" customWidth="1"/>
    <col min="1027" max="1027" width="14.28515625" customWidth="1"/>
    <col min="1028" max="1028" width="9.7109375" customWidth="1"/>
    <col min="1029" max="1029" width="14" bestFit="1" customWidth="1"/>
    <col min="1030" max="1030" width="10.85546875" customWidth="1"/>
    <col min="1031" max="1031" width="12.28515625" customWidth="1"/>
    <col min="1032" max="1032" width="10.140625" customWidth="1"/>
    <col min="1033" max="1033" width="10" customWidth="1"/>
    <col min="1034" max="1034" width="9.5703125" customWidth="1"/>
    <col min="1035" max="1035" width="9.85546875" customWidth="1"/>
    <col min="1036" max="1036" width="12.28515625" customWidth="1"/>
    <col min="1281" max="1281" width="14.7109375" customWidth="1"/>
    <col min="1282" max="1282" width="12" customWidth="1"/>
    <col min="1283" max="1283" width="14.28515625" customWidth="1"/>
    <col min="1284" max="1284" width="9.7109375" customWidth="1"/>
    <col min="1285" max="1285" width="14" bestFit="1" customWidth="1"/>
    <col min="1286" max="1286" width="10.85546875" customWidth="1"/>
    <col min="1287" max="1287" width="12.28515625" customWidth="1"/>
    <col min="1288" max="1288" width="10.140625" customWidth="1"/>
    <col min="1289" max="1289" width="10" customWidth="1"/>
    <col min="1290" max="1290" width="9.5703125" customWidth="1"/>
    <col min="1291" max="1291" width="9.85546875" customWidth="1"/>
    <col min="1292" max="1292" width="12.28515625" customWidth="1"/>
    <col min="1537" max="1537" width="14.7109375" customWidth="1"/>
    <col min="1538" max="1538" width="12" customWidth="1"/>
    <col min="1539" max="1539" width="14.28515625" customWidth="1"/>
    <col min="1540" max="1540" width="9.7109375" customWidth="1"/>
    <col min="1541" max="1541" width="14" bestFit="1" customWidth="1"/>
    <col min="1542" max="1542" width="10.85546875" customWidth="1"/>
    <col min="1543" max="1543" width="12.28515625" customWidth="1"/>
    <col min="1544" max="1544" width="10.140625" customWidth="1"/>
    <col min="1545" max="1545" width="10" customWidth="1"/>
    <col min="1546" max="1546" width="9.5703125" customWidth="1"/>
    <col min="1547" max="1547" width="9.85546875" customWidth="1"/>
    <col min="1548" max="1548" width="12.28515625" customWidth="1"/>
    <col min="1793" max="1793" width="14.7109375" customWidth="1"/>
    <col min="1794" max="1794" width="12" customWidth="1"/>
    <col min="1795" max="1795" width="14.28515625" customWidth="1"/>
    <col min="1796" max="1796" width="9.7109375" customWidth="1"/>
    <col min="1797" max="1797" width="14" bestFit="1" customWidth="1"/>
    <col min="1798" max="1798" width="10.85546875" customWidth="1"/>
    <col min="1799" max="1799" width="12.28515625" customWidth="1"/>
    <col min="1800" max="1800" width="10.140625" customWidth="1"/>
    <col min="1801" max="1801" width="10" customWidth="1"/>
    <col min="1802" max="1802" width="9.5703125" customWidth="1"/>
    <col min="1803" max="1803" width="9.85546875" customWidth="1"/>
    <col min="1804" max="1804" width="12.28515625" customWidth="1"/>
    <col min="2049" max="2049" width="14.7109375" customWidth="1"/>
    <col min="2050" max="2050" width="12" customWidth="1"/>
    <col min="2051" max="2051" width="14.28515625" customWidth="1"/>
    <col min="2052" max="2052" width="9.7109375" customWidth="1"/>
    <col min="2053" max="2053" width="14" bestFit="1" customWidth="1"/>
    <col min="2054" max="2054" width="10.85546875" customWidth="1"/>
    <col min="2055" max="2055" width="12.28515625" customWidth="1"/>
    <col min="2056" max="2056" width="10.140625" customWidth="1"/>
    <col min="2057" max="2057" width="10" customWidth="1"/>
    <col min="2058" max="2058" width="9.5703125" customWidth="1"/>
    <col min="2059" max="2059" width="9.85546875" customWidth="1"/>
    <col min="2060" max="2060" width="12.28515625" customWidth="1"/>
    <col min="2305" max="2305" width="14.7109375" customWidth="1"/>
    <col min="2306" max="2306" width="12" customWidth="1"/>
    <col min="2307" max="2307" width="14.28515625" customWidth="1"/>
    <col min="2308" max="2308" width="9.7109375" customWidth="1"/>
    <col min="2309" max="2309" width="14" bestFit="1" customWidth="1"/>
    <col min="2310" max="2310" width="10.85546875" customWidth="1"/>
    <col min="2311" max="2311" width="12.28515625" customWidth="1"/>
    <col min="2312" max="2312" width="10.140625" customWidth="1"/>
    <col min="2313" max="2313" width="10" customWidth="1"/>
    <col min="2314" max="2314" width="9.5703125" customWidth="1"/>
    <col min="2315" max="2315" width="9.85546875" customWidth="1"/>
    <col min="2316" max="2316" width="12.28515625" customWidth="1"/>
    <col min="2561" max="2561" width="14.7109375" customWidth="1"/>
    <col min="2562" max="2562" width="12" customWidth="1"/>
    <col min="2563" max="2563" width="14.28515625" customWidth="1"/>
    <col min="2564" max="2564" width="9.7109375" customWidth="1"/>
    <col min="2565" max="2565" width="14" bestFit="1" customWidth="1"/>
    <col min="2566" max="2566" width="10.85546875" customWidth="1"/>
    <col min="2567" max="2567" width="12.28515625" customWidth="1"/>
    <col min="2568" max="2568" width="10.140625" customWidth="1"/>
    <col min="2569" max="2569" width="10" customWidth="1"/>
    <col min="2570" max="2570" width="9.5703125" customWidth="1"/>
    <col min="2571" max="2571" width="9.85546875" customWidth="1"/>
    <col min="2572" max="2572" width="12.28515625" customWidth="1"/>
    <col min="2817" max="2817" width="14.7109375" customWidth="1"/>
    <col min="2818" max="2818" width="12" customWidth="1"/>
    <col min="2819" max="2819" width="14.28515625" customWidth="1"/>
    <col min="2820" max="2820" width="9.7109375" customWidth="1"/>
    <col min="2821" max="2821" width="14" bestFit="1" customWidth="1"/>
    <col min="2822" max="2822" width="10.85546875" customWidth="1"/>
    <col min="2823" max="2823" width="12.28515625" customWidth="1"/>
    <col min="2824" max="2824" width="10.140625" customWidth="1"/>
    <col min="2825" max="2825" width="10" customWidth="1"/>
    <col min="2826" max="2826" width="9.5703125" customWidth="1"/>
    <col min="2827" max="2827" width="9.85546875" customWidth="1"/>
    <col min="2828" max="2828" width="12.28515625" customWidth="1"/>
    <col min="3073" max="3073" width="14.7109375" customWidth="1"/>
    <col min="3074" max="3074" width="12" customWidth="1"/>
    <col min="3075" max="3075" width="14.28515625" customWidth="1"/>
    <col min="3076" max="3076" width="9.7109375" customWidth="1"/>
    <col min="3077" max="3077" width="14" bestFit="1" customWidth="1"/>
    <col min="3078" max="3078" width="10.85546875" customWidth="1"/>
    <col min="3079" max="3079" width="12.28515625" customWidth="1"/>
    <col min="3080" max="3080" width="10.140625" customWidth="1"/>
    <col min="3081" max="3081" width="10" customWidth="1"/>
    <col min="3082" max="3082" width="9.5703125" customWidth="1"/>
    <col min="3083" max="3083" width="9.85546875" customWidth="1"/>
    <col min="3084" max="3084" width="12.28515625" customWidth="1"/>
    <col min="3329" max="3329" width="14.7109375" customWidth="1"/>
    <col min="3330" max="3330" width="12" customWidth="1"/>
    <col min="3331" max="3331" width="14.28515625" customWidth="1"/>
    <col min="3332" max="3332" width="9.7109375" customWidth="1"/>
    <col min="3333" max="3333" width="14" bestFit="1" customWidth="1"/>
    <col min="3334" max="3334" width="10.85546875" customWidth="1"/>
    <col min="3335" max="3335" width="12.28515625" customWidth="1"/>
    <col min="3336" max="3336" width="10.140625" customWidth="1"/>
    <col min="3337" max="3337" width="10" customWidth="1"/>
    <col min="3338" max="3338" width="9.5703125" customWidth="1"/>
    <col min="3339" max="3339" width="9.85546875" customWidth="1"/>
    <col min="3340" max="3340" width="12.28515625" customWidth="1"/>
    <col min="3585" max="3585" width="14.7109375" customWidth="1"/>
    <col min="3586" max="3586" width="12" customWidth="1"/>
    <col min="3587" max="3587" width="14.28515625" customWidth="1"/>
    <col min="3588" max="3588" width="9.7109375" customWidth="1"/>
    <col min="3589" max="3589" width="14" bestFit="1" customWidth="1"/>
    <col min="3590" max="3590" width="10.85546875" customWidth="1"/>
    <col min="3591" max="3591" width="12.28515625" customWidth="1"/>
    <col min="3592" max="3592" width="10.140625" customWidth="1"/>
    <col min="3593" max="3593" width="10" customWidth="1"/>
    <col min="3594" max="3594" width="9.5703125" customWidth="1"/>
    <col min="3595" max="3595" width="9.85546875" customWidth="1"/>
    <col min="3596" max="3596" width="12.28515625" customWidth="1"/>
    <col min="3841" max="3841" width="14.7109375" customWidth="1"/>
    <col min="3842" max="3842" width="12" customWidth="1"/>
    <col min="3843" max="3843" width="14.28515625" customWidth="1"/>
    <col min="3844" max="3844" width="9.7109375" customWidth="1"/>
    <col min="3845" max="3845" width="14" bestFit="1" customWidth="1"/>
    <col min="3846" max="3846" width="10.85546875" customWidth="1"/>
    <col min="3847" max="3847" width="12.28515625" customWidth="1"/>
    <col min="3848" max="3848" width="10.140625" customWidth="1"/>
    <col min="3849" max="3849" width="10" customWidth="1"/>
    <col min="3850" max="3850" width="9.5703125" customWidth="1"/>
    <col min="3851" max="3851" width="9.85546875" customWidth="1"/>
    <col min="3852" max="3852" width="12.28515625" customWidth="1"/>
    <col min="4097" max="4097" width="14.7109375" customWidth="1"/>
    <col min="4098" max="4098" width="12" customWidth="1"/>
    <col min="4099" max="4099" width="14.28515625" customWidth="1"/>
    <col min="4100" max="4100" width="9.7109375" customWidth="1"/>
    <col min="4101" max="4101" width="14" bestFit="1" customWidth="1"/>
    <col min="4102" max="4102" width="10.85546875" customWidth="1"/>
    <col min="4103" max="4103" width="12.28515625" customWidth="1"/>
    <col min="4104" max="4104" width="10.140625" customWidth="1"/>
    <col min="4105" max="4105" width="10" customWidth="1"/>
    <col min="4106" max="4106" width="9.5703125" customWidth="1"/>
    <col min="4107" max="4107" width="9.85546875" customWidth="1"/>
    <col min="4108" max="4108" width="12.28515625" customWidth="1"/>
    <col min="4353" max="4353" width="14.7109375" customWidth="1"/>
    <col min="4354" max="4354" width="12" customWidth="1"/>
    <col min="4355" max="4355" width="14.28515625" customWidth="1"/>
    <col min="4356" max="4356" width="9.7109375" customWidth="1"/>
    <col min="4357" max="4357" width="14" bestFit="1" customWidth="1"/>
    <col min="4358" max="4358" width="10.85546875" customWidth="1"/>
    <col min="4359" max="4359" width="12.28515625" customWidth="1"/>
    <col min="4360" max="4360" width="10.140625" customWidth="1"/>
    <col min="4361" max="4361" width="10" customWidth="1"/>
    <col min="4362" max="4362" width="9.5703125" customWidth="1"/>
    <col min="4363" max="4363" width="9.85546875" customWidth="1"/>
    <col min="4364" max="4364" width="12.28515625" customWidth="1"/>
    <col min="4609" max="4609" width="14.7109375" customWidth="1"/>
    <col min="4610" max="4610" width="12" customWidth="1"/>
    <col min="4611" max="4611" width="14.28515625" customWidth="1"/>
    <col min="4612" max="4612" width="9.7109375" customWidth="1"/>
    <col min="4613" max="4613" width="14" bestFit="1" customWidth="1"/>
    <col min="4614" max="4614" width="10.85546875" customWidth="1"/>
    <col min="4615" max="4615" width="12.28515625" customWidth="1"/>
    <col min="4616" max="4616" width="10.140625" customWidth="1"/>
    <col min="4617" max="4617" width="10" customWidth="1"/>
    <col min="4618" max="4618" width="9.5703125" customWidth="1"/>
    <col min="4619" max="4619" width="9.85546875" customWidth="1"/>
    <col min="4620" max="4620" width="12.28515625" customWidth="1"/>
    <col min="4865" max="4865" width="14.7109375" customWidth="1"/>
    <col min="4866" max="4866" width="12" customWidth="1"/>
    <col min="4867" max="4867" width="14.28515625" customWidth="1"/>
    <col min="4868" max="4868" width="9.7109375" customWidth="1"/>
    <col min="4869" max="4869" width="14" bestFit="1" customWidth="1"/>
    <col min="4870" max="4870" width="10.85546875" customWidth="1"/>
    <col min="4871" max="4871" width="12.28515625" customWidth="1"/>
    <col min="4872" max="4872" width="10.140625" customWidth="1"/>
    <col min="4873" max="4873" width="10" customWidth="1"/>
    <col min="4874" max="4874" width="9.5703125" customWidth="1"/>
    <col min="4875" max="4875" width="9.85546875" customWidth="1"/>
    <col min="4876" max="4876" width="12.28515625" customWidth="1"/>
    <col min="5121" max="5121" width="14.7109375" customWidth="1"/>
    <col min="5122" max="5122" width="12" customWidth="1"/>
    <col min="5123" max="5123" width="14.28515625" customWidth="1"/>
    <col min="5124" max="5124" width="9.7109375" customWidth="1"/>
    <col min="5125" max="5125" width="14" bestFit="1" customWidth="1"/>
    <col min="5126" max="5126" width="10.85546875" customWidth="1"/>
    <col min="5127" max="5127" width="12.28515625" customWidth="1"/>
    <col min="5128" max="5128" width="10.140625" customWidth="1"/>
    <col min="5129" max="5129" width="10" customWidth="1"/>
    <col min="5130" max="5130" width="9.5703125" customWidth="1"/>
    <col min="5131" max="5131" width="9.85546875" customWidth="1"/>
    <col min="5132" max="5132" width="12.28515625" customWidth="1"/>
    <col min="5377" max="5377" width="14.7109375" customWidth="1"/>
    <col min="5378" max="5378" width="12" customWidth="1"/>
    <col min="5379" max="5379" width="14.28515625" customWidth="1"/>
    <col min="5380" max="5380" width="9.7109375" customWidth="1"/>
    <col min="5381" max="5381" width="14" bestFit="1" customWidth="1"/>
    <col min="5382" max="5382" width="10.85546875" customWidth="1"/>
    <col min="5383" max="5383" width="12.28515625" customWidth="1"/>
    <col min="5384" max="5384" width="10.140625" customWidth="1"/>
    <col min="5385" max="5385" width="10" customWidth="1"/>
    <col min="5386" max="5386" width="9.5703125" customWidth="1"/>
    <col min="5387" max="5387" width="9.85546875" customWidth="1"/>
    <col min="5388" max="5388" width="12.28515625" customWidth="1"/>
    <col min="5633" max="5633" width="14.7109375" customWidth="1"/>
    <col min="5634" max="5634" width="12" customWidth="1"/>
    <col min="5635" max="5635" width="14.28515625" customWidth="1"/>
    <col min="5636" max="5636" width="9.7109375" customWidth="1"/>
    <col min="5637" max="5637" width="14" bestFit="1" customWidth="1"/>
    <col min="5638" max="5638" width="10.85546875" customWidth="1"/>
    <col min="5639" max="5639" width="12.28515625" customWidth="1"/>
    <col min="5640" max="5640" width="10.140625" customWidth="1"/>
    <col min="5641" max="5641" width="10" customWidth="1"/>
    <col min="5642" max="5642" width="9.5703125" customWidth="1"/>
    <col min="5643" max="5643" width="9.85546875" customWidth="1"/>
    <col min="5644" max="5644" width="12.28515625" customWidth="1"/>
    <col min="5889" max="5889" width="14.7109375" customWidth="1"/>
    <col min="5890" max="5890" width="12" customWidth="1"/>
    <col min="5891" max="5891" width="14.28515625" customWidth="1"/>
    <col min="5892" max="5892" width="9.7109375" customWidth="1"/>
    <col min="5893" max="5893" width="14" bestFit="1" customWidth="1"/>
    <col min="5894" max="5894" width="10.85546875" customWidth="1"/>
    <col min="5895" max="5895" width="12.28515625" customWidth="1"/>
    <col min="5896" max="5896" width="10.140625" customWidth="1"/>
    <col min="5897" max="5897" width="10" customWidth="1"/>
    <col min="5898" max="5898" width="9.5703125" customWidth="1"/>
    <col min="5899" max="5899" width="9.85546875" customWidth="1"/>
    <col min="5900" max="5900" width="12.28515625" customWidth="1"/>
    <col min="6145" max="6145" width="14.7109375" customWidth="1"/>
    <col min="6146" max="6146" width="12" customWidth="1"/>
    <col min="6147" max="6147" width="14.28515625" customWidth="1"/>
    <col min="6148" max="6148" width="9.7109375" customWidth="1"/>
    <col min="6149" max="6149" width="14" bestFit="1" customWidth="1"/>
    <col min="6150" max="6150" width="10.85546875" customWidth="1"/>
    <col min="6151" max="6151" width="12.28515625" customWidth="1"/>
    <col min="6152" max="6152" width="10.140625" customWidth="1"/>
    <col min="6153" max="6153" width="10" customWidth="1"/>
    <col min="6154" max="6154" width="9.5703125" customWidth="1"/>
    <col min="6155" max="6155" width="9.85546875" customWidth="1"/>
    <col min="6156" max="6156" width="12.28515625" customWidth="1"/>
    <col min="6401" max="6401" width="14.7109375" customWidth="1"/>
    <col min="6402" max="6402" width="12" customWidth="1"/>
    <col min="6403" max="6403" width="14.28515625" customWidth="1"/>
    <col min="6404" max="6404" width="9.7109375" customWidth="1"/>
    <col min="6405" max="6405" width="14" bestFit="1" customWidth="1"/>
    <col min="6406" max="6406" width="10.85546875" customWidth="1"/>
    <col min="6407" max="6407" width="12.28515625" customWidth="1"/>
    <col min="6408" max="6408" width="10.140625" customWidth="1"/>
    <col min="6409" max="6409" width="10" customWidth="1"/>
    <col min="6410" max="6410" width="9.5703125" customWidth="1"/>
    <col min="6411" max="6411" width="9.85546875" customWidth="1"/>
    <col min="6412" max="6412" width="12.28515625" customWidth="1"/>
    <col min="6657" max="6657" width="14.7109375" customWidth="1"/>
    <col min="6658" max="6658" width="12" customWidth="1"/>
    <col min="6659" max="6659" width="14.28515625" customWidth="1"/>
    <col min="6660" max="6660" width="9.7109375" customWidth="1"/>
    <col min="6661" max="6661" width="14" bestFit="1" customWidth="1"/>
    <col min="6662" max="6662" width="10.85546875" customWidth="1"/>
    <col min="6663" max="6663" width="12.28515625" customWidth="1"/>
    <col min="6664" max="6664" width="10.140625" customWidth="1"/>
    <col min="6665" max="6665" width="10" customWidth="1"/>
    <col min="6666" max="6666" width="9.5703125" customWidth="1"/>
    <col min="6667" max="6667" width="9.85546875" customWidth="1"/>
    <col min="6668" max="6668" width="12.28515625" customWidth="1"/>
    <col min="6913" max="6913" width="14.7109375" customWidth="1"/>
    <col min="6914" max="6914" width="12" customWidth="1"/>
    <col min="6915" max="6915" width="14.28515625" customWidth="1"/>
    <col min="6916" max="6916" width="9.7109375" customWidth="1"/>
    <col min="6917" max="6917" width="14" bestFit="1" customWidth="1"/>
    <col min="6918" max="6918" width="10.85546875" customWidth="1"/>
    <col min="6919" max="6919" width="12.28515625" customWidth="1"/>
    <col min="6920" max="6920" width="10.140625" customWidth="1"/>
    <col min="6921" max="6921" width="10" customWidth="1"/>
    <col min="6922" max="6922" width="9.5703125" customWidth="1"/>
    <col min="6923" max="6923" width="9.85546875" customWidth="1"/>
    <col min="6924" max="6924" width="12.28515625" customWidth="1"/>
    <col min="7169" max="7169" width="14.7109375" customWidth="1"/>
    <col min="7170" max="7170" width="12" customWidth="1"/>
    <col min="7171" max="7171" width="14.28515625" customWidth="1"/>
    <col min="7172" max="7172" width="9.7109375" customWidth="1"/>
    <col min="7173" max="7173" width="14" bestFit="1" customWidth="1"/>
    <col min="7174" max="7174" width="10.85546875" customWidth="1"/>
    <col min="7175" max="7175" width="12.28515625" customWidth="1"/>
    <col min="7176" max="7176" width="10.140625" customWidth="1"/>
    <col min="7177" max="7177" width="10" customWidth="1"/>
    <col min="7178" max="7178" width="9.5703125" customWidth="1"/>
    <col min="7179" max="7179" width="9.85546875" customWidth="1"/>
    <col min="7180" max="7180" width="12.28515625" customWidth="1"/>
    <col min="7425" max="7425" width="14.7109375" customWidth="1"/>
    <col min="7426" max="7426" width="12" customWidth="1"/>
    <col min="7427" max="7427" width="14.28515625" customWidth="1"/>
    <col min="7428" max="7428" width="9.7109375" customWidth="1"/>
    <col min="7429" max="7429" width="14" bestFit="1" customWidth="1"/>
    <col min="7430" max="7430" width="10.85546875" customWidth="1"/>
    <col min="7431" max="7431" width="12.28515625" customWidth="1"/>
    <col min="7432" max="7432" width="10.140625" customWidth="1"/>
    <col min="7433" max="7433" width="10" customWidth="1"/>
    <col min="7434" max="7434" width="9.5703125" customWidth="1"/>
    <col min="7435" max="7435" width="9.85546875" customWidth="1"/>
    <col min="7436" max="7436" width="12.28515625" customWidth="1"/>
    <col min="7681" max="7681" width="14.7109375" customWidth="1"/>
    <col min="7682" max="7682" width="12" customWidth="1"/>
    <col min="7683" max="7683" width="14.28515625" customWidth="1"/>
    <col min="7684" max="7684" width="9.7109375" customWidth="1"/>
    <col min="7685" max="7685" width="14" bestFit="1" customWidth="1"/>
    <col min="7686" max="7686" width="10.85546875" customWidth="1"/>
    <col min="7687" max="7687" width="12.28515625" customWidth="1"/>
    <col min="7688" max="7688" width="10.140625" customWidth="1"/>
    <col min="7689" max="7689" width="10" customWidth="1"/>
    <col min="7690" max="7690" width="9.5703125" customWidth="1"/>
    <col min="7691" max="7691" width="9.85546875" customWidth="1"/>
    <col min="7692" max="7692" width="12.28515625" customWidth="1"/>
    <col min="7937" max="7937" width="14.7109375" customWidth="1"/>
    <col min="7938" max="7938" width="12" customWidth="1"/>
    <col min="7939" max="7939" width="14.28515625" customWidth="1"/>
    <col min="7940" max="7940" width="9.7109375" customWidth="1"/>
    <col min="7941" max="7941" width="14" bestFit="1" customWidth="1"/>
    <col min="7942" max="7942" width="10.85546875" customWidth="1"/>
    <col min="7943" max="7943" width="12.28515625" customWidth="1"/>
    <col min="7944" max="7944" width="10.140625" customWidth="1"/>
    <col min="7945" max="7945" width="10" customWidth="1"/>
    <col min="7946" max="7946" width="9.5703125" customWidth="1"/>
    <col min="7947" max="7947" width="9.85546875" customWidth="1"/>
    <col min="7948" max="7948" width="12.28515625" customWidth="1"/>
    <col min="8193" max="8193" width="14.7109375" customWidth="1"/>
    <col min="8194" max="8194" width="12" customWidth="1"/>
    <col min="8195" max="8195" width="14.28515625" customWidth="1"/>
    <col min="8196" max="8196" width="9.7109375" customWidth="1"/>
    <col min="8197" max="8197" width="14" bestFit="1" customWidth="1"/>
    <col min="8198" max="8198" width="10.85546875" customWidth="1"/>
    <col min="8199" max="8199" width="12.28515625" customWidth="1"/>
    <col min="8200" max="8200" width="10.140625" customWidth="1"/>
    <col min="8201" max="8201" width="10" customWidth="1"/>
    <col min="8202" max="8202" width="9.5703125" customWidth="1"/>
    <col min="8203" max="8203" width="9.85546875" customWidth="1"/>
    <col min="8204" max="8204" width="12.28515625" customWidth="1"/>
    <col min="8449" max="8449" width="14.7109375" customWidth="1"/>
    <col min="8450" max="8450" width="12" customWidth="1"/>
    <col min="8451" max="8451" width="14.28515625" customWidth="1"/>
    <col min="8452" max="8452" width="9.7109375" customWidth="1"/>
    <col min="8453" max="8453" width="14" bestFit="1" customWidth="1"/>
    <col min="8454" max="8454" width="10.85546875" customWidth="1"/>
    <col min="8455" max="8455" width="12.28515625" customWidth="1"/>
    <col min="8456" max="8456" width="10.140625" customWidth="1"/>
    <col min="8457" max="8457" width="10" customWidth="1"/>
    <col min="8458" max="8458" width="9.5703125" customWidth="1"/>
    <col min="8459" max="8459" width="9.85546875" customWidth="1"/>
    <col min="8460" max="8460" width="12.28515625" customWidth="1"/>
    <col min="8705" max="8705" width="14.7109375" customWidth="1"/>
    <col min="8706" max="8706" width="12" customWidth="1"/>
    <col min="8707" max="8707" width="14.28515625" customWidth="1"/>
    <col min="8708" max="8708" width="9.7109375" customWidth="1"/>
    <col min="8709" max="8709" width="14" bestFit="1" customWidth="1"/>
    <col min="8710" max="8710" width="10.85546875" customWidth="1"/>
    <col min="8711" max="8711" width="12.28515625" customWidth="1"/>
    <col min="8712" max="8712" width="10.140625" customWidth="1"/>
    <col min="8713" max="8713" width="10" customWidth="1"/>
    <col min="8714" max="8714" width="9.5703125" customWidth="1"/>
    <col min="8715" max="8715" width="9.85546875" customWidth="1"/>
    <col min="8716" max="8716" width="12.28515625" customWidth="1"/>
    <col min="8961" max="8961" width="14.7109375" customWidth="1"/>
    <col min="8962" max="8962" width="12" customWidth="1"/>
    <col min="8963" max="8963" width="14.28515625" customWidth="1"/>
    <col min="8964" max="8964" width="9.7109375" customWidth="1"/>
    <col min="8965" max="8965" width="14" bestFit="1" customWidth="1"/>
    <col min="8966" max="8966" width="10.85546875" customWidth="1"/>
    <col min="8967" max="8967" width="12.28515625" customWidth="1"/>
    <col min="8968" max="8968" width="10.140625" customWidth="1"/>
    <col min="8969" max="8969" width="10" customWidth="1"/>
    <col min="8970" max="8970" width="9.5703125" customWidth="1"/>
    <col min="8971" max="8971" width="9.85546875" customWidth="1"/>
    <col min="8972" max="8972" width="12.28515625" customWidth="1"/>
    <col min="9217" max="9217" width="14.7109375" customWidth="1"/>
    <col min="9218" max="9218" width="12" customWidth="1"/>
    <col min="9219" max="9219" width="14.28515625" customWidth="1"/>
    <col min="9220" max="9220" width="9.7109375" customWidth="1"/>
    <col min="9221" max="9221" width="14" bestFit="1" customWidth="1"/>
    <col min="9222" max="9222" width="10.85546875" customWidth="1"/>
    <col min="9223" max="9223" width="12.28515625" customWidth="1"/>
    <col min="9224" max="9224" width="10.140625" customWidth="1"/>
    <col min="9225" max="9225" width="10" customWidth="1"/>
    <col min="9226" max="9226" width="9.5703125" customWidth="1"/>
    <col min="9227" max="9227" width="9.85546875" customWidth="1"/>
    <col min="9228" max="9228" width="12.28515625" customWidth="1"/>
    <col min="9473" max="9473" width="14.7109375" customWidth="1"/>
    <col min="9474" max="9474" width="12" customWidth="1"/>
    <col min="9475" max="9475" width="14.28515625" customWidth="1"/>
    <col min="9476" max="9476" width="9.7109375" customWidth="1"/>
    <col min="9477" max="9477" width="14" bestFit="1" customWidth="1"/>
    <col min="9478" max="9478" width="10.85546875" customWidth="1"/>
    <col min="9479" max="9479" width="12.28515625" customWidth="1"/>
    <col min="9480" max="9480" width="10.140625" customWidth="1"/>
    <col min="9481" max="9481" width="10" customWidth="1"/>
    <col min="9482" max="9482" width="9.5703125" customWidth="1"/>
    <col min="9483" max="9483" width="9.85546875" customWidth="1"/>
    <col min="9484" max="9484" width="12.28515625" customWidth="1"/>
    <col min="9729" max="9729" width="14.7109375" customWidth="1"/>
    <col min="9730" max="9730" width="12" customWidth="1"/>
    <col min="9731" max="9731" width="14.28515625" customWidth="1"/>
    <col min="9732" max="9732" width="9.7109375" customWidth="1"/>
    <col min="9733" max="9733" width="14" bestFit="1" customWidth="1"/>
    <col min="9734" max="9734" width="10.85546875" customWidth="1"/>
    <col min="9735" max="9735" width="12.28515625" customWidth="1"/>
    <col min="9736" max="9736" width="10.140625" customWidth="1"/>
    <col min="9737" max="9737" width="10" customWidth="1"/>
    <col min="9738" max="9738" width="9.5703125" customWidth="1"/>
    <col min="9739" max="9739" width="9.85546875" customWidth="1"/>
    <col min="9740" max="9740" width="12.28515625" customWidth="1"/>
    <col min="9985" max="9985" width="14.7109375" customWidth="1"/>
    <col min="9986" max="9986" width="12" customWidth="1"/>
    <col min="9987" max="9987" width="14.28515625" customWidth="1"/>
    <col min="9988" max="9988" width="9.7109375" customWidth="1"/>
    <col min="9989" max="9989" width="14" bestFit="1" customWidth="1"/>
    <col min="9990" max="9990" width="10.85546875" customWidth="1"/>
    <col min="9991" max="9991" width="12.28515625" customWidth="1"/>
    <col min="9992" max="9992" width="10.140625" customWidth="1"/>
    <col min="9993" max="9993" width="10" customWidth="1"/>
    <col min="9994" max="9994" width="9.5703125" customWidth="1"/>
    <col min="9995" max="9995" width="9.85546875" customWidth="1"/>
    <col min="9996" max="9996" width="12.28515625" customWidth="1"/>
    <col min="10241" max="10241" width="14.7109375" customWidth="1"/>
    <col min="10242" max="10242" width="12" customWidth="1"/>
    <col min="10243" max="10243" width="14.28515625" customWidth="1"/>
    <col min="10244" max="10244" width="9.7109375" customWidth="1"/>
    <col min="10245" max="10245" width="14" bestFit="1" customWidth="1"/>
    <col min="10246" max="10246" width="10.85546875" customWidth="1"/>
    <col min="10247" max="10247" width="12.28515625" customWidth="1"/>
    <col min="10248" max="10248" width="10.140625" customWidth="1"/>
    <col min="10249" max="10249" width="10" customWidth="1"/>
    <col min="10250" max="10250" width="9.5703125" customWidth="1"/>
    <col min="10251" max="10251" width="9.85546875" customWidth="1"/>
    <col min="10252" max="10252" width="12.28515625" customWidth="1"/>
    <col min="10497" max="10497" width="14.7109375" customWidth="1"/>
    <col min="10498" max="10498" width="12" customWidth="1"/>
    <col min="10499" max="10499" width="14.28515625" customWidth="1"/>
    <col min="10500" max="10500" width="9.7109375" customWidth="1"/>
    <col min="10501" max="10501" width="14" bestFit="1" customWidth="1"/>
    <col min="10502" max="10502" width="10.85546875" customWidth="1"/>
    <col min="10503" max="10503" width="12.28515625" customWidth="1"/>
    <col min="10504" max="10504" width="10.140625" customWidth="1"/>
    <col min="10505" max="10505" width="10" customWidth="1"/>
    <col min="10506" max="10506" width="9.5703125" customWidth="1"/>
    <col min="10507" max="10507" width="9.85546875" customWidth="1"/>
    <col min="10508" max="10508" width="12.28515625" customWidth="1"/>
    <col min="10753" max="10753" width="14.7109375" customWidth="1"/>
    <col min="10754" max="10754" width="12" customWidth="1"/>
    <col min="10755" max="10755" width="14.28515625" customWidth="1"/>
    <col min="10756" max="10756" width="9.7109375" customWidth="1"/>
    <col min="10757" max="10757" width="14" bestFit="1" customWidth="1"/>
    <col min="10758" max="10758" width="10.85546875" customWidth="1"/>
    <col min="10759" max="10759" width="12.28515625" customWidth="1"/>
    <col min="10760" max="10760" width="10.140625" customWidth="1"/>
    <col min="10761" max="10761" width="10" customWidth="1"/>
    <col min="10762" max="10762" width="9.5703125" customWidth="1"/>
    <col min="10763" max="10763" width="9.85546875" customWidth="1"/>
    <col min="10764" max="10764" width="12.28515625" customWidth="1"/>
    <col min="11009" max="11009" width="14.7109375" customWidth="1"/>
    <col min="11010" max="11010" width="12" customWidth="1"/>
    <col min="11011" max="11011" width="14.28515625" customWidth="1"/>
    <col min="11012" max="11012" width="9.7109375" customWidth="1"/>
    <col min="11013" max="11013" width="14" bestFit="1" customWidth="1"/>
    <col min="11014" max="11014" width="10.85546875" customWidth="1"/>
    <col min="11015" max="11015" width="12.28515625" customWidth="1"/>
    <col min="11016" max="11016" width="10.140625" customWidth="1"/>
    <col min="11017" max="11017" width="10" customWidth="1"/>
    <col min="11018" max="11018" width="9.5703125" customWidth="1"/>
    <col min="11019" max="11019" width="9.85546875" customWidth="1"/>
    <col min="11020" max="11020" width="12.28515625" customWidth="1"/>
    <col min="11265" max="11265" width="14.7109375" customWidth="1"/>
    <col min="11266" max="11266" width="12" customWidth="1"/>
    <col min="11267" max="11267" width="14.28515625" customWidth="1"/>
    <col min="11268" max="11268" width="9.7109375" customWidth="1"/>
    <col min="11269" max="11269" width="14" bestFit="1" customWidth="1"/>
    <col min="11270" max="11270" width="10.85546875" customWidth="1"/>
    <col min="11271" max="11271" width="12.28515625" customWidth="1"/>
    <col min="11272" max="11272" width="10.140625" customWidth="1"/>
    <col min="11273" max="11273" width="10" customWidth="1"/>
    <col min="11274" max="11274" width="9.5703125" customWidth="1"/>
    <col min="11275" max="11275" width="9.85546875" customWidth="1"/>
    <col min="11276" max="11276" width="12.28515625" customWidth="1"/>
    <col min="11521" max="11521" width="14.7109375" customWidth="1"/>
    <col min="11522" max="11522" width="12" customWidth="1"/>
    <col min="11523" max="11523" width="14.28515625" customWidth="1"/>
    <col min="11524" max="11524" width="9.7109375" customWidth="1"/>
    <col min="11525" max="11525" width="14" bestFit="1" customWidth="1"/>
    <col min="11526" max="11526" width="10.85546875" customWidth="1"/>
    <col min="11527" max="11527" width="12.28515625" customWidth="1"/>
    <col min="11528" max="11528" width="10.140625" customWidth="1"/>
    <col min="11529" max="11529" width="10" customWidth="1"/>
    <col min="11530" max="11530" width="9.5703125" customWidth="1"/>
    <col min="11531" max="11531" width="9.85546875" customWidth="1"/>
    <col min="11532" max="11532" width="12.28515625" customWidth="1"/>
    <col min="11777" max="11777" width="14.7109375" customWidth="1"/>
    <col min="11778" max="11778" width="12" customWidth="1"/>
    <col min="11779" max="11779" width="14.28515625" customWidth="1"/>
    <col min="11780" max="11780" width="9.7109375" customWidth="1"/>
    <col min="11781" max="11781" width="14" bestFit="1" customWidth="1"/>
    <col min="11782" max="11782" width="10.85546875" customWidth="1"/>
    <col min="11783" max="11783" width="12.28515625" customWidth="1"/>
    <col min="11784" max="11784" width="10.140625" customWidth="1"/>
    <col min="11785" max="11785" width="10" customWidth="1"/>
    <col min="11786" max="11786" width="9.5703125" customWidth="1"/>
    <col min="11787" max="11787" width="9.85546875" customWidth="1"/>
    <col min="11788" max="11788" width="12.28515625" customWidth="1"/>
    <col min="12033" max="12033" width="14.7109375" customWidth="1"/>
    <col min="12034" max="12034" width="12" customWidth="1"/>
    <col min="12035" max="12035" width="14.28515625" customWidth="1"/>
    <col min="12036" max="12036" width="9.7109375" customWidth="1"/>
    <col min="12037" max="12037" width="14" bestFit="1" customWidth="1"/>
    <col min="12038" max="12038" width="10.85546875" customWidth="1"/>
    <col min="12039" max="12039" width="12.28515625" customWidth="1"/>
    <col min="12040" max="12040" width="10.140625" customWidth="1"/>
    <col min="12041" max="12041" width="10" customWidth="1"/>
    <col min="12042" max="12042" width="9.5703125" customWidth="1"/>
    <col min="12043" max="12043" width="9.85546875" customWidth="1"/>
    <col min="12044" max="12044" width="12.28515625" customWidth="1"/>
    <col min="12289" max="12289" width="14.7109375" customWidth="1"/>
    <col min="12290" max="12290" width="12" customWidth="1"/>
    <col min="12291" max="12291" width="14.28515625" customWidth="1"/>
    <col min="12292" max="12292" width="9.7109375" customWidth="1"/>
    <col min="12293" max="12293" width="14" bestFit="1" customWidth="1"/>
    <col min="12294" max="12294" width="10.85546875" customWidth="1"/>
    <col min="12295" max="12295" width="12.28515625" customWidth="1"/>
    <col min="12296" max="12296" width="10.140625" customWidth="1"/>
    <col min="12297" max="12297" width="10" customWidth="1"/>
    <col min="12298" max="12298" width="9.5703125" customWidth="1"/>
    <col min="12299" max="12299" width="9.85546875" customWidth="1"/>
    <col min="12300" max="12300" width="12.28515625" customWidth="1"/>
    <col min="12545" max="12545" width="14.7109375" customWidth="1"/>
    <col min="12546" max="12546" width="12" customWidth="1"/>
    <col min="12547" max="12547" width="14.28515625" customWidth="1"/>
    <col min="12548" max="12548" width="9.7109375" customWidth="1"/>
    <col min="12549" max="12549" width="14" bestFit="1" customWidth="1"/>
    <col min="12550" max="12550" width="10.85546875" customWidth="1"/>
    <col min="12551" max="12551" width="12.28515625" customWidth="1"/>
    <col min="12552" max="12552" width="10.140625" customWidth="1"/>
    <col min="12553" max="12553" width="10" customWidth="1"/>
    <col min="12554" max="12554" width="9.5703125" customWidth="1"/>
    <col min="12555" max="12555" width="9.85546875" customWidth="1"/>
    <col min="12556" max="12556" width="12.28515625" customWidth="1"/>
    <col min="12801" max="12801" width="14.7109375" customWidth="1"/>
    <col min="12802" max="12802" width="12" customWidth="1"/>
    <col min="12803" max="12803" width="14.28515625" customWidth="1"/>
    <col min="12804" max="12804" width="9.7109375" customWidth="1"/>
    <col min="12805" max="12805" width="14" bestFit="1" customWidth="1"/>
    <col min="12806" max="12806" width="10.85546875" customWidth="1"/>
    <col min="12807" max="12807" width="12.28515625" customWidth="1"/>
    <col min="12808" max="12808" width="10.140625" customWidth="1"/>
    <col min="12809" max="12809" width="10" customWidth="1"/>
    <col min="12810" max="12810" width="9.5703125" customWidth="1"/>
    <col min="12811" max="12811" width="9.85546875" customWidth="1"/>
    <col min="12812" max="12812" width="12.28515625" customWidth="1"/>
    <col min="13057" max="13057" width="14.7109375" customWidth="1"/>
    <col min="13058" max="13058" width="12" customWidth="1"/>
    <col min="13059" max="13059" width="14.28515625" customWidth="1"/>
    <col min="13060" max="13060" width="9.7109375" customWidth="1"/>
    <col min="13061" max="13061" width="14" bestFit="1" customWidth="1"/>
    <col min="13062" max="13062" width="10.85546875" customWidth="1"/>
    <col min="13063" max="13063" width="12.28515625" customWidth="1"/>
    <col min="13064" max="13064" width="10.140625" customWidth="1"/>
    <col min="13065" max="13065" width="10" customWidth="1"/>
    <col min="13066" max="13066" width="9.5703125" customWidth="1"/>
    <col min="13067" max="13067" width="9.85546875" customWidth="1"/>
    <col min="13068" max="13068" width="12.28515625" customWidth="1"/>
    <col min="13313" max="13313" width="14.7109375" customWidth="1"/>
    <col min="13314" max="13314" width="12" customWidth="1"/>
    <col min="13315" max="13315" width="14.28515625" customWidth="1"/>
    <col min="13316" max="13316" width="9.7109375" customWidth="1"/>
    <col min="13317" max="13317" width="14" bestFit="1" customWidth="1"/>
    <col min="13318" max="13318" width="10.85546875" customWidth="1"/>
    <col min="13319" max="13319" width="12.28515625" customWidth="1"/>
    <col min="13320" max="13320" width="10.140625" customWidth="1"/>
    <col min="13321" max="13321" width="10" customWidth="1"/>
    <col min="13322" max="13322" width="9.5703125" customWidth="1"/>
    <col min="13323" max="13323" width="9.85546875" customWidth="1"/>
    <col min="13324" max="13324" width="12.28515625" customWidth="1"/>
    <col min="13569" max="13569" width="14.7109375" customWidth="1"/>
    <col min="13570" max="13570" width="12" customWidth="1"/>
    <col min="13571" max="13571" width="14.28515625" customWidth="1"/>
    <col min="13572" max="13572" width="9.7109375" customWidth="1"/>
    <col min="13573" max="13573" width="14" bestFit="1" customWidth="1"/>
    <col min="13574" max="13574" width="10.85546875" customWidth="1"/>
    <col min="13575" max="13575" width="12.28515625" customWidth="1"/>
    <col min="13576" max="13576" width="10.140625" customWidth="1"/>
    <col min="13577" max="13577" width="10" customWidth="1"/>
    <col min="13578" max="13578" width="9.5703125" customWidth="1"/>
    <col min="13579" max="13579" width="9.85546875" customWidth="1"/>
    <col min="13580" max="13580" width="12.28515625" customWidth="1"/>
    <col min="13825" max="13825" width="14.7109375" customWidth="1"/>
    <col min="13826" max="13826" width="12" customWidth="1"/>
    <col min="13827" max="13827" width="14.28515625" customWidth="1"/>
    <col min="13828" max="13828" width="9.7109375" customWidth="1"/>
    <col min="13829" max="13829" width="14" bestFit="1" customWidth="1"/>
    <col min="13830" max="13830" width="10.85546875" customWidth="1"/>
    <col min="13831" max="13831" width="12.28515625" customWidth="1"/>
    <col min="13832" max="13832" width="10.140625" customWidth="1"/>
    <col min="13833" max="13833" width="10" customWidth="1"/>
    <col min="13834" max="13834" width="9.5703125" customWidth="1"/>
    <col min="13835" max="13835" width="9.85546875" customWidth="1"/>
    <col min="13836" max="13836" width="12.28515625" customWidth="1"/>
    <col min="14081" max="14081" width="14.7109375" customWidth="1"/>
    <col min="14082" max="14082" width="12" customWidth="1"/>
    <col min="14083" max="14083" width="14.28515625" customWidth="1"/>
    <col min="14084" max="14084" width="9.7109375" customWidth="1"/>
    <col min="14085" max="14085" width="14" bestFit="1" customWidth="1"/>
    <col min="14086" max="14086" width="10.85546875" customWidth="1"/>
    <col min="14087" max="14087" width="12.28515625" customWidth="1"/>
    <col min="14088" max="14088" width="10.140625" customWidth="1"/>
    <col min="14089" max="14089" width="10" customWidth="1"/>
    <col min="14090" max="14090" width="9.5703125" customWidth="1"/>
    <col min="14091" max="14091" width="9.85546875" customWidth="1"/>
    <col min="14092" max="14092" width="12.28515625" customWidth="1"/>
    <col min="14337" max="14337" width="14.7109375" customWidth="1"/>
    <col min="14338" max="14338" width="12" customWidth="1"/>
    <col min="14339" max="14339" width="14.28515625" customWidth="1"/>
    <col min="14340" max="14340" width="9.7109375" customWidth="1"/>
    <col min="14341" max="14341" width="14" bestFit="1" customWidth="1"/>
    <col min="14342" max="14342" width="10.85546875" customWidth="1"/>
    <col min="14343" max="14343" width="12.28515625" customWidth="1"/>
    <col min="14344" max="14344" width="10.140625" customWidth="1"/>
    <col min="14345" max="14345" width="10" customWidth="1"/>
    <col min="14346" max="14346" width="9.5703125" customWidth="1"/>
    <col min="14347" max="14347" width="9.85546875" customWidth="1"/>
    <col min="14348" max="14348" width="12.28515625" customWidth="1"/>
    <col min="14593" max="14593" width="14.7109375" customWidth="1"/>
    <col min="14594" max="14594" width="12" customWidth="1"/>
    <col min="14595" max="14595" width="14.28515625" customWidth="1"/>
    <col min="14596" max="14596" width="9.7109375" customWidth="1"/>
    <col min="14597" max="14597" width="14" bestFit="1" customWidth="1"/>
    <col min="14598" max="14598" width="10.85546875" customWidth="1"/>
    <col min="14599" max="14599" width="12.28515625" customWidth="1"/>
    <col min="14600" max="14600" width="10.140625" customWidth="1"/>
    <col min="14601" max="14601" width="10" customWidth="1"/>
    <col min="14602" max="14602" width="9.5703125" customWidth="1"/>
    <col min="14603" max="14603" width="9.85546875" customWidth="1"/>
    <col min="14604" max="14604" width="12.28515625" customWidth="1"/>
    <col min="14849" max="14849" width="14.7109375" customWidth="1"/>
    <col min="14850" max="14850" width="12" customWidth="1"/>
    <col min="14851" max="14851" width="14.28515625" customWidth="1"/>
    <col min="14852" max="14852" width="9.7109375" customWidth="1"/>
    <col min="14853" max="14853" width="14" bestFit="1" customWidth="1"/>
    <col min="14854" max="14854" width="10.85546875" customWidth="1"/>
    <col min="14855" max="14855" width="12.28515625" customWidth="1"/>
    <col min="14856" max="14856" width="10.140625" customWidth="1"/>
    <col min="14857" max="14857" width="10" customWidth="1"/>
    <col min="14858" max="14858" width="9.5703125" customWidth="1"/>
    <col min="14859" max="14859" width="9.85546875" customWidth="1"/>
    <col min="14860" max="14860" width="12.28515625" customWidth="1"/>
    <col min="15105" max="15105" width="14.7109375" customWidth="1"/>
    <col min="15106" max="15106" width="12" customWidth="1"/>
    <col min="15107" max="15107" width="14.28515625" customWidth="1"/>
    <col min="15108" max="15108" width="9.7109375" customWidth="1"/>
    <col min="15109" max="15109" width="14" bestFit="1" customWidth="1"/>
    <col min="15110" max="15110" width="10.85546875" customWidth="1"/>
    <col min="15111" max="15111" width="12.28515625" customWidth="1"/>
    <col min="15112" max="15112" width="10.140625" customWidth="1"/>
    <col min="15113" max="15113" width="10" customWidth="1"/>
    <col min="15114" max="15114" width="9.5703125" customWidth="1"/>
    <col min="15115" max="15115" width="9.85546875" customWidth="1"/>
    <col min="15116" max="15116" width="12.28515625" customWidth="1"/>
    <col min="15361" max="15361" width="14.7109375" customWidth="1"/>
    <col min="15362" max="15362" width="12" customWidth="1"/>
    <col min="15363" max="15363" width="14.28515625" customWidth="1"/>
    <col min="15364" max="15364" width="9.7109375" customWidth="1"/>
    <col min="15365" max="15365" width="14" bestFit="1" customWidth="1"/>
    <col min="15366" max="15366" width="10.85546875" customWidth="1"/>
    <col min="15367" max="15367" width="12.28515625" customWidth="1"/>
    <col min="15368" max="15368" width="10.140625" customWidth="1"/>
    <col min="15369" max="15369" width="10" customWidth="1"/>
    <col min="15370" max="15370" width="9.5703125" customWidth="1"/>
    <col min="15371" max="15371" width="9.85546875" customWidth="1"/>
    <col min="15372" max="15372" width="12.28515625" customWidth="1"/>
    <col min="15617" max="15617" width="14.7109375" customWidth="1"/>
    <col min="15618" max="15618" width="12" customWidth="1"/>
    <col min="15619" max="15619" width="14.28515625" customWidth="1"/>
    <col min="15620" max="15620" width="9.7109375" customWidth="1"/>
    <col min="15621" max="15621" width="14" bestFit="1" customWidth="1"/>
    <col min="15622" max="15622" width="10.85546875" customWidth="1"/>
    <col min="15623" max="15623" width="12.28515625" customWidth="1"/>
    <col min="15624" max="15624" width="10.140625" customWidth="1"/>
    <col min="15625" max="15625" width="10" customWidth="1"/>
    <col min="15626" max="15626" width="9.5703125" customWidth="1"/>
    <col min="15627" max="15627" width="9.85546875" customWidth="1"/>
    <col min="15628" max="15628" width="12.28515625" customWidth="1"/>
    <col min="15873" max="15873" width="14.7109375" customWidth="1"/>
    <col min="15874" max="15874" width="12" customWidth="1"/>
    <col min="15875" max="15875" width="14.28515625" customWidth="1"/>
    <col min="15876" max="15876" width="9.7109375" customWidth="1"/>
    <col min="15877" max="15877" width="14" bestFit="1" customWidth="1"/>
    <col min="15878" max="15878" width="10.85546875" customWidth="1"/>
    <col min="15879" max="15879" width="12.28515625" customWidth="1"/>
    <col min="15880" max="15880" width="10.140625" customWidth="1"/>
    <col min="15881" max="15881" width="10" customWidth="1"/>
    <col min="15882" max="15882" width="9.5703125" customWidth="1"/>
    <col min="15883" max="15883" width="9.85546875" customWidth="1"/>
    <col min="15884" max="15884" width="12.28515625" customWidth="1"/>
    <col min="16129" max="16129" width="14.7109375" customWidth="1"/>
    <col min="16130" max="16130" width="12" customWidth="1"/>
    <col min="16131" max="16131" width="14.28515625" customWidth="1"/>
    <col min="16132" max="16132" width="9.7109375" customWidth="1"/>
    <col min="16133" max="16133" width="14" bestFit="1" customWidth="1"/>
    <col min="16134" max="16134" width="10.85546875" customWidth="1"/>
    <col min="16135" max="16135" width="12.28515625" customWidth="1"/>
    <col min="16136" max="16136" width="10.140625" customWidth="1"/>
    <col min="16137" max="16137" width="10" customWidth="1"/>
    <col min="16138" max="16138" width="9.5703125" customWidth="1"/>
    <col min="16139" max="16139" width="9.85546875" customWidth="1"/>
    <col min="16140" max="16140" width="12.28515625" customWidth="1"/>
  </cols>
  <sheetData>
    <row r="2" spans="1:14" x14ac:dyDescent="0.25">
      <c r="A2" s="7" t="s">
        <v>63</v>
      </c>
      <c r="B2" s="6"/>
      <c r="C2" s="6"/>
      <c r="D2" s="6"/>
    </row>
    <row r="4" spans="1:14" x14ac:dyDescent="0.25">
      <c r="A4" s="314" t="s">
        <v>28</v>
      </c>
    </row>
    <row r="5" spans="1:14" x14ac:dyDescent="0.25">
      <c r="A5" s="255" t="s">
        <v>236</v>
      </c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4" x14ac:dyDescent="0.25">
      <c r="A7" s="246" t="s">
        <v>237</v>
      </c>
      <c r="B7" s="246"/>
      <c r="C7" s="246"/>
      <c r="D7" s="246"/>
      <c r="E7" s="246"/>
      <c r="F7" s="246"/>
      <c r="G7" s="246"/>
      <c r="H7" s="246"/>
      <c r="I7" s="246"/>
      <c r="J7" s="246"/>
      <c r="K7" s="246"/>
      <c r="L7" s="246"/>
    </row>
    <row r="8" spans="1:14" x14ac:dyDescent="0.25">
      <c r="A8" s="246" t="s">
        <v>106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</row>
    <row r="9" spans="1:14" ht="15.75" thickBot="1" x14ac:dyDescent="0.3">
      <c r="A9" s="104"/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</row>
    <row r="10" spans="1:14" x14ac:dyDescent="0.25">
      <c r="A10" s="257" t="s">
        <v>5</v>
      </c>
      <c r="B10" s="228" t="s">
        <v>68</v>
      </c>
      <c r="C10" s="228" t="s">
        <v>69</v>
      </c>
      <c r="D10" s="248" t="s">
        <v>234</v>
      </c>
      <c r="E10" s="249"/>
      <c r="F10" s="249"/>
      <c r="G10" s="249"/>
      <c r="H10" s="249"/>
      <c r="I10" s="249"/>
      <c r="J10" s="249"/>
      <c r="K10" s="249"/>
      <c r="L10" s="249"/>
    </row>
    <row r="11" spans="1:14" x14ac:dyDescent="0.25">
      <c r="A11" s="221"/>
      <c r="B11" s="229"/>
      <c r="C11" s="229"/>
      <c r="D11" s="237" t="s">
        <v>71</v>
      </c>
      <c r="E11" s="237" t="s">
        <v>72</v>
      </c>
      <c r="F11" s="259" t="s">
        <v>73</v>
      </c>
      <c r="G11" s="260"/>
      <c r="H11" s="261"/>
      <c r="I11" s="250" t="s">
        <v>74</v>
      </c>
      <c r="J11" s="250" t="s">
        <v>75</v>
      </c>
      <c r="K11" s="250" t="s">
        <v>76</v>
      </c>
      <c r="L11" s="241" t="s">
        <v>77</v>
      </c>
    </row>
    <row r="12" spans="1:14" x14ac:dyDescent="0.25">
      <c r="A12" s="221"/>
      <c r="B12" s="229"/>
      <c r="C12" s="229"/>
      <c r="D12" s="237"/>
      <c r="E12" s="237"/>
      <c r="F12" s="253" t="s">
        <v>78</v>
      </c>
      <c r="G12" s="250" t="s">
        <v>79</v>
      </c>
      <c r="H12" s="250" t="s">
        <v>13</v>
      </c>
      <c r="I12" s="229"/>
      <c r="J12" s="229"/>
      <c r="K12" s="229"/>
      <c r="L12" s="234"/>
    </row>
    <row r="13" spans="1:14" ht="15.75" thickBot="1" x14ac:dyDescent="0.3">
      <c r="A13" s="258"/>
      <c r="B13" s="230"/>
      <c r="C13" s="230"/>
      <c r="D13" s="238"/>
      <c r="E13" s="238"/>
      <c r="F13" s="254"/>
      <c r="G13" s="230"/>
      <c r="H13" s="230"/>
      <c r="I13" s="230"/>
      <c r="J13" s="230"/>
      <c r="K13" s="230"/>
      <c r="L13" s="252"/>
    </row>
    <row r="14" spans="1:14" x14ac:dyDescent="0.25">
      <c r="A14" s="6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4"/>
    </row>
    <row r="15" spans="1:14" x14ac:dyDescent="0.25">
      <c r="A15" s="106" t="s">
        <v>78</v>
      </c>
      <c r="B15" s="31">
        <f>SUM(B17:B28)</f>
        <v>1465</v>
      </c>
      <c r="C15" s="31">
        <f t="shared" ref="C15:L15" si="0">SUM(C17:C28)</f>
        <v>571287.5</v>
      </c>
      <c r="D15" s="192">
        <f>+E15/B15</f>
        <v>0.44566552901023881</v>
      </c>
      <c r="E15" s="31">
        <f t="shared" si="0"/>
        <v>652.89999999999986</v>
      </c>
      <c r="F15" s="31">
        <f t="shared" si="0"/>
        <v>441.99759450171814</v>
      </c>
      <c r="G15" s="31">
        <f t="shared" si="0"/>
        <v>394.24005891016196</v>
      </c>
      <c r="H15" s="31">
        <f t="shared" si="0"/>
        <v>47.75753559155622</v>
      </c>
      <c r="I15" s="31">
        <f t="shared" si="0"/>
        <v>77.886450662739321</v>
      </c>
      <c r="J15" s="31">
        <f t="shared" si="0"/>
        <v>87.502061855670107</v>
      </c>
      <c r="K15" s="31">
        <f t="shared" si="0"/>
        <v>15.384977908689248</v>
      </c>
      <c r="L15" s="31">
        <f t="shared" si="0"/>
        <v>15.384977908689248</v>
      </c>
      <c r="N15" s="31"/>
    </row>
    <row r="16" spans="1:14" x14ac:dyDescent="0.25">
      <c r="A16" s="65"/>
      <c r="B16" s="32"/>
      <c r="C16" s="32"/>
      <c r="D16" s="78"/>
      <c r="E16" s="64"/>
      <c r="F16" s="64"/>
      <c r="G16" s="64"/>
      <c r="H16" s="64"/>
      <c r="I16" s="64"/>
      <c r="J16" s="64"/>
      <c r="K16" s="64"/>
      <c r="L16" s="64"/>
    </row>
    <row r="17" spans="1:12" x14ac:dyDescent="0.25">
      <c r="A17" s="6" t="s">
        <v>14</v>
      </c>
      <c r="B17" s="21">
        <v>101</v>
      </c>
      <c r="C17" s="70">
        <v>41978.125</v>
      </c>
      <c r="D17" s="78">
        <v>0.47500000000000003</v>
      </c>
      <c r="E17" s="64">
        <v>47.975000000000001</v>
      </c>
      <c r="F17" s="64">
        <v>32.477920962199292</v>
      </c>
      <c r="G17" s="21">
        <v>28.968703976435915</v>
      </c>
      <c r="H17" s="21">
        <v>3.5092169857633775</v>
      </c>
      <c r="I17" s="21">
        <v>5.7230854197349048</v>
      </c>
      <c r="J17" s="21">
        <v>6.4296391752577309</v>
      </c>
      <c r="K17" s="21">
        <v>1.1304860088365243</v>
      </c>
      <c r="L17" s="21">
        <v>1.1304860088365243</v>
      </c>
    </row>
    <row r="18" spans="1:12" x14ac:dyDescent="0.25">
      <c r="A18" s="6" t="s">
        <v>15</v>
      </c>
      <c r="B18" s="21">
        <v>88</v>
      </c>
      <c r="C18" s="70">
        <v>33446.875</v>
      </c>
      <c r="D18" s="78">
        <v>0.43437500000000001</v>
      </c>
      <c r="E18" s="64">
        <v>38.225000000000001</v>
      </c>
      <c r="F18" s="64">
        <v>25.877405498281785</v>
      </c>
      <c r="G18" s="21">
        <v>23.081369661266567</v>
      </c>
      <c r="H18" s="21">
        <v>2.7960358370152187</v>
      </c>
      <c r="I18" s="21">
        <v>4.5599779086892491</v>
      </c>
      <c r="J18" s="21">
        <v>5.122938144329896</v>
      </c>
      <c r="K18" s="21">
        <v>0.90073637702503673</v>
      </c>
      <c r="L18" s="21">
        <v>0.90073637702503673</v>
      </c>
    </row>
    <row r="19" spans="1:12" x14ac:dyDescent="0.25">
      <c r="A19" s="6" t="s">
        <v>16</v>
      </c>
      <c r="B19" s="21">
        <v>68</v>
      </c>
      <c r="C19" s="70">
        <v>28262.499999999996</v>
      </c>
      <c r="D19" s="78">
        <v>0.47499999999999998</v>
      </c>
      <c r="E19" s="64">
        <v>32.299999999999997</v>
      </c>
      <c r="F19" s="64">
        <v>21.866323024054982</v>
      </c>
      <c r="G19" s="21">
        <v>19.503681885125182</v>
      </c>
      <c r="H19" s="21">
        <v>2.3626411389297988</v>
      </c>
      <c r="I19" s="21">
        <v>3.8531664212076584</v>
      </c>
      <c r="J19" s="21">
        <v>4.328865979381443</v>
      </c>
      <c r="K19" s="21">
        <v>0.76111929307805593</v>
      </c>
      <c r="L19" s="21">
        <v>0.76111929307805593</v>
      </c>
    </row>
    <row r="20" spans="1:12" x14ac:dyDescent="0.25">
      <c r="A20" s="6" t="s">
        <v>17</v>
      </c>
      <c r="B20" s="21">
        <v>82</v>
      </c>
      <c r="C20" s="70">
        <v>34081.25</v>
      </c>
      <c r="D20" s="78">
        <v>0.47500000000000003</v>
      </c>
      <c r="E20" s="64">
        <v>38.950000000000003</v>
      </c>
      <c r="F20" s="64">
        <v>26.36821305841924</v>
      </c>
      <c r="G20" s="21">
        <v>23.519145802650954</v>
      </c>
      <c r="H20" s="21">
        <v>2.8490672557682872</v>
      </c>
      <c r="I20" s="21">
        <v>4.6464653902798236</v>
      </c>
      <c r="J20" s="21">
        <v>5.2201030927835053</v>
      </c>
      <c r="K20" s="21">
        <v>0.91782032400589098</v>
      </c>
      <c r="L20" s="21">
        <v>0.91782032400589098</v>
      </c>
    </row>
    <row r="21" spans="1:12" x14ac:dyDescent="0.25">
      <c r="A21" s="6" t="s">
        <v>18</v>
      </c>
      <c r="B21" s="21">
        <v>150</v>
      </c>
      <c r="C21" s="70">
        <v>62343.75</v>
      </c>
      <c r="D21" s="78">
        <v>0.47499999999999998</v>
      </c>
      <c r="E21" s="64">
        <v>71.25</v>
      </c>
      <c r="F21" s="64">
        <v>48.234536082474222</v>
      </c>
      <c r="G21" s="21">
        <v>43.022827687776136</v>
      </c>
      <c r="H21" s="21">
        <v>5.2117083946980856</v>
      </c>
      <c r="I21" s="21">
        <v>8.4996318114874825</v>
      </c>
      <c r="J21" s="21">
        <v>9.5489690721649474</v>
      </c>
      <c r="K21" s="21">
        <v>1.678939617083947</v>
      </c>
      <c r="L21" s="21">
        <v>1.678939617083947</v>
      </c>
    </row>
    <row r="22" spans="1:12" x14ac:dyDescent="0.25">
      <c r="A22" s="6" t="s">
        <v>19</v>
      </c>
      <c r="B22" s="21">
        <v>65</v>
      </c>
      <c r="C22" s="70">
        <v>27015.625</v>
      </c>
      <c r="D22" s="78">
        <v>0.47499999999999998</v>
      </c>
      <c r="E22" s="64">
        <v>30.875</v>
      </c>
      <c r="F22" s="64">
        <v>20.901632302405496</v>
      </c>
      <c r="G22" s="21">
        <v>18.64322533136966</v>
      </c>
      <c r="H22" s="21">
        <v>2.2584069710358374</v>
      </c>
      <c r="I22" s="21">
        <v>3.6831737849779089</v>
      </c>
      <c r="J22" s="21">
        <v>4.1378865979381443</v>
      </c>
      <c r="K22" s="21">
        <v>0.72754050073637699</v>
      </c>
      <c r="L22" s="21">
        <v>0.72754050073637699</v>
      </c>
    </row>
    <row r="23" spans="1:12" x14ac:dyDescent="0.25">
      <c r="A23" s="6" t="s">
        <v>20</v>
      </c>
      <c r="B23" s="21">
        <v>98</v>
      </c>
      <c r="C23" s="70">
        <v>26906.25</v>
      </c>
      <c r="D23" s="78">
        <v>0.31377551020408162</v>
      </c>
      <c r="E23" s="64">
        <v>30.75</v>
      </c>
      <c r="F23" s="64">
        <v>20.817010309278345</v>
      </c>
      <c r="G23" s="21">
        <v>18.567746686303384</v>
      </c>
      <c r="H23" s="21">
        <v>2.2492636229749632</v>
      </c>
      <c r="I23" s="21">
        <v>3.6682621502209134</v>
      </c>
      <c r="J23" s="21">
        <v>4.1211340206185563</v>
      </c>
      <c r="K23" s="21">
        <v>0.72459499263622973</v>
      </c>
      <c r="L23" s="21">
        <v>0.72459499263622973</v>
      </c>
    </row>
    <row r="24" spans="1:12" x14ac:dyDescent="0.25">
      <c r="A24" s="6" t="s">
        <v>21</v>
      </c>
      <c r="B24" s="21">
        <v>139</v>
      </c>
      <c r="C24" s="70">
        <v>49787.5</v>
      </c>
      <c r="D24" s="78">
        <v>0.40935251798561151</v>
      </c>
      <c r="E24" s="64">
        <v>56.9</v>
      </c>
      <c r="F24" s="64">
        <v>38.51993127147766</v>
      </c>
      <c r="G24" s="21">
        <v>34.357879234167889</v>
      </c>
      <c r="H24" s="21">
        <v>4.1620520373097696</v>
      </c>
      <c r="I24" s="21">
        <v>6.7877761413843896</v>
      </c>
      <c r="J24" s="21">
        <v>7.6257731958762882</v>
      </c>
      <c r="K24" s="21">
        <v>1.3407952871870399</v>
      </c>
      <c r="L24" s="21">
        <v>1.3407952871870399</v>
      </c>
    </row>
    <row r="25" spans="1:12" x14ac:dyDescent="0.25">
      <c r="A25" s="6" t="s">
        <v>23</v>
      </c>
      <c r="B25" s="21">
        <v>160</v>
      </c>
      <c r="C25" s="70">
        <v>66500</v>
      </c>
      <c r="D25" s="78">
        <v>0.47499999999999998</v>
      </c>
      <c r="E25" s="64">
        <v>76</v>
      </c>
      <c r="F25" s="64">
        <v>51.450171821305844</v>
      </c>
      <c r="G25" s="21">
        <v>45.891016200294551</v>
      </c>
      <c r="H25" s="21">
        <v>5.5591556210112909</v>
      </c>
      <c r="I25" s="21">
        <v>9.0662739322533135</v>
      </c>
      <c r="J25" s="21">
        <v>10.185567010309278</v>
      </c>
      <c r="K25" s="21">
        <v>1.7908689248895433</v>
      </c>
      <c r="L25" s="21">
        <v>1.7908689248895433</v>
      </c>
    </row>
    <row r="26" spans="1:12" x14ac:dyDescent="0.25">
      <c r="A26" s="6" t="s">
        <v>24</v>
      </c>
      <c r="B26" s="21">
        <v>188</v>
      </c>
      <c r="C26" s="70">
        <v>73368.75</v>
      </c>
      <c r="D26" s="78">
        <v>0.4460106382978723</v>
      </c>
      <c r="E26" s="64">
        <v>83.85</v>
      </c>
      <c r="F26" s="64">
        <v>56.764432989690718</v>
      </c>
      <c r="G26" s="21">
        <v>50.63107511045655</v>
      </c>
      <c r="H26" s="21">
        <v>6.1333578792341674</v>
      </c>
      <c r="I26" s="21">
        <v>10.002724594992637</v>
      </c>
      <c r="J26" s="21">
        <v>11.237628865979381</v>
      </c>
      <c r="K26" s="21">
        <v>1.9758468335787924</v>
      </c>
      <c r="L26" s="21">
        <v>1.9758468335787924</v>
      </c>
    </row>
    <row r="27" spans="1:12" x14ac:dyDescent="0.25">
      <c r="A27" s="6" t="s">
        <v>25</v>
      </c>
      <c r="B27" s="21">
        <v>167</v>
      </c>
      <c r="C27" s="70">
        <v>61512.5</v>
      </c>
      <c r="D27" s="78">
        <v>0.42095808383233529</v>
      </c>
      <c r="E27" s="64">
        <v>70.3</v>
      </c>
      <c r="F27" s="64">
        <v>47.591408934707907</v>
      </c>
      <c r="G27" s="21">
        <v>42.449189985272461</v>
      </c>
      <c r="H27" s="21">
        <v>5.1422189494354447</v>
      </c>
      <c r="I27" s="21">
        <v>8.3863033873343156</v>
      </c>
      <c r="J27" s="21">
        <v>9.4216494845360828</v>
      </c>
      <c r="K27" s="21">
        <v>1.6565537555228278</v>
      </c>
      <c r="L27" s="21">
        <v>1.6565537555228278</v>
      </c>
    </row>
    <row r="28" spans="1:12" ht="16.5" customHeight="1" thickBot="1" x14ac:dyDescent="0.3">
      <c r="A28" s="53" t="s">
        <v>107</v>
      </c>
      <c r="B28" s="111">
        <v>159</v>
      </c>
      <c r="C28" s="118">
        <v>66084.375</v>
      </c>
      <c r="D28" s="119">
        <v>0.47500000000000003</v>
      </c>
      <c r="E28" s="120">
        <v>75.525000000000006</v>
      </c>
      <c r="F28" s="120">
        <v>51.128608247422676</v>
      </c>
      <c r="G28" s="111">
        <v>45.604197349042707</v>
      </c>
      <c r="H28" s="111">
        <v>5.5244108983799709</v>
      </c>
      <c r="I28" s="111">
        <v>9.00960972017673</v>
      </c>
      <c r="J28" s="111">
        <v>10.121907216494845</v>
      </c>
      <c r="K28" s="111">
        <v>1.7796759941089837</v>
      </c>
      <c r="L28" s="111">
        <v>1.7796759941089837</v>
      </c>
    </row>
    <row r="29" spans="1:12" x14ac:dyDescent="0.25">
      <c r="A29" s="28" t="s">
        <v>27</v>
      </c>
      <c r="D29" s="78"/>
      <c r="E29" s="78"/>
      <c r="F29" s="78"/>
      <c r="G29" s="78"/>
      <c r="H29" s="78"/>
      <c r="I29" s="78"/>
      <c r="J29" s="78"/>
      <c r="K29" s="136"/>
      <c r="L29" s="136"/>
    </row>
    <row r="30" spans="1:12" x14ac:dyDescent="0.25">
      <c r="C30" s="21"/>
      <c r="D30" s="21"/>
      <c r="E30" s="21"/>
      <c r="F30" s="21"/>
      <c r="G30" s="21"/>
      <c r="H30" s="21"/>
      <c r="I30" s="21"/>
      <c r="J30" s="21"/>
    </row>
    <row r="31" spans="1:12" x14ac:dyDescent="0.25">
      <c r="C31" s="21"/>
      <c r="D31" s="21"/>
      <c r="E31" s="21"/>
      <c r="F31" s="21"/>
      <c r="G31" s="21"/>
      <c r="H31" s="21"/>
      <c r="I31" s="21"/>
      <c r="J31" s="21"/>
    </row>
    <row r="32" spans="1:12" x14ac:dyDescent="0.25">
      <c r="C32" s="21"/>
      <c r="D32" s="21"/>
      <c r="E32" s="21"/>
      <c r="F32" s="21"/>
      <c r="G32" s="21"/>
      <c r="H32" s="21"/>
      <c r="I32" s="21"/>
      <c r="J32" s="21"/>
    </row>
    <row r="33" spans="3:10" x14ac:dyDescent="0.25">
      <c r="C33" s="21"/>
      <c r="D33" s="21"/>
      <c r="E33" s="21"/>
      <c r="F33" s="21"/>
      <c r="G33" s="21"/>
      <c r="H33" s="21"/>
      <c r="I33" s="21"/>
      <c r="J33" s="21"/>
    </row>
    <row r="34" spans="3:10" x14ac:dyDescent="0.25">
      <c r="C34" s="21"/>
      <c r="D34" s="21"/>
      <c r="E34" s="21"/>
      <c r="F34" s="21"/>
      <c r="G34" s="21"/>
      <c r="H34" s="21"/>
      <c r="I34" s="21"/>
      <c r="J34" s="21"/>
    </row>
    <row r="35" spans="3:10" x14ac:dyDescent="0.25">
      <c r="C35" s="21"/>
      <c r="D35" s="21"/>
      <c r="E35" s="21"/>
      <c r="F35" s="21"/>
      <c r="G35" s="21"/>
      <c r="H35" s="21"/>
      <c r="I35" s="21"/>
      <c r="J35" s="21"/>
    </row>
    <row r="36" spans="3:10" x14ac:dyDescent="0.25">
      <c r="C36" s="21"/>
      <c r="D36" s="21"/>
      <c r="E36" s="21"/>
      <c r="F36" s="21"/>
      <c r="G36" s="21"/>
      <c r="H36" s="21"/>
      <c r="I36" s="21"/>
      <c r="J36" s="21"/>
    </row>
    <row r="37" spans="3:10" x14ac:dyDescent="0.25">
      <c r="C37" s="21"/>
      <c r="D37" s="21"/>
      <c r="E37" s="21"/>
      <c r="F37" s="21"/>
      <c r="G37" s="21"/>
      <c r="H37" s="21"/>
      <c r="I37" s="21"/>
      <c r="J37" s="21"/>
    </row>
    <row r="38" spans="3:10" x14ac:dyDescent="0.25">
      <c r="C38" s="21"/>
      <c r="D38" s="21"/>
      <c r="E38" s="21"/>
      <c r="F38" s="21"/>
      <c r="G38" s="21"/>
      <c r="H38" s="21"/>
      <c r="I38" s="21"/>
      <c r="J38" s="21"/>
    </row>
    <row r="39" spans="3:10" x14ac:dyDescent="0.25">
      <c r="C39" s="21"/>
      <c r="D39" s="21"/>
      <c r="E39" s="21"/>
      <c r="F39" s="21"/>
      <c r="G39" s="21"/>
      <c r="H39" s="21"/>
      <c r="I39" s="21"/>
      <c r="J39" s="21"/>
    </row>
    <row r="40" spans="3:10" x14ac:dyDescent="0.25">
      <c r="C40" s="21"/>
      <c r="D40" s="21"/>
      <c r="E40" s="21"/>
      <c r="F40" s="21"/>
      <c r="G40" s="21"/>
      <c r="H40" s="21"/>
      <c r="I40" s="21"/>
      <c r="J40" s="21"/>
    </row>
  </sheetData>
  <mergeCells count="17">
    <mergeCell ref="A5:L5"/>
    <mergeCell ref="A7:L7"/>
    <mergeCell ref="A8:L8"/>
    <mergeCell ref="A10:A13"/>
    <mergeCell ref="B10:B13"/>
    <mergeCell ref="C10:C13"/>
    <mergeCell ref="D10:L10"/>
    <mergeCell ref="D11:D13"/>
    <mergeCell ref="E11:E13"/>
    <mergeCell ref="F11:H11"/>
    <mergeCell ref="I11:I13"/>
    <mergeCell ref="J11:J13"/>
    <mergeCell ref="K11:K13"/>
    <mergeCell ref="L11:L13"/>
    <mergeCell ref="F12:F13"/>
    <mergeCell ref="G12:G13"/>
    <mergeCell ref="H12:H13"/>
  </mergeCells>
  <hyperlinks>
    <hyperlink ref="A4" location="INDICE!A1" display="REGRESAR" xr:uid="{4C1C7D6C-A7DB-48A2-91F7-25EBBA94B49F}"/>
  </hyperlink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7C80-62C7-4948-8489-15C595C7A78A}">
  <dimension ref="A2:U27"/>
  <sheetViews>
    <sheetView topLeftCell="B1" workbookViewId="0">
      <selection activeCell="B4" sqref="B4"/>
    </sheetView>
  </sheetViews>
  <sheetFormatPr baseColWidth="10" defaultRowHeight="15" x14ac:dyDescent="0.25"/>
  <cols>
    <col min="1" max="1" width="3.7109375" hidden="1" customWidth="1"/>
    <col min="2" max="2" width="15.7109375" customWidth="1"/>
    <col min="3" max="3" width="13.7109375" customWidth="1"/>
    <col min="4" max="4" width="14.28515625" customWidth="1"/>
    <col min="5" max="5" width="14.5703125" customWidth="1"/>
    <col min="6" max="9" width="13.7109375" customWidth="1"/>
    <col min="257" max="257" width="0" hidden="1" customWidth="1"/>
    <col min="258" max="258" width="15.7109375" customWidth="1"/>
    <col min="259" max="259" width="13.7109375" customWidth="1"/>
    <col min="260" max="260" width="14.28515625" customWidth="1"/>
    <col min="261" max="261" width="14.5703125" customWidth="1"/>
    <col min="262" max="265" width="13.7109375" customWidth="1"/>
    <col min="513" max="513" width="0" hidden="1" customWidth="1"/>
    <col min="514" max="514" width="15.7109375" customWidth="1"/>
    <col min="515" max="515" width="13.7109375" customWidth="1"/>
    <col min="516" max="516" width="14.28515625" customWidth="1"/>
    <col min="517" max="517" width="14.5703125" customWidth="1"/>
    <col min="518" max="521" width="13.7109375" customWidth="1"/>
    <col min="769" max="769" width="0" hidden="1" customWidth="1"/>
    <col min="770" max="770" width="15.7109375" customWidth="1"/>
    <col min="771" max="771" width="13.7109375" customWidth="1"/>
    <col min="772" max="772" width="14.28515625" customWidth="1"/>
    <col min="773" max="773" width="14.5703125" customWidth="1"/>
    <col min="774" max="777" width="13.7109375" customWidth="1"/>
    <col min="1025" max="1025" width="0" hidden="1" customWidth="1"/>
    <col min="1026" max="1026" width="15.7109375" customWidth="1"/>
    <col min="1027" max="1027" width="13.7109375" customWidth="1"/>
    <col min="1028" max="1028" width="14.28515625" customWidth="1"/>
    <col min="1029" max="1029" width="14.5703125" customWidth="1"/>
    <col min="1030" max="1033" width="13.7109375" customWidth="1"/>
    <col min="1281" max="1281" width="0" hidden="1" customWidth="1"/>
    <col min="1282" max="1282" width="15.7109375" customWidth="1"/>
    <col min="1283" max="1283" width="13.7109375" customWidth="1"/>
    <col min="1284" max="1284" width="14.28515625" customWidth="1"/>
    <col min="1285" max="1285" width="14.5703125" customWidth="1"/>
    <col min="1286" max="1289" width="13.7109375" customWidth="1"/>
    <col min="1537" max="1537" width="0" hidden="1" customWidth="1"/>
    <col min="1538" max="1538" width="15.7109375" customWidth="1"/>
    <col min="1539" max="1539" width="13.7109375" customWidth="1"/>
    <col min="1540" max="1540" width="14.28515625" customWidth="1"/>
    <col min="1541" max="1541" width="14.5703125" customWidth="1"/>
    <col min="1542" max="1545" width="13.7109375" customWidth="1"/>
    <col min="1793" max="1793" width="0" hidden="1" customWidth="1"/>
    <col min="1794" max="1794" width="15.7109375" customWidth="1"/>
    <col min="1795" max="1795" width="13.7109375" customWidth="1"/>
    <col min="1796" max="1796" width="14.28515625" customWidth="1"/>
    <col min="1797" max="1797" width="14.5703125" customWidth="1"/>
    <col min="1798" max="1801" width="13.7109375" customWidth="1"/>
    <col min="2049" max="2049" width="0" hidden="1" customWidth="1"/>
    <col min="2050" max="2050" width="15.7109375" customWidth="1"/>
    <col min="2051" max="2051" width="13.7109375" customWidth="1"/>
    <col min="2052" max="2052" width="14.28515625" customWidth="1"/>
    <col min="2053" max="2053" width="14.5703125" customWidth="1"/>
    <col min="2054" max="2057" width="13.7109375" customWidth="1"/>
    <col min="2305" max="2305" width="0" hidden="1" customWidth="1"/>
    <col min="2306" max="2306" width="15.7109375" customWidth="1"/>
    <col min="2307" max="2307" width="13.7109375" customWidth="1"/>
    <col min="2308" max="2308" width="14.28515625" customWidth="1"/>
    <col min="2309" max="2309" width="14.5703125" customWidth="1"/>
    <col min="2310" max="2313" width="13.7109375" customWidth="1"/>
    <col min="2561" max="2561" width="0" hidden="1" customWidth="1"/>
    <col min="2562" max="2562" width="15.7109375" customWidth="1"/>
    <col min="2563" max="2563" width="13.7109375" customWidth="1"/>
    <col min="2564" max="2564" width="14.28515625" customWidth="1"/>
    <col min="2565" max="2565" width="14.5703125" customWidth="1"/>
    <col min="2566" max="2569" width="13.7109375" customWidth="1"/>
    <col min="2817" max="2817" width="0" hidden="1" customWidth="1"/>
    <col min="2818" max="2818" width="15.7109375" customWidth="1"/>
    <col min="2819" max="2819" width="13.7109375" customWidth="1"/>
    <col min="2820" max="2820" width="14.28515625" customWidth="1"/>
    <col min="2821" max="2821" width="14.5703125" customWidth="1"/>
    <col min="2822" max="2825" width="13.7109375" customWidth="1"/>
    <col min="3073" max="3073" width="0" hidden="1" customWidth="1"/>
    <col min="3074" max="3074" width="15.7109375" customWidth="1"/>
    <col min="3075" max="3075" width="13.7109375" customWidth="1"/>
    <col min="3076" max="3076" width="14.28515625" customWidth="1"/>
    <col min="3077" max="3077" width="14.5703125" customWidth="1"/>
    <col min="3078" max="3081" width="13.7109375" customWidth="1"/>
    <col min="3329" max="3329" width="0" hidden="1" customWidth="1"/>
    <col min="3330" max="3330" width="15.7109375" customWidth="1"/>
    <col min="3331" max="3331" width="13.7109375" customWidth="1"/>
    <col min="3332" max="3332" width="14.28515625" customWidth="1"/>
    <col min="3333" max="3333" width="14.5703125" customWidth="1"/>
    <col min="3334" max="3337" width="13.7109375" customWidth="1"/>
    <col min="3585" max="3585" width="0" hidden="1" customWidth="1"/>
    <col min="3586" max="3586" width="15.7109375" customWidth="1"/>
    <col min="3587" max="3587" width="13.7109375" customWidth="1"/>
    <col min="3588" max="3588" width="14.28515625" customWidth="1"/>
    <col min="3589" max="3589" width="14.5703125" customWidth="1"/>
    <col min="3590" max="3593" width="13.7109375" customWidth="1"/>
    <col min="3841" max="3841" width="0" hidden="1" customWidth="1"/>
    <col min="3842" max="3842" width="15.7109375" customWidth="1"/>
    <col min="3843" max="3843" width="13.7109375" customWidth="1"/>
    <col min="3844" max="3844" width="14.28515625" customWidth="1"/>
    <col min="3845" max="3845" width="14.5703125" customWidth="1"/>
    <col min="3846" max="3849" width="13.7109375" customWidth="1"/>
    <col min="4097" max="4097" width="0" hidden="1" customWidth="1"/>
    <col min="4098" max="4098" width="15.7109375" customWidth="1"/>
    <col min="4099" max="4099" width="13.7109375" customWidth="1"/>
    <col min="4100" max="4100" width="14.28515625" customWidth="1"/>
    <col min="4101" max="4101" width="14.5703125" customWidth="1"/>
    <col min="4102" max="4105" width="13.7109375" customWidth="1"/>
    <col min="4353" max="4353" width="0" hidden="1" customWidth="1"/>
    <col min="4354" max="4354" width="15.7109375" customWidth="1"/>
    <col min="4355" max="4355" width="13.7109375" customWidth="1"/>
    <col min="4356" max="4356" width="14.28515625" customWidth="1"/>
    <col min="4357" max="4357" width="14.5703125" customWidth="1"/>
    <col min="4358" max="4361" width="13.7109375" customWidth="1"/>
    <col min="4609" max="4609" width="0" hidden="1" customWidth="1"/>
    <col min="4610" max="4610" width="15.7109375" customWidth="1"/>
    <col min="4611" max="4611" width="13.7109375" customWidth="1"/>
    <col min="4612" max="4612" width="14.28515625" customWidth="1"/>
    <col min="4613" max="4613" width="14.5703125" customWidth="1"/>
    <col min="4614" max="4617" width="13.7109375" customWidth="1"/>
    <col min="4865" max="4865" width="0" hidden="1" customWidth="1"/>
    <col min="4866" max="4866" width="15.7109375" customWidth="1"/>
    <col min="4867" max="4867" width="13.7109375" customWidth="1"/>
    <col min="4868" max="4868" width="14.28515625" customWidth="1"/>
    <col min="4869" max="4869" width="14.5703125" customWidth="1"/>
    <col min="4870" max="4873" width="13.7109375" customWidth="1"/>
    <col min="5121" max="5121" width="0" hidden="1" customWidth="1"/>
    <col min="5122" max="5122" width="15.7109375" customWidth="1"/>
    <col min="5123" max="5123" width="13.7109375" customWidth="1"/>
    <col min="5124" max="5124" width="14.28515625" customWidth="1"/>
    <col min="5125" max="5125" width="14.5703125" customWidth="1"/>
    <col min="5126" max="5129" width="13.7109375" customWidth="1"/>
    <col min="5377" max="5377" width="0" hidden="1" customWidth="1"/>
    <col min="5378" max="5378" width="15.7109375" customWidth="1"/>
    <col min="5379" max="5379" width="13.7109375" customWidth="1"/>
    <col min="5380" max="5380" width="14.28515625" customWidth="1"/>
    <col min="5381" max="5381" width="14.5703125" customWidth="1"/>
    <col min="5382" max="5385" width="13.7109375" customWidth="1"/>
    <col min="5633" max="5633" width="0" hidden="1" customWidth="1"/>
    <col min="5634" max="5634" width="15.7109375" customWidth="1"/>
    <col min="5635" max="5635" width="13.7109375" customWidth="1"/>
    <col min="5636" max="5636" width="14.28515625" customWidth="1"/>
    <col min="5637" max="5637" width="14.5703125" customWidth="1"/>
    <col min="5638" max="5641" width="13.7109375" customWidth="1"/>
    <col min="5889" max="5889" width="0" hidden="1" customWidth="1"/>
    <col min="5890" max="5890" width="15.7109375" customWidth="1"/>
    <col min="5891" max="5891" width="13.7109375" customWidth="1"/>
    <col min="5892" max="5892" width="14.28515625" customWidth="1"/>
    <col min="5893" max="5893" width="14.5703125" customWidth="1"/>
    <col min="5894" max="5897" width="13.7109375" customWidth="1"/>
    <col min="6145" max="6145" width="0" hidden="1" customWidth="1"/>
    <col min="6146" max="6146" width="15.7109375" customWidth="1"/>
    <col min="6147" max="6147" width="13.7109375" customWidth="1"/>
    <col min="6148" max="6148" width="14.28515625" customWidth="1"/>
    <col min="6149" max="6149" width="14.5703125" customWidth="1"/>
    <col min="6150" max="6153" width="13.7109375" customWidth="1"/>
    <col min="6401" max="6401" width="0" hidden="1" customWidth="1"/>
    <col min="6402" max="6402" width="15.7109375" customWidth="1"/>
    <col min="6403" max="6403" width="13.7109375" customWidth="1"/>
    <col min="6404" max="6404" width="14.28515625" customWidth="1"/>
    <col min="6405" max="6405" width="14.5703125" customWidth="1"/>
    <col min="6406" max="6409" width="13.7109375" customWidth="1"/>
    <col min="6657" max="6657" width="0" hidden="1" customWidth="1"/>
    <col min="6658" max="6658" width="15.7109375" customWidth="1"/>
    <col min="6659" max="6659" width="13.7109375" customWidth="1"/>
    <col min="6660" max="6660" width="14.28515625" customWidth="1"/>
    <col min="6661" max="6661" width="14.5703125" customWidth="1"/>
    <col min="6662" max="6665" width="13.7109375" customWidth="1"/>
    <col min="6913" max="6913" width="0" hidden="1" customWidth="1"/>
    <col min="6914" max="6914" width="15.7109375" customWidth="1"/>
    <col min="6915" max="6915" width="13.7109375" customWidth="1"/>
    <col min="6916" max="6916" width="14.28515625" customWidth="1"/>
    <col min="6917" max="6917" width="14.5703125" customWidth="1"/>
    <col min="6918" max="6921" width="13.7109375" customWidth="1"/>
    <col min="7169" max="7169" width="0" hidden="1" customWidth="1"/>
    <col min="7170" max="7170" width="15.7109375" customWidth="1"/>
    <col min="7171" max="7171" width="13.7109375" customWidth="1"/>
    <col min="7172" max="7172" width="14.28515625" customWidth="1"/>
    <col min="7173" max="7173" width="14.5703125" customWidth="1"/>
    <col min="7174" max="7177" width="13.7109375" customWidth="1"/>
    <col min="7425" max="7425" width="0" hidden="1" customWidth="1"/>
    <col min="7426" max="7426" width="15.7109375" customWidth="1"/>
    <col min="7427" max="7427" width="13.7109375" customWidth="1"/>
    <col min="7428" max="7428" width="14.28515625" customWidth="1"/>
    <col min="7429" max="7429" width="14.5703125" customWidth="1"/>
    <col min="7430" max="7433" width="13.7109375" customWidth="1"/>
    <col min="7681" max="7681" width="0" hidden="1" customWidth="1"/>
    <col min="7682" max="7682" width="15.7109375" customWidth="1"/>
    <col min="7683" max="7683" width="13.7109375" customWidth="1"/>
    <col min="7684" max="7684" width="14.28515625" customWidth="1"/>
    <col min="7685" max="7685" width="14.5703125" customWidth="1"/>
    <col min="7686" max="7689" width="13.7109375" customWidth="1"/>
    <col min="7937" max="7937" width="0" hidden="1" customWidth="1"/>
    <col min="7938" max="7938" width="15.7109375" customWidth="1"/>
    <col min="7939" max="7939" width="13.7109375" customWidth="1"/>
    <col min="7940" max="7940" width="14.28515625" customWidth="1"/>
    <col min="7941" max="7941" width="14.5703125" customWidth="1"/>
    <col min="7942" max="7945" width="13.7109375" customWidth="1"/>
    <col min="8193" max="8193" width="0" hidden="1" customWidth="1"/>
    <col min="8194" max="8194" width="15.7109375" customWidth="1"/>
    <col min="8195" max="8195" width="13.7109375" customWidth="1"/>
    <col min="8196" max="8196" width="14.28515625" customWidth="1"/>
    <col min="8197" max="8197" width="14.5703125" customWidth="1"/>
    <col min="8198" max="8201" width="13.7109375" customWidth="1"/>
    <col min="8449" max="8449" width="0" hidden="1" customWidth="1"/>
    <col min="8450" max="8450" width="15.7109375" customWidth="1"/>
    <col min="8451" max="8451" width="13.7109375" customWidth="1"/>
    <col min="8452" max="8452" width="14.28515625" customWidth="1"/>
    <col min="8453" max="8453" width="14.5703125" customWidth="1"/>
    <col min="8454" max="8457" width="13.7109375" customWidth="1"/>
    <col min="8705" max="8705" width="0" hidden="1" customWidth="1"/>
    <col min="8706" max="8706" width="15.7109375" customWidth="1"/>
    <col min="8707" max="8707" width="13.7109375" customWidth="1"/>
    <col min="8708" max="8708" width="14.28515625" customWidth="1"/>
    <col min="8709" max="8709" width="14.5703125" customWidth="1"/>
    <col min="8710" max="8713" width="13.7109375" customWidth="1"/>
    <col min="8961" max="8961" width="0" hidden="1" customWidth="1"/>
    <col min="8962" max="8962" width="15.7109375" customWidth="1"/>
    <col min="8963" max="8963" width="13.7109375" customWidth="1"/>
    <col min="8964" max="8964" width="14.28515625" customWidth="1"/>
    <col min="8965" max="8965" width="14.5703125" customWidth="1"/>
    <col min="8966" max="8969" width="13.7109375" customWidth="1"/>
    <col min="9217" max="9217" width="0" hidden="1" customWidth="1"/>
    <col min="9218" max="9218" width="15.7109375" customWidth="1"/>
    <col min="9219" max="9219" width="13.7109375" customWidth="1"/>
    <col min="9220" max="9220" width="14.28515625" customWidth="1"/>
    <col min="9221" max="9221" width="14.5703125" customWidth="1"/>
    <col min="9222" max="9225" width="13.7109375" customWidth="1"/>
    <col min="9473" max="9473" width="0" hidden="1" customWidth="1"/>
    <col min="9474" max="9474" width="15.7109375" customWidth="1"/>
    <col min="9475" max="9475" width="13.7109375" customWidth="1"/>
    <col min="9476" max="9476" width="14.28515625" customWidth="1"/>
    <col min="9477" max="9477" width="14.5703125" customWidth="1"/>
    <col min="9478" max="9481" width="13.7109375" customWidth="1"/>
    <col min="9729" max="9729" width="0" hidden="1" customWidth="1"/>
    <col min="9730" max="9730" width="15.7109375" customWidth="1"/>
    <col min="9731" max="9731" width="13.7109375" customWidth="1"/>
    <col min="9732" max="9732" width="14.28515625" customWidth="1"/>
    <col min="9733" max="9733" width="14.5703125" customWidth="1"/>
    <col min="9734" max="9737" width="13.7109375" customWidth="1"/>
    <col min="9985" max="9985" width="0" hidden="1" customWidth="1"/>
    <col min="9986" max="9986" width="15.7109375" customWidth="1"/>
    <col min="9987" max="9987" width="13.7109375" customWidth="1"/>
    <col min="9988" max="9988" width="14.28515625" customWidth="1"/>
    <col min="9989" max="9989" width="14.5703125" customWidth="1"/>
    <col min="9990" max="9993" width="13.7109375" customWidth="1"/>
    <col min="10241" max="10241" width="0" hidden="1" customWidth="1"/>
    <col min="10242" max="10242" width="15.7109375" customWidth="1"/>
    <col min="10243" max="10243" width="13.7109375" customWidth="1"/>
    <col min="10244" max="10244" width="14.28515625" customWidth="1"/>
    <col min="10245" max="10245" width="14.5703125" customWidth="1"/>
    <col min="10246" max="10249" width="13.7109375" customWidth="1"/>
    <col min="10497" max="10497" width="0" hidden="1" customWidth="1"/>
    <col min="10498" max="10498" width="15.7109375" customWidth="1"/>
    <col min="10499" max="10499" width="13.7109375" customWidth="1"/>
    <col min="10500" max="10500" width="14.28515625" customWidth="1"/>
    <col min="10501" max="10501" width="14.5703125" customWidth="1"/>
    <col min="10502" max="10505" width="13.7109375" customWidth="1"/>
    <col min="10753" max="10753" width="0" hidden="1" customWidth="1"/>
    <col min="10754" max="10754" width="15.7109375" customWidth="1"/>
    <col min="10755" max="10755" width="13.7109375" customWidth="1"/>
    <col min="10756" max="10756" width="14.28515625" customWidth="1"/>
    <col min="10757" max="10757" width="14.5703125" customWidth="1"/>
    <col min="10758" max="10761" width="13.7109375" customWidth="1"/>
    <col min="11009" max="11009" width="0" hidden="1" customWidth="1"/>
    <col min="11010" max="11010" width="15.7109375" customWidth="1"/>
    <col min="11011" max="11011" width="13.7109375" customWidth="1"/>
    <col min="11012" max="11012" width="14.28515625" customWidth="1"/>
    <col min="11013" max="11013" width="14.5703125" customWidth="1"/>
    <col min="11014" max="11017" width="13.7109375" customWidth="1"/>
    <col min="11265" max="11265" width="0" hidden="1" customWidth="1"/>
    <col min="11266" max="11266" width="15.7109375" customWidth="1"/>
    <col min="11267" max="11267" width="13.7109375" customWidth="1"/>
    <col min="11268" max="11268" width="14.28515625" customWidth="1"/>
    <col min="11269" max="11269" width="14.5703125" customWidth="1"/>
    <col min="11270" max="11273" width="13.7109375" customWidth="1"/>
    <col min="11521" max="11521" width="0" hidden="1" customWidth="1"/>
    <col min="11522" max="11522" width="15.7109375" customWidth="1"/>
    <col min="11523" max="11523" width="13.7109375" customWidth="1"/>
    <col min="11524" max="11524" width="14.28515625" customWidth="1"/>
    <col min="11525" max="11525" width="14.5703125" customWidth="1"/>
    <col min="11526" max="11529" width="13.7109375" customWidth="1"/>
    <col min="11777" max="11777" width="0" hidden="1" customWidth="1"/>
    <col min="11778" max="11778" width="15.7109375" customWidth="1"/>
    <col min="11779" max="11779" width="13.7109375" customWidth="1"/>
    <col min="11780" max="11780" width="14.28515625" customWidth="1"/>
    <col min="11781" max="11781" width="14.5703125" customWidth="1"/>
    <col min="11782" max="11785" width="13.7109375" customWidth="1"/>
    <col min="12033" max="12033" width="0" hidden="1" customWidth="1"/>
    <col min="12034" max="12034" width="15.7109375" customWidth="1"/>
    <col min="12035" max="12035" width="13.7109375" customWidth="1"/>
    <col min="12036" max="12036" width="14.28515625" customWidth="1"/>
    <col min="12037" max="12037" width="14.5703125" customWidth="1"/>
    <col min="12038" max="12041" width="13.7109375" customWidth="1"/>
    <col min="12289" max="12289" width="0" hidden="1" customWidth="1"/>
    <col min="12290" max="12290" width="15.7109375" customWidth="1"/>
    <col min="12291" max="12291" width="13.7109375" customWidth="1"/>
    <col min="12292" max="12292" width="14.28515625" customWidth="1"/>
    <col min="12293" max="12293" width="14.5703125" customWidth="1"/>
    <col min="12294" max="12297" width="13.7109375" customWidth="1"/>
    <col min="12545" max="12545" width="0" hidden="1" customWidth="1"/>
    <col min="12546" max="12546" width="15.7109375" customWidth="1"/>
    <col min="12547" max="12547" width="13.7109375" customWidth="1"/>
    <col min="12548" max="12548" width="14.28515625" customWidth="1"/>
    <col min="12549" max="12549" width="14.5703125" customWidth="1"/>
    <col min="12550" max="12553" width="13.7109375" customWidth="1"/>
    <col min="12801" max="12801" width="0" hidden="1" customWidth="1"/>
    <col min="12802" max="12802" width="15.7109375" customWidth="1"/>
    <col min="12803" max="12803" width="13.7109375" customWidth="1"/>
    <col min="12804" max="12804" width="14.28515625" customWidth="1"/>
    <col min="12805" max="12805" width="14.5703125" customWidth="1"/>
    <col min="12806" max="12809" width="13.7109375" customWidth="1"/>
    <col min="13057" max="13057" width="0" hidden="1" customWidth="1"/>
    <col min="13058" max="13058" width="15.7109375" customWidth="1"/>
    <col min="13059" max="13059" width="13.7109375" customWidth="1"/>
    <col min="13060" max="13060" width="14.28515625" customWidth="1"/>
    <col min="13061" max="13061" width="14.5703125" customWidth="1"/>
    <col min="13062" max="13065" width="13.7109375" customWidth="1"/>
    <col min="13313" max="13313" width="0" hidden="1" customWidth="1"/>
    <col min="13314" max="13314" width="15.7109375" customWidth="1"/>
    <col min="13315" max="13315" width="13.7109375" customWidth="1"/>
    <col min="13316" max="13316" width="14.28515625" customWidth="1"/>
    <col min="13317" max="13317" width="14.5703125" customWidth="1"/>
    <col min="13318" max="13321" width="13.7109375" customWidth="1"/>
    <col min="13569" max="13569" width="0" hidden="1" customWidth="1"/>
    <col min="13570" max="13570" width="15.7109375" customWidth="1"/>
    <col min="13571" max="13571" width="13.7109375" customWidth="1"/>
    <col min="13572" max="13572" width="14.28515625" customWidth="1"/>
    <col min="13573" max="13573" width="14.5703125" customWidth="1"/>
    <col min="13574" max="13577" width="13.7109375" customWidth="1"/>
    <col min="13825" max="13825" width="0" hidden="1" customWidth="1"/>
    <col min="13826" max="13826" width="15.7109375" customWidth="1"/>
    <col min="13827" max="13827" width="13.7109375" customWidth="1"/>
    <col min="13828" max="13828" width="14.28515625" customWidth="1"/>
    <col min="13829" max="13829" width="14.5703125" customWidth="1"/>
    <col min="13830" max="13833" width="13.7109375" customWidth="1"/>
    <col min="14081" max="14081" width="0" hidden="1" customWidth="1"/>
    <col min="14082" max="14082" width="15.7109375" customWidth="1"/>
    <col min="14083" max="14083" width="13.7109375" customWidth="1"/>
    <col min="14084" max="14084" width="14.28515625" customWidth="1"/>
    <col min="14085" max="14085" width="14.5703125" customWidth="1"/>
    <col min="14086" max="14089" width="13.7109375" customWidth="1"/>
    <col min="14337" max="14337" width="0" hidden="1" customWidth="1"/>
    <col min="14338" max="14338" width="15.7109375" customWidth="1"/>
    <col min="14339" max="14339" width="13.7109375" customWidth="1"/>
    <col min="14340" max="14340" width="14.28515625" customWidth="1"/>
    <col min="14341" max="14341" width="14.5703125" customWidth="1"/>
    <col min="14342" max="14345" width="13.7109375" customWidth="1"/>
    <col min="14593" max="14593" width="0" hidden="1" customWidth="1"/>
    <col min="14594" max="14594" width="15.7109375" customWidth="1"/>
    <col min="14595" max="14595" width="13.7109375" customWidth="1"/>
    <col min="14596" max="14596" width="14.28515625" customWidth="1"/>
    <col min="14597" max="14597" width="14.5703125" customWidth="1"/>
    <col min="14598" max="14601" width="13.7109375" customWidth="1"/>
    <col min="14849" max="14849" width="0" hidden="1" customWidth="1"/>
    <col min="14850" max="14850" width="15.7109375" customWidth="1"/>
    <col min="14851" max="14851" width="13.7109375" customWidth="1"/>
    <col min="14852" max="14852" width="14.28515625" customWidth="1"/>
    <col min="14853" max="14853" width="14.5703125" customWidth="1"/>
    <col min="14854" max="14857" width="13.7109375" customWidth="1"/>
    <col min="15105" max="15105" width="0" hidden="1" customWidth="1"/>
    <col min="15106" max="15106" width="15.7109375" customWidth="1"/>
    <col min="15107" max="15107" width="13.7109375" customWidth="1"/>
    <col min="15108" max="15108" width="14.28515625" customWidth="1"/>
    <col min="15109" max="15109" width="14.5703125" customWidth="1"/>
    <col min="15110" max="15113" width="13.7109375" customWidth="1"/>
    <col min="15361" max="15361" width="0" hidden="1" customWidth="1"/>
    <col min="15362" max="15362" width="15.7109375" customWidth="1"/>
    <col min="15363" max="15363" width="13.7109375" customWidth="1"/>
    <col min="15364" max="15364" width="14.28515625" customWidth="1"/>
    <col min="15365" max="15365" width="14.5703125" customWidth="1"/>
    <col min="15366" max="15369" width="13.7109375" customWidth="1"/>
    <col min="15617" max="15617" width="0" hidden="1" customWidth="1"/>
    <col min="15618" max="15618" width="15.7109375" customWidth="1"/>
    <col min="15619" max="15619" width="13.7109375" customWidth="1"/>
    <col min="15620" max="15620" width="14.28515625" customWidth="1"/>
    <col min="15621" max="15621" width="14.5703125" customWidth="1"/>
    <col min="15622" max="15625" width="13.7109375" customWidth="1"/>
    <col min="15873" max="15873" width="0" hidden="1" customWidth="1"/>
    <col min="15874" max="15874" width="15.7109375" customWidth="1"/>
    <col min="15875" max="15875" width="13.7109375" customWidth="1"/>
    <col min="15876" max="15876" width="14.28515625" customWidth="1"/>
    <col min="15877" max="15877" width="14.5703125" customWidth="1"/>
    <col min="15878" max="15881" width="13.7109375" customWidth="1"/>
    <col min="16129" max="16129" width="0" hidden="1" customWidth="1"/>
    <col min="16130" max="16130" width="15.7109375" customWidth="1"/>
    <col min="16131" max="16131" width="13.7109375" customWidth="1"/>
    <col min="16132" max="16132" width="14.28515625" customWidth="1"/>
    <col min="16133" max="16133" width="14.5703125" customWidth="1"/>
    <col min="16134" max="16137" width="13.7109375" customWidth="1"/>
  </cols>
  <sheetData>
    <row r="2" spans="1:10" x14ac:dyDescent="0.25">
      <c r="B2" s="7" t="s">
        <v>3</v>
      </c>
    </row>
    <row r="4" spans="1:10" x14ac:dyDescent="0.25">
      <c r="B4" s="314" t="s">
        <v>28</v>
      </c>
    </row>
    <row r="5" spans="1:10" x14ac:dyDescent="0.25">
      <c r="B5" s="212" t="s">
        <v>239</v>
      </c>
      <c r="C5" s="212"/>
      <c r="D5" s="212"/>
      <c r="E5" s="212"/>
      <c r="F5" s="212"/>
      <c r="G5" s="212"/>
      <c r="H5" s="212"/>
      <c r="I5" s="212"/>
    </row>
    <row r="6" spans="1:10" x14ac:dyDescent="0.25">
      <c r="B6" s="41"/>
      <c r="C6" s="41"/>
      <c r="D6" s="41"/>
      <c r="E6" s="41"/>
      <c r="F6" s="41"/>
      <c r="G6" s="41"/>
      <c r="H6" s="41"/>
      <c r="I6" s="41"/>
    </row>
    <row r="7" spans="1:10" x14ac:dyDescent="0.25">
      <c r="B7" s="212" t="s">
        <v>240</v>
      </c>
      <c r="C7" s="212"/>
      <c r="D7" s="212"/>
      <c r="E7" s="212"/>
      <c r="F7" s="212"/>
      <c r="G7" s="212"/>
      <c r="H7" s="212"/>
      <c r="I7" s="212"/>
    </row>
    <row r="8" spans="1:10" x14ac:dyDescent="0.25">
      <c r="B8" s="212" t="s">
        <v>213</v>
      </c>
      <c r="C8" s="212"/>
      <c r="D8" s="212"/>
      <c r="E8" s="212"/>
      <c r="F8" s="212"/>
      <c r="G8" s="212"/>
      <c r="H8" s="212"/>
      <c r="I8" s="212"/>
    </row>
    <row r="9" spans="1:10" ht="16.5" customHeight="1" thickBot="1" x14ac:dyDescent="0.3">
      <c r="B9" s="53"/>
      <c r="C9" s="53"/>
      <c r="D9" s="53"/>
      <c r="E9" s="53"/>
      <c r="F9" s="53"/>
      <c r="G9" s="53"/>
      <c r="H9" s="53"/>
      <c r="I9" s="53"/>
    </row>
    <row r="10" spans="1:10" x14ac:dyDescent="0.25">
      <c r="B10" s="303" t="s">
        <v>195</v>
      </c>
      <c r="C10" s="309" t="s">
        <v>6</v>
      </c>
      <c r="D10" s="304" t="s">
        <v>69</v>
      </c>
      <c r="E10" s="248" t="s">
        <v>241</v>
      </c>
      <c r="F10" s="249"/>
      <c r="G10" s="249"/>
      <c r="H10" s="249"/>
      <c r="I10" s="249"/>
    </row>
    <row r="11" spans="1:10" x14ac:dyDescent="0.25">
      <c r="A11" s="262"/>
      <c r="B11" s="262"/>
      <c r="C11" s="310"/>
      <c r="D11" s="305"/>
      <c r="E11" s="293" t="s">
        <v>215</v>
      </c>
      <c r="F11" s="259" t="s">
        <v>216</v>
      </c>
      <c r="G11" s="296"/>
      <c r="H11" s="296"/>
      <c r="I11" s="297" t="s">
        <v>74</v>
      </c>
    </row>
    <row r="12" spans="1:10" x14ac:dyDescent="0.25">
      <c r="A12" s="262"/>
      <c r="B12" s="262"/>
      <c r="C12" s="310"/>
      <c r="D12" s="305"/>
      <c r="E12" s="294"/>
      <c r="F12" s="229" t="s">
        <v>11</v>
      </c>
      <c r="G12" s="300" t="s">
        <v>79</v>
      </c>
      <c r="H12" s="234" t="s">
        <v>13</v>
      </c>
      <c r="I12" s="298"/>
    </row>
    <row r="13" spans="1:10" x14ac:dyDescent="0.25">
      <c r="A13" s="262"/>
      <c r="B13" s="262"/>
      <c r="C13" s="310"/>
      <c r="D13" s="305"/>
      <c r="E13" s="294"/>
      <c r="F13" s="234"/>
      <c r="G13" s="301"/>
      <c r="H13" s="234"/>
      <c r="I13" s="298"/>
    </row>
    <row r="14" spans="1:10" ht="8.25" customHeight="1" thickBot="1" x14ac:dyDescent="0.3">
      <c r="A14" s="262"/>
      <c r="B14" s="263"/>
      <c r="C14" s="311"/>
      <c r="D14" s="194"/>
      <c r="E14" s="295"/>
      <c r="F14" s="230"/>
      <c r="G14" s="302"/>
      <c r="H14" s="252"/>
      <c r="I14" s="299"/>
    </row>
    <row r="15" spans="1:10" x14ac:dyDescent="0.25">
      <c r="A15" s="262"/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262"/>
      <c r="B16" s="41">
        <v>2011</v>
      </c>
      <c r="C16" s="47">
        <v>1555</v>
      </c>
      <c r="D16" s="47">
        <v>684873</v>
      </c>
      <c r="E16" s="47">
        <v>978</v>
      </c>
      <c r="F16" s="47">
        <v>663</v>
      </c>
      <c r="G16" s="47">
        <v>591</v>
      </c>
      <c r="H16" s="47">
        <v>72</v>
      </c>
      <c r="I16" s="47">
        <v>117</v>
      </c>
      <c r="J16" s="21"/>
    </row>
    <row r="17" spans="2:21" x14ac:dyDescent="0.25">
      <c r="B17" s="41">
        <v>2012</v>
      </c>
      <c r="C17" s="47">
        <v>1334</v>
      </c>
      <c r="D17" s="47">
        <v>745255</v>
      </c>
      <c r="E17" s="47">
        <v>1064.6500000000001</v>
      </c>
      <c r="F17" s="47">
        <v>720.74243986254282</v>
      </c>
      <c r="G17" s="47">
        <v>642.86671575846822</v>
      </c>
      <c r="H17" s="47">
        <v>77.875724104074607</v>
      </c>
      <c r="I17" s="47">
        <v>127.00537555228274</v>
      </c>
      <c r="J17" s="21"/>
    </row>
    <row r="18" spans="2:21" x14ac:dyDescent="0.25">
      <c r="B18" s="41">
        <v>2013</v>
      </c>
      <c r="C18" s="47">
        <v>1212</v>
      </c>
      <c r="D18" s="47">
        <v>893473</v>
      </c>
      <c r="E18" s="47">
        <v>1276.3900000000001</v>
      </c>
      <c r="F18" s="47">
        <v>864.08532646048116</v>
      </c>
      <c r="G18" s="47">
        <v>770.72150220913113</v>
      </c>
      <c r="H18" s="47">
        <v>93.363824251350039</v>
      </c>
      <c r="I18" s="47">
        <v>152.26449189985271</v>
      </c>
      <c r="J18" s="21"/>
    </row>
    <row r="19" spans="2:21" x14ac:dyDescent="0.25">
      <c r="B19" s="41">
        <v>2014</v>
      </c>
      <c r="C19" s="47">
        <v>1230</v>
      </c>
      <c r="D19" s="47">
        <v>810756</v>
      </c>
      <c r="E19" s="47">
        <v>1126.05</v>
      </c>
      <c r="F19" s="47">
        <v>762.30876288659795</v>
      </c>
      <c r="G19" s="47">
        <v>679.94182621502205</v>
      </c>
      <c r="H19" s="47">
        <v>82.366936671575857</v>
      </c>
      <c r="I19" s="47">
        <v>134.32997054491898</v>
      </c>
      <c r="J19" s="21"/>
    </row>
    <row r="20" spans="2:21" x14ac:dyDescent="0.25">
      <c r="B20" s="41">
        <v>2015</v>
      </c>
      <c r="C20" s="47">
        <v>1326</v>
      </c>
      <c r="D20" s="47">
        <v>710147.6</v>
      </c>
      <c r="E20" s="47">
        <v>986.32999999999993</v>
      </c>
      <c r="F20" s="47">
        <v>667.72168384879717</v>
      </c>
      <c r="G20" s="47">
        <v>595.57481590574366</v>
      </c>
      <c r="H20" s="47">
        <v>72.146867943053522</v>
      </c>
      <c r="I20" s="47">
        <v>117.66234167893961</v>
      </c>
      <c r="J20" s="21"/>
    </row>
    <row r="21" spans="2:21" x14ac:dyDescent="0.25">
      <c r="B21" s="41">
        <v>2016</v>
      </c>
      <c r="C21" s="47">
        <v>1050</v>
      </c>
      <c r="D21" s="47">
        <v>610186.4210932171</v>
      </c>
      <c r="E21" s="47">
        <v>782.29028345284223</v>
      </c>
      <c r="F21" s="47">
        <v>529.59170391824716</v>
      </c>
      <c r="G21" s="47">
        <v>472.36968514825526</v>
      </c>
      <c r="H21" s="47">
        <v>57.222018769991912</v>
      </c>
      <c r="I21" s="47">
        <v>93.321815846362611</v>
      </c>
      <c r="J21" s="21"/>
    </row>
    <row r="22" spans="2:21" x14ac:dyDescent="0.25">
      <c r="B22" s="41">
        <v>2017</v>
      </c>
      <c r="C22" s="47">
        <v>1558</v>
      </c>
      <c r="D22" s="47">
        <v>904284.04209231667</v>
      </c>
      <c r="E22" s="47">
        <v>1159.33851550297</v>
      </c>
      <c r="F22" s="47">
        <v>784.84428712744034</v>
      </c>
      <c r="G22" s="47">
        <v>700.04240258647667</v>
      </c>
      <c r="H22" s="47">
        <v>84.801884540963457</v>
      </c>
      <c r="I22" s="47">
        <v>138.30106002318198</v>
      </c>
      <c r="J22" s="21"/>
    </row>
    <row r="23" spans="2:21" x14ac:dyDescent="0.25">
      <c r="B23" s="3">
        <v>2018</v>
      </c>
      <c r="C23" s="47">
        <v>1649</v>
      </c>
      <c r="D23" s="47">
        <v>603953.625</v>
      </c>
      <c r="E23" s="47">
        <v>732.06500000000005</v>
      </c>
      <c r="F23" s="47">
        <v>495.59039518900352</v>
      </c>
      <c r="G23" s="47">
        <v>442.04219440353467</v>
      </c>
      <c r="H23" s="47">
        <v>53.548200785468829</v>
      </c>
      <c r="I23" s="47">
        <v>87.330287187039772</v>
      </c>
      <c r="J23" s="21"/>
    </row>
    <row r="24" spans="2:21" x14ac:dyDescent="0.25">
      <c r="B24" s="3">
        <v>2019</v>
      </c>
      <c r="C24" s="47">
        <v>1648</v>
      </c>
      <c r="D24" s="47">
        <v>583652.5</v>
      </c>
      <c r="E24" s="47">
        <v>686.65</v>
      </c>
      <c r="F24" s="47">
        <v>464.84553264604801</v>
      </c>
      <c r="G24" s="47">
        <v>414.61929307805588</v>
      </c>
      <c r="H24" s="47">
        <v>50.226239567992138</v>
      </c>
      <c r="I24" s="47">
        <v>81.912592047128129</v>
      </c>
      <c r="J24" s="21"/>
    </row>
    <row r="25" spans="2:21" ht="16.5" customHeight="1" thickBot="1" x14ac:dyDescent="0.3">
      <c r="B25" s="172">
        <v>2020</v>
      </c>
      <c r="C25" s="176">
        <v>1465</v>
      </c>
      <c r="D25" s="176">
        <v>571287.5</v>
      </c>
      <c r="E25" s="176">
        <v>652.89999999999986</v>
      </c>
      <c r="F25" s="176">
        <v>441.99759450171814</v>
      </c>
      <c r="G25" s="176">
        <v>394.24005891016196</v>
      </c>
      <c r="H25" s="176">
        <v>47.75753559155622</v>
      </c>
      <c r="I25" s="176">
        <v>77.886450662739321</v>
      </c>
      <c r="J25" s="21"/>
      <c r="K25" s="43"/>
      <c r="L25" s="43"/>
      <c r="M25" s="195"/>
      <c r="N25" s="43"/>
      <c r="O25" s="43"/>
      <c r="P25" s="43"/>
      <c r="Q25" s="43"/>
      <c r="R25" s="43"/>
      <c r="S25" s="43"/>
      <c r="T25" s="43"/>
      <c r="U25" s="43"/>
    </row>
    <row r="26" spans="2:21" x14ac:dyDescent="0.25">
      <c r="B26" s="28" t="s">
        <v>27</v>
      </c>
      <c r="C26" s="6"/>
      <c r="D26" s="6"/>
      <c r="E26" s="6"/>
      <c r="F26" s="163"/>
      <c r="G26" s="6"/>
      <c r="H26" s="6"/>
      <c r="I26" s="6"/>
    </row>
    <row r="27" spans="2:21" x14ac:dyDescent="0.25">
      <c r="C27" s="47"/>
      <c r="D27" s="47"/>
      <c r="E27" s="47"/>
      <c r="F27" s="47"/>
      <c r="G27" s="47"/>
      <c r="H27" s="47"/>
      <c r="I27" s="47"/>
    </row>
  </sheetData>
  <mergeCells count="15">
    <mergeCell ref="B5:I5"/>
    <mergeCell ref="B7:I7"/>
    <mergeCell ref="B8:I8"/>
    <mergeCell ref="B10:B14"/>
    <mergeCell ref="C10:C14"/>
    <mergeCell ref="D10:D13"/>
    <mergeCell ref="E10:I10"/>
    <mergeCell ref="A15:A16"/>
    <mergeCell ref="A11:A14"/>
    <mergeCell ref="E11:E14"/>
    <mergeCell ref="F11:H11"/>
    <mergeCell ref="I11:I14"/>
    <mergeCell ref="F12:F14"/>
    <mergeCell ref="G12:G14"/>
    <mergeCell ref="H12:H14"/>
  </mergeCells>
  <hyperlinks>
    <hyperlink ref="B4" location="INDICE!A1" display="REGRESAR" xr:uid="{18895FAB-3EE9-4324-B2D0-61F319E6C724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INDICE</vt:lpstr>
      <vt:lpstr>CUADRO  II - 1.1</vt:lpstr>
      <vt:lpstr>CUADRO  II - 1.2</vt:lpstr>
      <vt:lpstr>CUADRO  II - 1.3</vt:lpstr>
      <vt:lpstr>CUADRO  II - 2.1</vt:lpstr>
      <vt:lpstr>CUADRO  II - 2.2</vt:lpstr>
      <vt:lpstr>CUADRO  II - 2.3</vt:lpstr>
      <vt:lpstr>CUADRO  II - 3.1</vt:lpstr>
      <vt:lpstr>CUADRO  II - 3.2</vt:lpstr>
      <vt:lpstr>CUADRO  II - 3.3</vt:lpstr>
      <vt:lpstr>CUADRO II - 4.1</vt:lpstr>
      <vt:lpstr>CUADRO II - 4.2</vt:lpstr>
      <vt:lpstr>CUADRO II - 5.1</vt:lpstr>
      <vt:lpstr>CUADRO II - 5.2</vt:lpstr>
      <vt:lpstr>CUADRO II - 6.1</vt:lpstr>
      <vt:lpstr>CUADRO II - 6.2</vt:lpstr>
      <vt:lpstr>CUADRO II - 7.1</vt:lpstr>
      <vt:lpstr>CUADRO II - 7.2</vt:lpstr>
      <vt:lpstr>CUADRO II - 8.1</vt:lpstr>
      <vt:lpstr>CUADRO II - 8.2</vt:lpstr>
      <vt:lpstr>CUADRO II - 9.1</vt:lpstr>
      <vt:lpstr>CUADRO II - 9.2</vt:lpstr>
      <vt:lpstr>CUADRO II - 10.1</vt:lpstr>
      <vt:lpstr>CUADRO II - 10.2</vt:lpstr>
      <vt:lpstr>CUADRO II - 11.1</vt:lpstr>
      <vt:lpstr>CUADRO  II - 11.2</vt:lpstr>
      <vt:lpstr>CUADRO  II - 11.3</vt:lpstr>
      <vt:lpstr>CUADRO  II - 11.4</vt:lpstr>
      <vt:lpstr>CUADRO II - 12.1</vt:lpstr>
      <vt:lpstr>CUADRO  II - 13.1</vt:lpstr>
      <vt:lpstr>CUADRO  II - 13.2</vt:lpstr>
      <vt:lpstr>CUADRO  II - 13.3</vt:lpstr>
      <vt:lpstr>CUADRO II - 14.1</vt:lpstr>
      <vt:lpstr>CUADRO II - 14.2</vt:lpstr>
      <vt:lpstr>CUADRO  II - 14.3</vt:lpstr>
      <vt:lpstr>CUADRO II - 15.1</vt:lpstr>
      <vt:lpstr>CUADRO II - 15.2</vt:lpstr>
      <vt:lpstr>CUADRO  II - 15.3</vt:lpstr>
      <vt:lpstr>CUADRO II - 16.1</vt:lpstr>
      <vt:lpstr>CUADRO II - 16.2</vt:lpstr>
      <vt:lpstr>CUADRO  II - 16.3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Azucena Barrientos Osorio SITRANE</dc:creator>
  <cp:lastModifiedBy>Usuario</cp:lastModifiedBy>
  <dcterms:created xsi:type="dcterms:W3CDTF">2015-06-05T18:19:34Z</dcterms:created>
  <dcterms:modified xsi:type="dcterms:W3CDTF">2021-09-30T21:27:45Z</dcterms:modified>
</cp:coreProperties>
</file>