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7620"/>
  </bookViews>
  <sheets>
    <sheet name="INDICE" sheetId="36" r:id="rId1"/>
    <sheet name="CUADRO II-1.1" sheetId="2" r:id="rId2"/>
    <sheet name="CUADRO II-1.2" sheetId="3" r:id="rId3"/>
    <sheet name="CUADRO II-1.3" sheetId="4" r:id="rId4"/>
    <sheet name="CUADRO 2.1" sheetId="5" r:id="rId5"/>
    <sheet name="CUADRO II.2.2" sheetId="6" r:id="rId6"/>
    <sheet name="CUADRO II-2.3" sheetId="7" r:id="rId7"/>
    <sheet name="CUADRO II-3.1" sheetId="8" r:id="rId8"/>
    <sheet name="CUADRO II-3.2" sheetId="9" r:id="rId9"/>
    <sheet name="CUADRO II-3.3" sheetId="10" r:id="rId10"/>
    <sheet name="CUADRO II -4.1" sheetId="11" r:id="rId11"/>
    <sheet name="CUADRO II-4.2" sheetId="12" r:id="rId12"/>
    <sheet name="CUADRO II-5.1" sheetId="13" r:id="rId13"/>
    <sheet name="CUADRO II-5.2" sheetId="14" r:id="rId14"/>
    <sheet name="CUADRO II-6.1" sheetId="15" r:id="rId15"/>
    <sheet name="CUADRO II-6.2" sheetId="16" r:id="rId16"/>
    <sheet name="CUADRO II-7.1" sheetId="17" r:id="rId17"/>
    <sheet name="CUADRO II-7.2" sheetId="18" r:id="rId18"/>
    <sheet name="CUADRO II-8.1" sheetId="19" r:id="rId19"/>
    <sheet name="CUADRO II-8.2" sheetId="20" r:id="rId20"/>
    <sheet name="CUADRO II-9.1" sheetId="21" r:id="rId21"/>
    <sheet name="CUADRO II-92" sheetId="22" r:id="rId22"/>
    <sheet name="CUADRO II-10.1" sheetId="23" r:id="rId23"/>
    <sheet name="CUADRO II-10.2" sheetId="24" r:id="rId24"/>
    <sheet name="CUADRO II-11.1" sheetId="25" r:id="rId25"/>
    <sheet name="CUADRO II-11.2" sheetId="26" r:id="rId26"/>
    <sheet name="CUADRO II-11.3" sheetId="27" r:id="rId27"/>
    <sheet name="CUADRO II-11.4" sheetId="28" r:id="rId28"/>
    <sheet name="CUADRO II-11.5" sheetId="29" r:id="rId29"/>
    <sheet name="CUADRO II-11.6" sheetId="30" r:id="rId30"/>
    <sheet name="CUADRO II-12.1" sheetId="31" r:id="rId31"/>
    <sheet name="CUADRO II-13.1" sheetId="32" r:id="rId32"/>
    <sheet name="CUADRO II-13.2" sheetId="33" r:id="rId33"/>
    <sheet name="CUADRO II-13.3" sheetId="34" r:id="rId34"/>
    <sheet name="CUADRO II-14.1" sheetId="35" r:id="rId35"/>
    <sheet name="CUADRO II-15.1" sheetId="37" r:id="rId36"/>
    <sheet name="CUADRO II-15.2" sheetId="38" r:id="rId37"/>
    <sheet name="CUADRO II-15.3" sheetId="39" r:id="rId38"/>
    <sheet name="CUADRO II-16.1" sheetId="40" r:id="rId39"/>
    <sheet name="CUADRO II-16.2" sheetId="41" r:id="rId40"/>
    <sheet name="CUADRO II-16.3" sheetId="42" r:id="rId41"/>
    <sheet name="CUADRO II-17.1" sheetId="43" r:id="rId42"/>
    <sheet name="CUADRO II-17.2" sheetId="44" r:id="rId43"/>
    <sheet name="CUADRO II-17.3" sheetId="45" r:id="rId44"/>
  </sheets>
  <calcPr calcId="125725"/>
</workbook>
</file>

<file path=xl/calcChain.xml><?xml version="1.0" encoding="utf-8"?>
<calcChain xmlns="http://schemas.openxmlformats.org/spreadsheetml/2006/main">
  <c r="E23" i="45"/>
  <c r="E22"/>
  <c r="E21"/>
  <c r="E20"/>
  <c r="E19"/>
  <c r="E18"/>
  <c r="E17"/>
  <c r="E16"/>
  <c r="E15"/>
  <c r="E14"/>
  <c r="F26" i="44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/>
  <c r="E13"/>
  <c r="D13" s="1"/>
  <c r="C13"/>
  <c r="B13"/>
  <c r="F28" i="43"/>
  <c r="D28"/>
  <c r="F27"/>
  <c r="D27"/>
  <c r="F26"/>
  <c r="D26"/>
  <c r="F23"/>
  <c r="D23"/>
  <c r="L13"/>
  <c r="K13"/>
  <c r="J13"/>
  <c r="I13"/>
  <c r="H13"/>
  <c r="G13"/>
  <c r="F13" s="1"/>
  <c r="E13"/>
  <c r="C13"/>
  <c r="B13"/>
  <c r="D13" s="1"/>
  <c r="E23" i="42"/>
  <c r="E22"/>
  <c r="E21"/>
  <c r="E20"/>
  <c r="E19"/>
  <c r="E18"/>
  <c r="E17"/>
  <c r="E16"/>
  <c r="E15"/>
  <c r="E14"/>
  <c r="F26" i="41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/>
  <c r="E13"/>
  <c r="D13" s="1"/>
  <c r="C13"/>
  <c r="B13"/>
  <c r="F28" i="40"/>
  <c r="D28"/>
  <c r="F27"/>
  <c r="D27"/>
  <c r="F26"/>
  <c r="D26"/>
  <c r="F23"/>
  <c r="D23"/>
  <c r="F22"/>
  <c r="D22"/>
  <c r="L13"/>
  <c r="K13"/>
  <c r="J13"/>
  <c r="I13"/>
  <c r="H13"/>
  <c r="G13"/>
  <c r="F13"/>
  <c r="E13"/>
  <c r="D13" s="1"/>
  <c r="C13"/>
  <c r="B13"/>
  <c r="E23" i="39"/>
  <c r="L13" i="38"/>
  <c r="K13"/>
  <c r="J13"/>
  <c r="I13"/>
  <c r="H13"/>
  <c r="G13"/>
  <c r="F13"/>
  <c r="E13"/>
  <c r="D13" s="1"/>
  <c r="C13"/>
  <c r="B13"/>
  <c r="F36" i="37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 s="1"/>
  <c r="E13"/>
  <c r="D13" s="1"/>
  <c r="C13"/>
  <c r="B13"/>
  <c r="L13" i="30"/>
  <c r="K13"/>
  <c r="J13"/>
  <c r="I13"/>
  <c r="H13"/>
  <c r="G13"/>
  <c r="F13"/>
  <c r="E13"/>
  <c r="C13"/>
  <c r="B13"/>
  <c r="D13" s="1"/>
  <c r="L13" i="29"/>
  <c r="K13"/>
  <c r="J13"/>
  <c r="I13"/>
  <c r="H13"/>
  <c r="G13"/>
  <c r="F13" s="1"/>
  <c r="E13"/>
  <c r="C13"/>
  <c r="B13"/>
  <c r="D13" s="1"/>
  <c r="L13" i="28"/>
  <c r="K13"/>
  <c r="J13"/>
  <c r="I13"/>
  <c r="H13"/>
  <c r="G13"/>
  <c r="F13"/>
  <c r="E13"/>
  <c r="C13"/>
  <c r="B13"/>
  <c r="L13" i="27"/>
  <c r="K13"/>
  <c r="J13"/>
  <c r="I13"/>
  <c r="H13"/>
  <c r="G13"/>
  <c r="F13"/>
  <c r="E13"/>
  <c r="C13"/>
  <c r="B13"/>
  <c r="D13" s="1"/>
  <c r="L13" i="26"/>
  <c r="K13"/>
  <c r="J13"/>
  <c r="I13"/>
  <c r="H13"/>
  <c r="G13"/>
  <c r="F13"/>
  <c r="E13"/>
  <c r="C13"/>
  <c r="B13"/>
  <c r="D13" s="1"/>
  <c r="D26" i="25"/>
  <c r="D25"/>
  <c r="D24"/>
  <c r="D23"/>
  <c r="D22"/>
  <c r="D21"/>
  <c r="D20"/>
  <c r="D19"/>
  <c r="D18"/>
  <c r="D17"/>
  <c r="D16"/>
  <c r="L13"/>
  <c r="K13"/>
  <c r="J13"/>
  <c r="I13"/>
  <c r="H13"/>
  <c r="G13"/>
  <c r="F13"/>
  <c r="E13"/>
  <c r="C13"/>
  <c r="B13"/>
  <c r="D13" s="1"/>
  <c r="F26" i="24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/>
  <c r="E13"/>
  <c r="C13"/>
  <c r="B13"/>
  <c r="D13" s="1"/>
  <c r="F36" i="23"/>
  <c r="D36"/>
  <c r="F33"/>
  <c r="D33"/>
  <c r="F32"/>
  <c r="D32"/>
  <c r="F31"/>
  <c r="D31"/>
  <c r="F30"/>
  <c r="D30"/>
  <c r="F29"/>
  <c r="D29"/>
  <c r="F28"/>
  <c r="D28"/>
  <c r="F27"/>
  <c r="D27"/>
  <c r="F26"/>
  <c r="D26"/>
  <c r="F24"/>
  <c r="D24"/>
  <c r="F22"/>
  <c r="D22"/>
  <c r="F20"/>
  <c r="D20"/>
  <c r="F19"/>
  <c r="D19"/>
  <c r="F18"/>
  <c r="D18"/>
  <c r="F15"/>
  <c r="D15"/>
  <c r="L13"/>
  <c r="K13"/>
  <c r="J13"/>
  <c r="I13"/>
  <c r="H13"/>
  <c r="G13"/>
  <c r="F13"/>
  <c r="E13"/>
  <c r="C13"/>
  <c r="B13"/>
  <c r="D13" s="1"/>
  <c r="F26" i="22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 s="1"/>
  <c r="E13"/>
  <c r="C13"/>
  <c r="B13"/>
  <c r="D13" s="1"/>
  <c r="F36" i="21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/>
  <c r="E13"/>
  <c r="C13"/>
  <c r="B13"/>
  <c r="D13" s="1"/>
  <c r="F26" i="20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/>
  <c r="E13"/>
  <c r="C13"/>
  <c r="B13"/>
  <c r="D13" s="1"/>
  <c r="F36" i="19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I13"/>
  <c r="H13"/>
  <c r="G13"/>
  <c r="F13" s="1"/>
  <c r="E13"/>
  <c r="C13"/>
  <c r="B13"/>
  <c r="D13" s="1"/>
  <c r="F36" i="17"/>
  <c r="D36"/>
  <c r="F34"/>
  <c r="D34"/>
  <c r="F33"/>
  <c r="D33"/>
  <c r="F32"/>
  <c r="D32"/>
  <c r="F31"/>
  <c r="D31"/>
  <c r="F29"/>
  <c r="D29"/>
  <c r="F28"/>
  <c r="D28"/>
  <c r="F27"/>
  <c r="D27"/>
  <c r="F26"/>
  <c r="D26"/>
  <c r="F25"/>
  <c r="D25"/>
  <c r="F24"/>
  <c r="D24"/>
  <c r="F23"/>
  <c r="D23"/>
  <c r="F22"/>
  <c r="D22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 s="1"/>
  <c r="E13"/>
  <c r="C13"/>
  <c r="B13"/>
  <c r="D13" s="1"/>
  <c r="F26" i="1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 s="1"/>
  <c r="E13"/>
  <c r="C13"/>
  <c r="B13"/>
  <c r="D13" s="1"/>
  <c r="D37" i="15"/>
  <c r="D36"/>
  <c r="D35"/>
  <c r="D34"/>
  <c r="D33"/>
  <c r="D32"/>
  <c r="D31"/>
  <c r="D30"/>
  <c r="D29"/>
  <c r="D28"/>
  <c r="D27"/>
  <c r="D26"/>
  <c r="D25"/>
  <c r="D24"/>
  <c r="D23"/>
  <c r="D20"/>
  <c r="D19"/>
  <c r="D18"/>
  <c r="L14"/>
  <c r="K14"/>
  <c r="J14"/>
  <c r="I14"/>
  <c r="H14"/>
  <c r="G14"/>
  <c r="E14"/>
  <c r="C14"/>
  <c r="B14"/>
  <c r="F26" i="14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E13"/>
  <c r="C13"/>
  <c r="B13"/>
  <c r="D13" s="1"/>
  <c r="F36" i="13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 s="1"/>
  <c r="E13"/>
  <c r="C13"/>
  <c r="B13"/>
  <c r="L13" i="12"/>
  <c r="K13"/>
  <c r="J13"/>
  <c r="I13"/>
  <c r="H13"/>
  <c r="G13"/>
  <c r="F13"/>
  <c r="E13"/>
  <c r="C13"/>
  <c r="B13"/>
  <c r="D13" s="1"/>
  <c r="L13" i="11"/>
  <c r="K13"/>
  <c r="J13"/>
  <c r="I13"/>
  <c r="H13"/>
  <c r="G13"/>
  <c r="F13"/>
  <c r="E13"/>
  <c r="C13"/>
  <c r="B13"/>
  <c r="D13" s="1"/>
  <c r="F13" i="10"/>
  <c r="E13"/>
  <c r="D13"/>
  <c r="C13"/>
  <c r="B13"/>
  <c r="F13" i="9"/>
  <c r="E13"/>
  <c r="D13"/>
  <c r="C13"/>
  <c r="B13"/>
  <c r="F13" i="8"/>
  <c r="E13"/>
  <c r="D13" s="1"/>
  <c r="C13"/>
  <c r="B13"/>
  <c r="F13" i="7"/>
  <c r="E13"/>
  <c r="D13"/>
  <c r="C13"/>
  <c r="B13"/>
  <c r="F13" i="6"/>
  <c r="E13"/>
  <c r="D13"/>
  <c r="C13"/>
  <c r="B13"/>
  <c r="F13" i="4"/>
  <c r="E13"/>
  <c r="D13" s="1"/>
  <c r="C13"/>
  <c r="B13"/>
  <c r="F13" i="3"/>
  <c r="E13"/>
  <c r="D13" s="1"/>
  <c r="C13"/>
  <c r="B13"/>
  <c r="F13" i="2"/>
  <c r="D13" s="1"/>
  <c r="E13"/>
  <c r="C13"/>
  <c r="B13"/>
  <c r="D13" i="28" l="1"/>
  <c r="F13" i="14"/>
  <c r="D13" i="13"/>
</calcChain>
</file>

<file path=xl/sharedStrings.xml><?xml version="1.0" encoding="utf-8"?>
<sst xmlns="http://schemas.openxmlformats.org/spreadsheetml/2006/main" count="2165" uniqueCount="300">
  <si>
    <t>CUADRO  II - 1.1</t>
  </si>
  <si>
    <t>DESTACE DE GANADO BOVINO TOTAL EN LA REPÚBLICA, POR NÚMERO DE CABEZAS,</t>
  </si>
  <si>
    <t>VALOR EN PIE, PRODUCCIÓN DE CARNE, HUESO Y SEBO, SEGÚN MES.  AÑO 2012</t>
  </si>
  <si>
    <t>Mes</t>
  </si>
  <si>
    <t>Destace de ganado bovino total en la república</t>
  </si>
  <si>
    <t>Cabezas destazadas</t>
  </si>
  <si>
    <t>Producción de carne, hueso y sebo</t>
  </si>
  <si>
    <t>y valor en pie</t>
  </si>
  <si>
    <t>(cifras en quintales)</t>
  </si>
  <si>
    <t>Número de cabezas</t>
  </si>
  <si>
    <t>Valor (quetzales)</t>
  </si>
  <si>
    <t>Total</t>
  </si>
  <si>
    <t>Carne y hueso</t>
  </si>
  <si>
    <t>Sebo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</si>
  <si>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</si>
  <si>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</si>
  <si>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</si>
  <si>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</si>
  <si>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</si>
  <si>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</si>
  <si>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</si>
  <si>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</si>
  <si>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</si>
  <si>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</si>
  <si>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</si>
  <si>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</si>
  <si>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CUADRO  II - 1.2</t>
  </si>
  <si>
    <t>DESTACE DE GANADO BOVINO MACHOS EN LA REPÚBLICA, POR NÚMERO DE CABEZAS,</t>
  </si>
  <si>
    <t>Destace de ganado bovino machos en la república</t>
  </si>
  <si>
    <t>CUADRO  II - 1.3</t>
  </si>
  <si>
    <t>DESTACE DE GANADO BOVINO HEMBRAS EN LA REPÚBLICA, POR NÚMERO DE CABEZAS,</t>
  </si>
  <si>
    <t>Destace de ganado bovino hembras en la república</t>
  </si>
  <si>
    <t>CUADRO  II - 2.1</t>
  </si>
  <si>
    <t>DESTACE DE GANADO BOVINO TOTAL, CARNE TIPO EXPORTACIÓN EN LA REPÚBLICA, POR NÚMERO DE CABEZAS,</t>
  </si>
  <si>
    <t>Destace de ganado bovino total, tipo exportación en la república</t>
  </si>
  <si>
    <t>CUADRO  II - 2.2</t>
  </si>
  <si>
    <t>DESTACE DE GANADO BOVINO MACHOS, CARNE TIPO EXPORTACIÓN EN LA REPÚBLICA, POR NÚMERO DE CABEZAS,</t>
  </si>
  <si>
    <t>Destace de ganado bovino machos, carne tipo exportación</t>
  </si>
  <si>
    <t>CUADRO  II - 2.3</t>
  </si>
  <si>
    <t>DESTACE DE GANADO BOVINO HEMBRAS, CARNE TIPO EXPORTACIÓN EN LA REPÚBLICA, POR NÚMERO DE CABEZAS,</t>
  </si>
  <si>
    <t>Destace de ganado bovino hembras, carne tipo exportación</t>
  </si>
  <si>
    <t>CUADRO  II - 3.1</t>
  </si>
  <si>
    <t>DESTACE DE GANADO BOVINO TOTAL PARA CONSUMO INTERNO EN LA REPÚBLICA, POR NÚMERO DE CABEZAS,</t>
  </si>
  <si>
    <t>Destace de ganado bovino total para consumo interno</t>
  </si>
  <si>
    <t>CUADRO  II - 3.2</t>
  </si>
  <si>
    <t>DESTACE DE GANADO BOVINO MACHOS PARA CONSUMO INTERNO EN LA REPÚBLICA, POR NÚMERO DE CABEZAS,</t>
  </si>
  <si>
    <t>Destace de ganado bovino machos para consumo interno</t>
  </si>
  <si>
    <t>CUADRO  II - 3.3</t>
  </si>
  <si>
    <t>DESTACE DE GANADO BOVINO HEMBRAS PARA CONSUMO INTERNO EN LA REPÚBLICA, POR NÚMERO DE CABEZAS,</t>
  </si>
  <si>
    <t>Destace de ganado bovino hembras para consumo interno</t>
  </si>
  <si>
    <t>CUADRO II - 4.1</t>
  </si>
  <si>
    <t xml:space="preserve">   DESTACE DE GANADO BOVINO TOROS, PARA CONSUMO INTERNO EN LA REPÚBLICA, POR NÚMERO DE CABEZAS, VALOR, PESO TOTAL, </t>
  </si>
  <si>
    <t>PRODUCCIÓN DE CARNE EN CANAL, VÍSCERAS, CUERO, SANGRE Y DESPERDICIO,  SEGÚN  DEPARTAMENTO.   AÑO  2012</t>
  </si>
  <si>
    <t>Departamento</t>
  </si>
  <si>
    <t>Destace de Toros para consumo interno (cifras en quintales)</t>
  </si>
  <si>
    <t>Número de Cabezas</t>
  </si>
  <si>
    <t>Peso Vivo Promedio</t>
  </si>
  <si>
    <t>Peso Total del Número de Cabezas</t>
  </si>
  <si>
    <t>Carne en Canal</t>
  </si>
  <si>
    <t>Vísceras</t>
  </si>
  <si>
    <t>Cuero</t>
  </si>
  <si>
    <t>Sangre</t>
  </si>
  <si>
    <t>Desperdicio</t>
  </si>
  <si>
    <t>TOTAL</t>
  </si>
  <si>
    <t>Carne y Hueso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</si>
  <si>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</si>
  <si>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</si>
  <si>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</si>
  <si>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</si>
  <si>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</si>
  <si>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</si>
  <si>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</si>
  <si>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</si>
  <si>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</si>
  <si>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</si>
  <si>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</si>
  <si>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</si>
  <si>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</si>
  <si>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</si>
  <si>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</si>
  <si>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</si>
  <si>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</si>
  <si>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</si>
  <si>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</si>
  <si>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</si>
  <si>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</si>
  <si>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</si>
  <si>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CUADRO II - 4.2</t>
  </si>
  <si>
    <t xml:space="preserve">DESTACE DE GANADO BOVINO TOROS, PARA CONSUMO INTERNO EN LA REPÚBLICA, POR NÚMERO DE CABEZAS, VALOR, PESO TOTAL, </t>
  </si>
  <si>
    <t>PRODUCCIÓN DE CARNE EN CANAL, VÍSCERAS, CUERO, SANGRE Y DESPERDICIO, SEGÚN  MES.   AÑO  2012</t>
  </si>
  <si>
    <t xml:space="preserve">Diciembre </t>
  </si>
  <si>
    <t>CUADRO II - 5.1</t>
  </si>
  <si>
    <t xml:space="preserve">   DESTACE DE GANADO BOVINO NOVILLOS, PARA CONSUMO INTERNO EN LA REPÚBLICA, POR NÚMERO DE CABEZAS, VALOR, PESO TOTAL, </t>
  </si>
  <si>
    <t>Destace de Novillos para consumo interno (cifras en quintales)</t>
  </si>
  <si>
    <t>CUADRO II - 5.2</t>
  </si>
  <si>
    <t xml:space="preserve">DESTACE DE GANADO BOVINO NOVILLOS, PARA CONSUMO INTERNO EN LA REPÚBLICA, POR NÚMERO DE CABEZAS, VALOR, PESO TOTAL, </t>
  </si>
  <si>
    <t>CUADRO II - 6.1</t>
  </si>
  <si>
    <t xml:space="preserve">   DESTACE DE GANADO BOVINO BUEYES, PARA CONSUMO INTERNO EN LA REPÚBLICA, POR NÚMERO DE CABEZAS, VALOR, PESO TOTAL, </t>
  </si>
  <si>
    <t>Destace de Bueyes para consumo interno (cifras en quintales)</t>
  </si>
  <si>
    <t>-</t>
  </si>
  <si>
    <t>CUADRO II - 6.2</t>
  </si>
  <si>
    <t xml:space="preserve">DESTACE DE GANADO BOVINO BUEYES, PARA CONSUMO INTERNO EN LA REPÚBLICA, POR NÚMERO DE CABEZAS, VALOR, PESO TOTAL, </t>
  </si>
  <si>
    <t>CUADRO II - 7.1</t>
  </si>
  <si>
    <t xml:space="preserve">   DESTACE DE GANADO BOVINO TERNEROS, PARA CONSUMO INTERNO EN LA REPÚBLICA, POR NÚMERO DE CABEZAS, VALOR, PESO TOTAL, </t>
  </si>
  <si>
    <t>Destace de Terneros para consumo interno (cifras en quintales)</t>
  </si>
  <si>
    <t>CUADRO II - 7.2</t>
  </si>
  <si>
    <t xml:space="preserve">DESTACE DE GANADO BOVINO TERNEROS, PARA CONSUMO INTERNO EN LA REPÚBLICA, POR NÚMERO DE CABEZAS, VALOR, PESO TOTAL, </t>
  </si>
  <si>
    <t>CUADRO II - 8.1</t>
  </si>
  <si>
    <t xml:space="preserve">   DESTACE DE GANADO BOVINO VACAS, PARA CONSUMO INTERNO EN LA REPÚBLICA, POR NÚMERO DE CABEZAS, VALOR, PESO TOTAL, </t>
  </si>
  <si>
    <t>Destace de Vacas para consumo interno (cifras en quintales)</t>
  </si>
  <si>
    <t>CUADRO II - 8.2</t>
  </si>
  <si>
    <t xml:space="preserve">DESTACE DE GANADO BOVINO VACAS, PARA CONSUMO INTERNO EN LA REPÚBLICA, POR NÚMERO DE CABEZAS, VALOR, PESO TOTAL, </t>
  </si>
  <si>
    <t>CUADRO II - 9.1</t>
  </si>
  <si>
    <t xml:space="preserve">   DESTACE DE GANADO BOVINO NOVILLAS, PARA CONSUMO INTERNO EN LA REPÚBLICA, POR NÚMERO DE CABEZAS, VALOR, PESO TOTAL, </t>
  </si>
  <si>
    <t>Destace de Novillas para consumo interno (cifras en quintales)</t>
  </si>
  <si>
    <t>CUADRO II - 9.2</t>
  </si>
  <si>
    <t xml:space="preserve">DESTACE DE GANADO BOVINO NOVILLAS, PARA CONSUMO INTERNO EN LA REPÚBLICA, POR NÚMERO DE CABEZAS, VALOR, PESO TOTAL, </t>
  </si>
  <si>
    <t>CUADRO II - 10.1</t>
  </si>
  <si>
    <t xml:space="preserve">   DESTACE DE GANADO BOVINO TERNERAS, PARA CONSUMO INTERNO EN LA REPÚBLICA, POR NÚMERO DE CABEZAS, VALOR, PESO TOTAL, </t>
  </si>
  <si>
    <t>Destace de Terneras para consumo interno (cifras en quintales)</t>
  </si>
  <si>
    <t>CUADRO II - 10.2</t>
  </si>
  <si>
    <t xml:space="preserve">DESTACE DE GANADO BOVINO TERNERAS, PARA CONSUMO INTERNO EN LA REPÚBLICA, POR NÚMERO DE CABEZAS, VALOR, PESO TOTAL, </t>
  </si>
  <si>
    <t>CUADRO II - 11.1</t>
  </si>
  <si>
    <t>DESTACE DE GANADO  BOVINO TOROS, TIPO DE EXPORTACIÓN EN LA REPÚBLICA, POR NÚMERO DE CABEZAS, VALOR,</t>
  </si>
  <si>
    <t>PESO TOTAL, PRODUCCIÓN DE CARNE EN CANAL, VÍSCERAS, CUERO, SANGRE Y DESPERDICIO, SEGÚN MES.  AÑO 2012</t>
  </si>
  <si>
    <t>Destace de toros tipo exportación (cifras en quintales)</t>
  </si>
  <si>
    <t>CUADRO  II - 11.2</t>
  </si>
  <si>
    <t>DESTACE DE GANADO  BOVINO NOVILLOS, TIPO DE EXPORTACIÓN EN LA REPÚBLICA, POR NÚMERO DE CABEZAS, VALOR,</t>
  </si>
  <si>
    <t>Destace de novillos tipo exportación (cifras en quintales)</t>
  </si>
  <si>
    <t>CUADRO  II - 11.3</t>
  </si>
  <si>
    <t>DESTACE DE GANADO  BOVINO BUEYES, TIPO DE EXPORTACIÓN EN LA REPÚBLICA, POR NÚMERO DE CABEZAS, VALOR,</t>
  </si>
  <si>
    <t>Destace de vacas tipo exportación (cifras en quintales)</t>
  </si>
  <si>
    <t>CUADRO  II - 11.4</t>
  </si>
  <si>
    <t>DESTACE DE GANADO  BOVINO VACAS, TIPO DE EXPORTACIÓN EN LA REPÚBLICA, POR NÚMERO DE CABEZAS, VALOR,</t>
  </si>
  <si>
    <t>Destace de novillas tipo exportación (cifras en quintales)</t>
  </si>
  <si>
    <t>CUADRO  II - 11.5</t>
  </si>
  <si>
    <t>DESTACE DE GANADO  BOVINO NOVILLAS, TIPO DE EXPORTACIÓN EN LA REPÚBLICA, POR NÚMERO DE CABEZAS, VALOR,</t>
  </si>
  <si>
    <t>Destace de terneras tipo exportación (cifras en quintales)</t>
  </si>
  <si>
    <t>CUADRO  II - 11.6</t>
  </si>
  <si>
    <t>DESTACE DE GANADO  BOVINO TERNERAS, TIPO DE EXPORTACIÓN EN LA REPÚBLICA, POR NÚMERO DE CABEZAS, VALOR,</t>
  </si>
  <si>
    <t>CUADRO II - 12.1</t>
  </si>
  <si>
    <t>DESTACE DE GANADO BOVINO EN LA REPÚBLICA, POR SEXO, CLASE Y NÚMERO DE CABEZAS,</t>
  </si>
  <si>
    <t>SEGÚN DEPARTAMENTO.  AÑO  2012</t>
  </si>
  <si>
    <t>Ganado bovino por sexo y clase</t>
  </si>
  <si>
    <t>Machos</t>
  </si>
  <si>
    <t>Hembras</t>
  </si>
  <si>
    <t>Toros</t>
  </si>
  <si>
    <t>Novillos</t>
  </si>
  <si>
    <t>Bueyes</t>
  </si>
  <si>
    <t>Terneros</t>
  </si>
  <si>
    <t>Vacas</t>
  </si>
  <si>
    <t>Novillas</t>
  </si>
  <si>
    <t>Terneras</t>
  </si>
  <si>
    <t>República</t>
  </si>
  <si>
    <t>Guatemala 1/</t>
  </si>
  <si>
    <t>Progreso</t>
  </si>
  <si>
    <t xml:space="preserve">Escuintla </t>
  </si>
  <si>
    <t xml:space="preserve">1/ Incluye  93,150 cabezas destazadas por ganado tipo exportacion. </t>
  </si>
  <si>
    <t>CUADRO  II - 13.1</t>
  </si>
  <si>
    <t>VALOR EN PIE, PRODUCCIÓN DE CARNE, HUESO Y SEBO.  PERÍODO 2003 - 2012</t>
  </si>
  <si>
    <t>Año</t>
  </si>
  <si>
    <t>CUADRO  II - 13.2</t>
  </si>
  <si>
    <t>VALOR EN PIE, PRODUCCIÓN DE CARNE, HUESO Y SEBO. PERÍODO 2003 - 2012</t>
  </si>
  <si>
    <t>CUADRO  II - 13.3</t>
  </si>
  <si>
    <t>CUADRO II - 14.1</t>
  </si>
  <si>
    <t>VENTA DE CARNE DE GANADO BOVINO EN LAS COMPAÑIAS EXPORTADORAS DE LA REPUBLICA,</t>
  </si>
  <si>
    <t>POR DESTINO Y TIPO DE CARNE, SEGUN MES. AÑO 2012</t>
  </si>
  <si>
    <t xml:space="preserve">Exportación </t>
  </si>
  <si>
    <t xml:space="preserve">        Consumo Interno</t>
  </si>
  <si>
    <t>Deshuesada</t>
  </si>
  <si>
    <t>Procesada</t>
  </si>
  <si>
    <t>Peso</t>
  </si>
  <si>
    <t>(quintales)</t>
  </si>
  <si>
    <t>(Quintales)</t>
  </si>
  <si>
    <t>CAPÍTULO II</t>
  </si>
  <si>
    <t>PRODUCTOS DE ORIGEN ANIMAL</t>
  </si>
  <si>
    <t>DESTACE DE GANADO BOVINO</t>
  </si>
  <si>
    <t xml:space="preserve"> </t>
  </si>
  <si>
    <t>DESTACE DE GANADO PORCINO</t>
  </si>
  <si>
    <t>DESTACE DE GANADO OVINO</t>
  </si>
  <si>
    <t>DESTACE DE GANADO CAPRINO</t>
  </si>
  <si>
    <t>Destace    de    ganado   bovino total en  la   República,   por   número   de cabezas,  valor  en   pie,producción de carne, hueso y sebo, según, mes. Año 2012.</t>
  </si>
  <si>
    <t>Destace  de   ganado bovino machos  en  la  República,     por   número   de  cabezas, valor en    pie,producción de carne, hueso y sebo, según mes. Año 2012.</t>
  </si>
  <si>
    <t>Destace de ganado bovino hembras en  la República,  por número   de    cabezas,    valor     en    pie,producción  de carne, hueso y sebo, según mes. Año 2012.</t>
  </si>
  <si>
    <t>Destace  de   ganado   bovino total,  carne   tipo  exportación en la  República,   por   número  de cabezas,  valor en pie, producción de carne, hueso y sebo, según mes. Año 2012.</t>
  </si>
  <si>
    <t>Destace de ganado bovino machos,  carne    tipo   exportación  en  la República,    por número  de cabezas, valor en pie, producción de carne, hueso y sebo, según mes. Año 2012.</t>
  </si>
  <si>
    <t>Destace de ganado bovino hembras,  carne  tipo exportación    en la    República,    por   número  de cabezas, valor en pie, producción de carne, hueso y sebo, según mes. Año 2012.</t>
  </si>
  <si>
    <t>Destace de ganado bovino total  para consumo interno  en la  República,   por    número de   cabezas,valor en pie, producción de carne, hueso y sebo, según mes. Año 2012.</t>
  </si>
  <si>
    <t>Destace de ganado bovino machos  para  consumo  interno  en  la República, por número de cabezas,valor en pie, producción de carne, hueso y sebo, según mes. Año 2012.</t>
  </si>
  <si>
    <t>Destace de ganado bovino hembras para consumo interno en la República, por número de  cabezas,valor en pie, producción de carne, hueso y sebo, según mes. Año 2012</t>
  </si>
  <si>
    <t>Destace de ganado bovino toros, para consumo  interno  en  la  República,  por  número de  cabezas, valor,    peso   total,   producción   de   carne  en  canal,  vísceras, cuero, sangre y desperdicio, según departamento. Año  2012.</t>
  </si>
  <si>
    <t>Destace  de  ganado  bovino toros, para consumo  interno en la  República,  por   número  de cabezas, valor,   peso  total,  producción  de  carne  en  canal,  vísceras,   cuero,   sangre  y   desperdicio, según mes. Año 2012</t>
  </si>
  <si>
    <t>Destace de  ganado  bovino  novillos, para consumo interno en la República, por número de  cabezas,valor,   peso  total,   producción  de  carne  en  canal,  vísceras,  cuero,   sangre  y  desperdicio,  según departamento. Año 2012</t>
  </si>
  <si>
    <t>Destace de ganado bovino novillos, para consumo interno en la República,  por  número  de   cabezas,valor,   peso  total,   producción  de  carne  en  canal,   vísceras,  cuero,  sangre  y  desperdicio,  según mes. Año 2012.</t>
  </si>
  <si>
    <t>Destace de ganado bovino bueyes, para consumo interno en la  República,  por  número  de   cabezas, valor,   peso  total,   producción  de  carne  en  canal,  vísceras,  cuero,   sangre  y  desperdicio,  según departamento. Año 2012.</t>
  </si>
  <si>
    <t>Destace de ganado bovino bueyes,  para consumo interno en la República,  por  número  de    cabezas, valor,   peso  total,   producción  de  carne  en  canal,   vísceras,  cuero,  sangre  y  desperdicio,  según mes. Año 2012.</t>
  </si>
  <si>
    <t>Destace de ganado bovino terneros, para consumo interno en la República, por número     de cabezas, valor,   peso  total,   producción  de  carne  en  canal,  vísceras,  cuero,   sangre  y  desperdicio,  según  departamento. Año 2012.</t>
  </si>
  <si>
    <t>Destace de ganado bovino terneros, para consumo interno en la República, por número    de  cabezas, valor,   peso  total,   producción  de  carne  en  canal,   vísceras,  cuero,  sangre  y  desperdicio,  según mes. Año 2012.</t>
  </si>
  <si>
    <t>Destace de ganado bovino vacas, para consumo interno en la República,   por   número  de    cabezas, valor,   peso  total,   producción  de  carne  en  canal,  vísceras,  cuero,   sangre  y  desperdicio,  según  departamento. Año 2012.</t>
  </si>
  <si>
    <t>Destace de ganado bovino vacas, para consumo interno en la República,    por   número  de   cabezas, valor,   peso  total,   producción  de  carne  en  canal,   vísceras,  cuero,  sangre  y  desperdicio,  según mes. Año 2012.</t>
  </si>
  <si>
    <t>Destace de  ganado  bovino  novillas,  para   consumo   interno   en   la   República,  por   número  de  cabezas, valor, peso  total,  producción  de  carne  en  canal,  vísceras,  cuero,   sangre  y  desperdicio,   según departamento. Año 2012.</t>
  </si>
  <si>
    <t>Destace de ganado bovino novillas, para consumo interno en la  República,  por número de    cabezas, valor,   peso  total,   producción  de  carne  en  canal,   vísceras,  cuero,  sangre  y  desperdicio,  según mes. Año 2012.</t>
  </si>
  <si>
    <t xml:space="preserve">Cuadro II-1.1 </t>
  </si>
  <si>
    <t xml:space="preserve">Cuadro II-1.2 </t>
  </si>
  <si>
    <t xml:space="preserve">Cuadro II-1.3 </t>
  </si>
  <si>
    <t xml:space="preserve">Cuadro II-2.1 </t>
  </si>
  <si>
    <t xml:space="preserve">Cuadro II-2.2 </t>
  </si>
  <si>
    <t xml:space="preserve">Cuadro II-2.3 </t>
  </si>
  <si>
    <t>Cuadro II-3.1</t>
  </si>
  <si>
    <t>Cuadro II-3.2</t>
  </si>
  <si>
    <t>Cuadro II-3.3</t>
  </si>
  <si>
    <t>Cuadro II-4.1</t>
  </si>
  <si>
    <t>Cuadro II-4.2</t>
  </si>
  <si>
    <t>Cuadro II-5.1</t>
  </si>
  <si>
    <t>Cuadro II-5.2</t>
  </si>
  <si>
    <t>Cuadro II-6.1</t>
  </si>
  <si>
    <t>Cuadro II-6.2</t>
  </si>
  <si>
    <t>Cuadro II-7.1</t>
  </si>
  <si>
    <t>Cuadro II-7.2</t>
  </si>
  <si>
    <t>Cuadro II-8.1</t>
  </si>
  <si>
    <t>Cuadro II-8.2</t>
  </si>
  <si>
    <t>Cuadro II-9.1</t>
  </si>
  <si>
    <t>Cuadro II-9.2</t>
  </si>
  <si>
    <t>Cuadro II-10.1</t>
  </si>
  <si>
    <t>Cuadro II-10.2</t>
  </si>
  <si>
    <t>Cuadro II-11.1</t>
  </si>
  <si>
    <t>Cuadro II-11.2</t>
  </si>
  <si>
    <t>Cuadro II-11.3</t>
  </si>
  <si>
    <t>Cuadro II-11.4</t>
  </si>
  <si>
    <t>Cuadro II-11.5</t>
  </si>
  <si>
    <t>Cuadro II-11.6</t>
  </si>
  <si>
    <t>Cuadro II-12.1</t>
  </si>
  <si>
    <t>Cuadro II-13.1</t>
  </si>
  <si>
    <t>Cuadro II-13.2</t>
  </si>
  <si>
    <t>Cuadro II-13.3</t>
  </si>
  <si>
    <t>Cuadro II-14.1</t>
  </si>
  <si>
    <t>Destace de ganado bovino terneras, para consumo interno en  la  República, por  número  de cabezas, cabezas, valor, peso  total,  producción  de  carne  en  canal,  vísceras,  cuero,   sangre  y  desperdicio, según departamento. Año 2012.</t>
  </si>
  <si>
    <t>Destace de ganado bovino terneras, para  consumo interno en la República,  por  número de  cabezas,valor,   peso  total,   producción  de  carne  en  canal,   vísceras,  cuero,  sangre  y  desperdicio, según mes. Año 2012</t>
  </si>
  <si>
    <t>Destace  de   ganado  bovino  toros,   tipo  exportación  en  la  República,   por  número  de  cabezas,valor,   peso  total,   producción  de  carne  en  canal,   vísceras,  cuero, sangre  y  desperdicio, según  mes. Año 2012.</t>
  </si>
  <si>
    <t>Destace  de  ganado bovino novillos,   tipo  exportación  en  la República,  por  número  de  cabezas,valor,   peso  total,   producción  de  carne  en  canal,   vísceras,  cuero,  sangre  y  desperdicio, según  mes. Año 2012.</t>
  </si>
  <si>
    <t>Destace  de  ganado  bovino bueyes,   tipo  exportación  en   la  República,  por  número  de  cabezas, valor,   peso  total,   producción  de  carne  en  canal,   vísceras,  cuero,  sangre  y  desperdicio, según  mes. Año 2012.</t>
  </si>
  <si>
    <t>Destace  de  ganado bovino  vacas,   tipo  exportación  en  la República,  por  número  de   cabezas, valor,   peso  total,   producción  de  carne  en  canal,   vísceras,  cuero,  sangre  y  desperdicio, según    mes. Año 2012.</t>
  </si>
  <si>
    <t>Destace  de  ganado bovino novillas,   tipo  exportación  en  la  República,  por  número  de  cabezas,valor,   peso  total,   producción  de  carne  en  canal,   vísceras,  cuero,  sangre  y  desperdicio, según       mes. Año 2012.</t>
  </si>
  <si>
    <t xml:space="preserve">                      </t>
  </si>
  <si>
    <t>Destace  de  ganado bovino terneras,   tipo  exportación  en  la  República,  por  número  de  cabezas, valor,   peso  total,   producción  de  carne  en  canal,   vísceras,  cuero,  sangre  y  desperdicio, según   mes. Año 2012.</t>
  </si>
  <si>
    <t>Destace   de   ganado   bovino   en   la   República,   por  sexo,  clase  y  número  de   cabezas, según departamento. Año 2012.</t>
  </si>
  <si>
    <t>Destace de ganado bovino total en la República, por número  de  cabezas, valor   en  pie, producción  de carne, hueso y sebo. Período 2003-2012.</t>
  </si>
  <si>
    <t>Destace de ganado bovino machos en la República, por número de cabezas, valor en  pie, producción  de carne, hueso y  sebo. Período 2003-2012..</t>
  </si>
  <si>
    <t>Cuadro II-15.1</t>
  </si>
  <si>
    <t>Cuadro II-15.2</t>
  </si>
  <si>
    <t>Cuadro II-15.3</t>
  </si>
  <si>
    <t>Cuadro II-16.1</t>
  </si>
  <si>
    <t>Cuadro II-16.2</t>
  </si>
  <si>
    <t>Cuadro II-16.3</t>
  </si>
  <si>
    <t>Cuadro II-17.1</t>
  </si>
  <si>
    <t>Cuadro II-17.2</t>
  </si>
  <si>
    <t>Cuadro II-17.3</t>
  </si>
  <si>
    <t>Destace de ganado bovino hembras en la  República, por número de cabezas, valor en pie, producción   de carne, hueso y  sebo. Período 2003-2012.</t>
  </si>
  <si>
    <t>Venta de carne de ganado bovino en las compañías exportadoras de la República, por    destino y tipo de carne, según mes. Año 2012.</t>
  </si>
  <si>
    <t>Destace de ganado porcino para consumo interno  en  la   República, por  número  de  cabezas,  valor, peso   total,    producción    de    carne   en    canal,   vísceras,   cuero,   sangre  y   desperdicio,  según departamento.  Año 2012.</t>
  </si>
  <si>
    <t>Destace  de   ganado  porcino    para   consumo   interno   en   la   República,  por número de  cabezas, valor,   peso  total,   producción  de  carne  en  canal,   vísceras,  cuero,  sangre  y  desperdicio, según  mes. Año 2012..</t>
  </si>
  <si>
    <t>Destace de ganado  porcino  en  la  República, por número  de  cabezas,  valor,  peso  total,  producción de carne  en canal y vísceras.  período 2003-2012 .</t>
  </si>
  <si>
    <t>Destace de ganado ovino para consumo interno en la República, por número de cabezas,   valor, peso total,   producción   de  carne  en  canal, vísceras,   cuero,  sangre y desperdicio,  según departamento. Año 2012.</t>
  </si>
  <si>
    <t>Destace de ganado ovino para consumo  interno  en la República, por número de cabezas, valor, peso total,  producción de carne  en  canal,  vísceras, cuero,  sangre,  y desperdicio, según mes.   Año 2012..</t>
  </si>
  <si>
    <t>Destace de ganado  ovino  en  la  República, por número  de  cabezas,  valor,  peso  total,  producción de carne  en canal y vísceras. Según período 2003-2012.</t>
  </si>
  <si>
    <t>Destace de ganado caprino para consumo interno en la República, por número de cabezas, valor, peso total, producción carne en canal, vísceras, cuero, sangre y desperdicio, según departamento. Año 2012</t>
  </si>
  <si>
    <t>Destace de ganado  caprino  en  la  República, por número  de  cabezas,  valor,  peso  total,  producción  de carne  en canal y vísceras. Período 2003-2012..</t>
  </si>
  <si>
    <t>Destace de ganado caprino para consumo interno en la República, por número de cabezas, valor, peso total, producción carne en canal, vísceras, cuero, sangre y desperdicio, según mes. Año 2012</t>
  </si>
  <si>
    <t>CUADRO II - 15.1</t>
  </si>
  <si>
    <t xml:space="preserve">   DESTACE DE GANADO PORCINO, PARA CONSUMO INTERNO EN LA REPÚBLICA, POR NÚMERO DE CABEZAS, VALOR, PESO TOTAL, </t>
  </si>
  <si>
    <t>PRODUCCIÓN DE CARNE EN CANAL, VÍSCERAS, CUERO, SANGRE Y DESPERDICIO,  SEGUN  DEPARTAMENTO.   AÑO  2012</t>
  </si>
  <si>
    <t>Destace de Porcino para consumo interno (cifras en quintales)</t>
  </si>
  <si>
    <t>Manteca</t>
  </si>
  <si>
    <t>CUADRO II - 15.2</t>
  </si>
  <si>
    <t xml:space="preserve">DESTACE DE GANADO PORCINO, PARA CONSUMO INTERNO EN LA REPÚBLICA, POR NÚMERO DE CABEZAS, VALOR, PESO TOTAL, </t>
  </si>
  <si>
    <t>CUADRO  II - 15.3</t>
  </si>
  <si>
    <t>DESTACE DE GANADO PORCINO EN LA REPÚBLICA, POR NÚMERO DE CABEZAS, VALOR, PESO TOTAL,</t>
  </si>
  <si>
    <t>PRODUCCIÓN DE CARNE EN CANAL Y VÍSCERAS, PERÍODO  2003 - 2012</t>
  </si>
  <si>
    <t>Destace de ganado  porcino en la república (cifras en quintales)</t>
  </si>
  <si>
    <t xml:space="preserve">Peso total del número de cabezas </t>
  </si>
  <si>
    <t>Carne en canal</t>
  </si>
  <si>
    <t xml:space="preserve">Manteca </t>
  </si>
  <si>
    <t>CUADRO II - 16.1</t>
  </si>
  <si>
    <t xml:space="preserve">   DESTACE DE GANADO OVINO, PARA CONSUMO INTERNO EN LA REPÚBLICA, POR NÚMERO DE CABEZAS, VALOR, PESO TOTAL, </t>
  </si>
  <si>
    <t>Destace de Ovino para consumo interno (cifras en quintales)</t>
  </si>
  <si>
    <t>CUADRO II - 16.2</t>
  </si>
  <si>
    <t xml:space="preserve">DESTACE DE GANADO OVINO, PARA CONSUMO INTERNO EN LA REPÚBLICA, POR NÚMERO DE CABEZAS, VALOR, PESO TOTAL, </t>
  </si>
  <si>
    <t>CUADRO  II - 16.3</t>
  </si>
  <si>
    <t>DESTACE DE GANADO OVINO EN LA REPÚBLICA, POR NÚMERO DE CABEZAS, VALOR, PESO TOTAL,</t>
  </si>
  <si>
    <t>Destace de ganado ovino en la república (cifras en quintales)</t>
  </si>
  <si>
    <t>Valor (quezales)</t>
  </si>
  <si>
    <t>CUADRO II - 17.1</t>
  </si>
  <si>
    <t xml:space="preserve">   DESTACE DE GANADO CAPRINO, PARA CONSUMO INTERNO EN LA REPÚBLICA, POR NÚMERO DE CABEZAS, VALOR, PESO TOTAL, </t>
  </si>
  <si>
    <t>Destace de Caprino para consumo interno (cifras en quintales)</t>
  </si>
  <si>
    <t>CUADRO II - 17.2</t>
  </si>
  <si>
    <t xml:space="preserve">DESTACE DE GANADO CAPRINO, PARA CONSUMO INTERNO EN LA REPÚBLICA, POR NÚMERO DE CABEZAS, VALOR, PESO TOTAL, </t>
  </si>
  <si>
    <t>CUADRO  II - 17.3</t>
  </si>
  <si>
    <t>DESTACE DE GANADO CAPRINO EN LA REPÚBLICA, POR NÚMERO DE CABEZAS, VALOR, PESO TOTAL,</t>
  </si>
  <si>
    <t>Destace de ganado  caprino en la república (cifras en quintales)</t>
  </si>
  <si>
    <t>REGRESAR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</si>
</sst>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_-* #,##0_-;\-* #,##0_-;_-* &quot;-&quot;??_-;_-@_-"/>
    <numFmt numFmtId="167" formatCode="_-* #,##0.00_-;\-* #,##0.00_-;_-* &quot;-&quot;??_-;_-@_-"/>
    <numFmt numFmtId="168" formatCode="#,##0.00;[Red]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Courier"/>
    </font>
    <font>
      <sz val="10"/>
      <name val="Courier"/>
      <family val="3"/>
    </font>
    <font>
      <sz val="11"/>
      <name val="Arial"/>
      <family val="2"/>
    </font>
    <font>
      <sz val="10"/>
      <color indexed="56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shrinkToFit="1"/>
    </xf>
    <xf numFmtId="0" fontId="2" fillId="0" borderId="9" xfId="0" applyFont="1" applyFill="1" applyBorder="1" applyAlignment="1">
      <alignment horizontal="center" shrinkToFit="1"/>
    </xf>
    <xf numFmtId="0" fontId="2" fillId="0" borderId="0" xfId="0" applyFont="1" applyFill="1"/>
    <xf numFmtId="0" fontId="3" fillId="0" borderId="0" xfId="0" applyFont="1" applyFill="1" applyAlignment="1" applyProtection="1">
      <alignment horizontal="left"/>
    </xf>
    <xf numFmtId="164" fontId="3" fillId="0" borderId="0" xfId="0" applyNumberFormat="1" applyFont="1" applyAlignment="1">
      <alignment horizontal="right"/>
    </xf>
    <xf numFmtId="165" fontId="3" fillId="0" borderId="0" xfId="1" applyNumberFormat="1" applyFont="1" applyBorder="1"/>
    <xf numFmtId="164" fontId="2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5" fontId="0" fillId="0" borderId="0" xfId="1" applyNumberFormat="1" applyFont="1" applyBorder="1"/>
    <xf numFmtId="0" fontId="2" fillId="0" borderId="0" xfId="0" applyFont="1" applyFill="1" applyAlignment="1" applyProtection="1">
      <alignment horizontal="left"/>
    </xf>
    <xf numFmtId="164" fontId="2" fillId="0" borderId="0" xfId="0" applyNumberFormat="1" applyFont="1" applyFill="1" applyBorder="1" applyAlignment="1">
      <alignment horizontal="right"/>
    </xf>
    <xf numFmtId="0" fontId="2" fillId="0" borderId="1" xfId="0" applyFont="1" applyFill="1" applyBorder="1" applyAlignment="1" applyProtection="1">
      <alignment horizontal="left"/>
    </xf>
    <xf numFmtId="164" fontId="2" fillId="0" borderId="1" xfId="0" applyNumberFormat="1" applyFont="1" applyFill="1" applyBorder="1" applyAlignment="1">
      <alignment horizontal="right"/>
    </xf>
    <xf numFmtId="165" fontId="0" fillId="0" borderId="1" xfId="1" applyNumberFormat="1" applyFont="1" applyBorder="1"/>
    <xf numFmtId="0" fontId="3" fillId="0" borderId="0" xfId="0" applyFont="1" applyFill="1"/>
    <xf numFmtId="3" fontId="3" fillId="0" borderId="0" xfId="0" applyNumberFormat="1" applyFont="1"/>
    <xf numFmtId="165" fontId="3" fillId="0" borderId="0" xfId="1" applyNumberFormat="1" applyFont="1"/>
    <xf numFmtId="3" fontId="4" fillId="0" borderId="0" xfId="0" applyNumberFormat="1" applyFont="1" applyFill="1" applyBorder="1"/>
    <xf numFmtId="3" fontId="2" fillId="0" borderId="0" xfId="0" applyNumberFormat="1" applyFont="1" applyBorder="1"/>
    <xf numFmtId="3" fontId="4" fillId="0" borderId="1" xfId="0" applyNumberFormat="1" applyFont="1" applyFill="1" applyBorder="1"/>
    <xf numFmtId="3" fontId="2" fillId="0" borderId="1" xfId="0" applyNumberFormat="1" applyFont="1" applyBorder="1"/>
    <xf numFmtId="164" fontId="3" fillId="0" borderId="0" xfId="0" applyNumberFormat="1" applyFont="1"/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Fill="1"/>
    <xf numFmtId="164" fontId="2" fillId="0" borderId="0" xfId="0" applyNumberFormat="1" applyFont="1"/>
    <xf numFmtId="164" fontId="4" fillId="0" borderId="0" xfId="0" applyNumberFormat="1" applyFont="1" applyFill="1" applyBorder="1"/>
    <xf numFmtId="164" fontId="2" fillId="0" borderId="0" xfId="0" applyNumberFormat="1" applyFont="1" applyBorder="1"/>
    <xf numFmtId="164" fontId="4" fillId="0" borderId="1" xfId="0" applyNumberFormat="1" applyFont="1" applyFill="1" applyBorder="1"/>
    <xf numFmtId="164" fontId="2" fillId="0" borderId="1" xfId="0" applyNumberFormat="1" applyFont="1" applyBorder="1"/>
    <xf numFmtId="3" fontId="2" fillId="0" borderId="0" xfId="0" applyNumberFormat="1" applyFont="1" applyFill="1"/>
    <xf numFmtId="164" fontId="0" fillId="0" borderId="0" xfId="0" applyNumberFormat="1"/>
    <xf numFmtId="164" fontId="0" fillId="0" borderId="1" xfId="0" applyNumberFormat="1" applyBorder="1"/>
    <xf numFmtId="165" fontId="3" fillId="0" borderId="0" xfId="1" applyNumberFormat="1" applyFont="1" applyAlignment="1">
      <alignment horizontal="right"/>
    </xf>
    <xf numFmtId="3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Border="1"/>
    <xf numFmtId="165" fontId="0" fillId="0" borderId="0" xfId="1" applyNumberFormat="1" applyFont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5" fontId="2" fillId="0" borderId="1" xfId="1" applyNumberFormat="1" applyFont="1" applyBorder="1"/>
    <xf numFmtId="165" fontId="0" fillId="0" borderId="1" xfId="1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1" xfId="0" applyNumberForma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64" fontId="2" fillId="0" borderId="0" xfId="0" applyNumberFormat="1" applyFont="1" applyBorder="1" applyAlignment="1">
      <alignment horizontal="right" wrapText="1"/>
    </xf>
    <xf numFmtId="164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 wrapText="1"/>
    </xf>
    <xf numFmtId="164" fontId="2" fillId="0" borderId="0" xfId="1" applyNumberFormat="1" applyFont="1" applyFill="1" applyBorder="1" applyAlignment="1">
      <alignment horizontal="right" wrapText="1"/>
    </xf>
    <xf numFmtId="164" fontId="2" fillId="0" borderId="1" xfId="1" applyNumberFormat="1" applyFont="1" applyFill="1" applyBorder="1" applyAlignment="1">
      <alignment horizontal="right" wrapText="1"/>
    </xf>
    <xf numFmtId="164" fontId="0" fillId="0" borderId="0" xfId="0" applyNumberForma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2" fontId="0" fillId="0" borderId="0" xfId="0" applyNumberFormat="1"/>
    <xf numFmtId="3" fontId="2" fillId="0" borderId="0" xfId="0" applyNumberFormat="1" applyFont="1"/>
    <xf numFmtId="2" fontId="0" fillId="0" borderId="1" xfId="0" applyNumberFormat="1" applyBorder="1"/>
    <xf numFmtId="3" fontId="0" fillId="0" borderId="0" xfId="0" applyNumberFormat="1"/>
    <xf numFmtId="166" fontId="0" fillId="0" borderId="0" xfId="0" applyNumberFormat="1"/>
    <xf numFmtId="166" fontId="3" fillId="0" borderId="0" xfId="1" applyNumberFormat="1" applyFont="1"/>
    <xf numFmtId="0" fontId="3" fillId="0" borderId="0" xfId="0" applyFont="1" applyBorder="1" applyAlignment="1">
      <alignment horizontal="left" wrapText="1"/>
    </xf>
    <xf numFmtId="164" fontId="2" fillId="0" borderId="0" xfId="0" applyNumberFormat="1" applyFont="1" applyAlignment="1">
      <alignment horizontal="right"/>
    </xf>
    <xf numFmtId="166" fontId="0" fillId="0" borderId="0" xfId="1" applyNumberFormat="1" applyFont="1"/>
    <xf numFmtId="164" fontId="2" fillId="0" borderId="1" xfId="0" applyNumberFormat="1" applyFont="1" applyBorder="1" applyAlignment="1">
      <alignment horizontal="right"/>
    </xf>
    <xf numFmtId="166" fontId="0" fillId="0" borderId="1" xfId="1" applyNumberFormat="1" applyFont="1" applyBorder="1"/>
    <xf numFmtId="43" fontId="0" fillId="0" borderId="0" xfId="0" applyNumberFormat="1"/>
    <xf numFmtId="166" fontId="3" fillId="0" borderId="0" xfId="1" applyNumberFormat="1" applyFont="1" applyAlignment="1">
      <alignment horizontal="right"/>
    </xf>
    <xf numFmtId="164" fontId="3" fillId="0" borderId="0" xfId="0" applyNumberFormat="1" applyFont="1" applyAlignment="1"/>
    <xf numFmtId="167" fontId="3" fillId="0" borderId="0" xfId="1" applyNumberFormat="1" applyFont="1"/>
    <xf numFmtId="164" fontId="3" fillId="0" borderId="0" xfId="1" applyNumberFormat="1" applyFont="1"/>
    <xf numFmtId="164" fontId="2" fillId="0" borderId="0" xfId="0" applyNumberFormat="1" applyFont="1" applyAlignment="1"/>
    <xf numFmtId="167" fontId="0" fillId="0" borderId="0" xfId="1" applyNumberFormat="1" applyFont="1"/>
    <xf numFmtId="166" fontId="0" fillId="0" borderId="0" xfId="1" applyNumberFormat="1" applyFont="1" applyBorder="1"/>
    <xf numFmtId="167" fontId="0" fillId="0" borderId="0" xfId="1" applyNumberFormat="1" applyFont="1" applyBorder="1"/>
    <xf numFmtId="164" fontId="2" fillId="0" borderId="1" xfId="0" applyNumberFormat="1" applyFont="1" applyBorder="1" applyAlignment="1"/>
    <xf numFmtId="167" fontId="0" fillId="0" borderId="1" xfId="1" applyNumberFormat="1" applyFont="1" applyBorder="1"/>
    <xf numFmtId="167" fontId="3" fillId="0" borderId="0" xfId="1" applyNumberFormat="1" applyFont="1" applyBorder="1"/>
    <xf numFmtId="166" fontId="3" fillId="0" borderId="0" xfId="1" applyNumberFormat="1" applyFont="1" applyBorder="1"/>
    <xf numFmtId="2" fontId="3" fillId="0" borderId="0" xfId="0" applyNumberFormat="1" applyFont="1" applyBorder="1"/>
    <xf numFmtId="2" fontId="0" fillId="0" borderId="0" xfId="0" applyNumberFormat="1" applyBorder="1"/>
    <xf numFmtId="166" fontId="0" fillId="0" borderId="0" xfId="1" applyNumberFormat="1" applyFont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168" fontId="3" fillId="0" borderId="0" xfId="0" applyNumberFormat="1" applyFont="1" applyAlignment="1">
      <alignment horizontal="right"/>
    </xf>
    <xf numFmtId="37" fontId="0" fillId="0" borderId="0" xfId="1" applyNumberFormat="1" applyFont="1"/>
    <xf numFmtId="37" fontId="0" fillId="0" borderId="0" xfId="1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7" fontId="2" fillId="0" borderId="0" xfId="0" applyNumberFormat="1" applyFont="1" applyAlignment="1">
      <alignment horizontal="right"/>
    </xf>
    <xf numFmtId="37" fontId="0" fillId="0" borderId="1" xfId="1" applyNumberFormat="1" applyFont="1" applyBorder="1"/>
    <xf numFmtId="37" fontId="0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7" fontId="2" fillId="0" borderId="1" xfId="0" applyNumberFormat="1" applyFont="1" applyBorder="1" applyAlignment="1">
      <alignment horizontal="right"/>
    </xf>
    <xf numFmtId="37" fontId="0" fillId="0" borderId="0" xfId="0" applyNumberFormat="1"/>
    <xf numFmtId="0" fontId="2" fillId="0" borderId="0" xfId="0" applyFont="1" applyAlignment="1" applyProtection="1">
      <alignment horizontal="center"/>
    </xf>
    <xf numFmtId="0" fontId="0" fillId="0" borderId="0" xfId="0" applyFill="1"/>
    <xf numFmtId="0" fontId="3" fillId="0" borderId="1" xfId="0" applyFont="1" applyBorder="1" applyAlignment="1" applyProtection="1">
      <alignment horizontal="center"/>
    </xf>
    <xf numFmtId="3" fontId="3" fillId="0" borderId="1" xfId="0" applyNumberFormat="1" applyFont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3" fontId="3" fillId="0" borderId="0" xfId="0" applyNumberFormat="1" applyFont="1" applyBorder="1" applyAlignment="1">
      <alignment horizontal="right" vertical="center" wrapText="1"/>
    </xf>
    <xf numFmtId="3" fontId="2" fillId="0" borderId="0" xfId="0" applyNumberFormat="1" applyFont="1" applyBorder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shrinkToFit="1"/>
    </xf>
    <xf numFmtId="0" fontId="4" fillId="0" borderId="9" xfId="0" applyFont="1" applyFill="1" applyBorder="1" applyAlignment="1">
      <alignment horizontal="center" shrinkToFit="1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0" xfId="2"/>
    <xf numFmtId="0" fontId="6" fillId="0" borderId="0" xfId="2" applyFont="1" applyAlignment="1" applyProtection="1">
      <alignment horizontal="left"/>
    </xf>
    <xf numFmtId="0" fontId="6" fillId="0" borderId="0" xfId="2" applyFont="1"/>
    <xf numFmtId="0" fontId="2" fillId="0" borderId="0" xfId="2" applyFont="1"/>
    <xf numFmtId="0" fontId="3" fillId="0" borderId="0" xfId="2" applyFont="1" applyAlignment="1">
      <alignment horizontal="center"/>
    </xf>
    <xf numFmtId="0" fontId="7" fillId="0" borderId="1" xfId="2" applyFont="1" applyBorder="1" applyAlignment="1" applyProtection="1">
      <alignment horizontal="fill"/>
    </xf>
    <xf numFmtId="0" fontId="2" fillId="0" borderId="5" xfId="2" applyFont="1" applyBorder="1" applyAlignment="1" applyProtection="1">
      <alignment horizontal="center"/>
    </xf>
    <xf numFmtId="0" fontId="2" fillId="0" borderId="8" xfId="2" applyFont="1" applyBorder="1" applyAlignment="1" applyProtection="1">
      <alignment horizontal="center"/>
    </xf>
    <xf numFmtId="0" fontId="7" fillId="0" borderId="0" xfId="2" applyFont="1"/>
    <xf numFmtId="37" fontId="7" fillId="0" borderId="0" xfId="2" applyNumberFormat="1" applyFont="1" applyProtection="1"/>
    <xf numFmtId="0" fontId="3" fillId="0" borderId="0" xfId="2" applyFont="1" applyAlignment="1" applyProtection="1">
      <alignment horizontal="center"/>
    </xf>
    <xf numFmtId="37" fontId="2" fillId="0" borderId="0" xfId="2" applyNumberFormat="1" applyFont="1" applyAlignment="1" applyProtection="1">
      <alignment horizontal="right"/>
    </xf>
    <xf numFmtId="3" fontId="3" fillId="0" borderId="0" xfId="1" applyNumberFormat="1" applyFont="1"/>
    <xf numFmtId="3" fontId="2" fillId="0" borderId="0" xfId="1" applyNumberFormat="1" applyFont="1"/>
    <xf numFmtId="3" fontId="2" fillId="0" borderId="0" xfId="2" applyNumberFormat="1" applyFont="1"/>
    <xf numFmtId="0" fontId="2" fillId="0" borderId="0" xfId="2" applyFont="1" applyAlignment="1" applyProtection="1">
      <alignment horizontal="left"/>
    </xf>
    <xf numFmtId="0" fontId="2" fillId="0" borderId="0" xfId="2" applyFont="1" applyBorder="1" applyAlignment="1" applyProtection="1">
      <alignment horizontal="left"/>
    </xf>
    <xf numFmtId="0" fontId="2" fillId="0" borderId="1" xfId="2" applyFont="1" applyBorder="1" applyAlignment="1" applyProtection="1">
      <alignment horizontal="left"/>
    </xf>
    <xf numFmtId="0" fontId="2" fillId="0" borderId="1" xfId="2" applyFont="1" applyBorder="1" applyAlignment="1" applyProtection="1">
      <alignment horizontal="fill"/>
    </xf>
    <xf numFmtId="0" fontId="5" fillId="0" borderId="1" xfId="2" applyBorder="1"/>
    <xf numFmtId="0" fontId="8" fillId="0" borderId="0" xfId="2" applyFont="1" applyAlignment="1" applyProtection="1">
      <alignment horizontal="left"/>
    </xf>
    <xf numFmtId="0" fontId="8" fillId="0" borderId="0" xfId="2" applyFont="1"/>
    <xf numFmtId="0" fontId="9" fillId="0" borderId="0" xfId="0" applyFont="1"/>
    <xf numFmtId="4" fontId="3" fillId="0" borderId="0" xfId="1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167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6" fontId="2" fillId="0" borderId="0" xfId="1" applyNumberFormat="1" applyFont="1" applyBorder="1" applyAlignment="1">
      <alignment horizontal="right"/>
    </xf>
    <xf numFmtId="167" fontId="2" fillId="0" borderId="1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3" fontId="2" fillId="0" borderId="0" xfId="0" applyNumberFormat="1" applyFont="1" applyBorder="1" applyAlignment="1">
      <alignment horizontal="right"/>
    </xf>
    <xf numFmtId="4" fontId="3" fillId="0" borderId="0" xfId="1" applyNumberFormat="1" applyFont="1"/>
    <xf numFmtId="0" fontId="0" fillId="0" borderId="0" xfId="0" applyAlignment="1"/>
    <xf numFmtId="0" fontId="9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shrinkToFit="1"/>
    </xf>
    <xf numFmtId="0" fontId="2" fillId="0" borderId="4" xfId="0" applyFont="1" applyBorder="1" applyAlignment="1"/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Border="1" applyAlignment="1"/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shrinkToFit="1"/>
    </xf>
    <xf numFmtId="0" fontId="0" fillId="0" borderId="4" xfId="0" applyBorder="1" applyAlignment="1"/>
    <xf numFmtId="0" fontId="4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16" xfId="2" applyFont="1" applyBorder="1" applyAlignment="1" applyProtection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3" fillId="0" borderId="0" xfId="2" applyFont="1" applyAlignment="1">
      <alignment horizontal="center"/>
    </xf>
    <xf numFmtId="0" fontId="2" fillId="0" borderId="2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22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 shrinkToFit="1"/>
    </xf>
    <xf numFmtId="0" fontId="0" fillId="0" borderId="20" xfId="0" applyBorder="1"/>
    <xf numFmtId="0" fontId="0" fillId="0" borderId="21" xfId="0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 shrinkToFit="1"/>
    </xf>
    <xf numFmtId="0" fontId="0" fillId="0" borderId="20" xfId="0" applyBorder="1" applyAlignment="1">
      <alignment horizontal="center" vertical="center" wrapText="1" shrinkToFit="1"/>
    </xf>
    <xf numFmtId="0" fontId="0" fillId="0" borderId="21" xfId="0" applyBorder="1" applyAlignment="1">
      <alignment horizontal="center" vertical="center" wrapText="1" shrinkToFit="1"/>
    </xf>
    <xf numFmtId="0" fontId="0" fillId="0" borderId="17" xfId="0" applyBorder="1" applyAlignme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0" xfId="3" applyAlignment="1" applyProtection="1">
      <alignment wrapText="1"/>
    </xf>
    <xf numFmtId="0" fontId="10" fillId="0" borderId="0" xfId="3" applyAlignment="1" applyProtection="1"/>
    <xf numFmtId="0" fontId="10" fillId="0" borderId="0" xfId="3" applyAlignment="1" applyProtection="1"/>
    <xf numFmtId="0" fontId="11" fillId="0" borderId="0" xfId="0" applyFont="1" applyAlignment="1">
      <alignment horizontal="center" wrapText="1"/>
    </xf>
  </cellXfs>
  <cellStyles count="4">
    <cellStyle name="Hipervínculo" xfId="3" builtinId="8"/>
    <cellStyle name="Millares" xfId="1" builtinId="3"/>
    <cellStyle name="Normal" xfId="0" builtinId="0"/>
    <cellStyle name="Normal_EXMES  II -08.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CAPITULO%20II.xlsx" TargetMode="External"/><Relationship Id="rId1" Type="http://schemas.openxmlformats.org/officeDocument/2006/relationships/hyperlink" Target="CAPITULO%20I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0"/>
  <sheetViews>
    <sheetView tabSelected="1" workbookViewId="0">
      <selection activeCell="A3" sqref="A3:C3"/>
    </sheetView>
  </sheetViews>
  <sheetFormatPr baseColWidth="10" defaultRowHeight="15"/>
  <cols>
    <col min="1" max="1" width="12.5703125" customWidth="1"/>
  </cols>
  <sheetData>
    <row r="1" spans="1:12" ht="18">
      <c r="A1" s="271" t="s">
        <v>174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</row>
    <row r="2" spans="1:12">
      <c r="A2" s="164" t="s">
        <v>175</v>
      </c>
      <c r="B2" s="164"/>
      <c r="C2" s="164"/>
    </row>
    <row r="3" spans="1:12">
      <c r="A3" s="180" t="s">
        <v>176</v>
      </c>
      <c r="B3" s="180"/>
      <c r="C3" s="180"/>
    </row>
    <row r="4" spans="1:12">
      <c r="A4" t="s">
        <v>202</v>
      </c>
      <c r="B4" s="268" t="s">
        <v>181</v>
      </c>
      <c r="C4" s="268"/>
      <c r="D4" s="268"/>
      <c r="E4" s="268"/>
      <c r="F4" s="268"/>
      <c r="G4" s="268"/>
      <c r="H4" s="268"/>
      <c r="I4" s="268"/>
      <c r="J4" s="268"/>
      <c r="K4" s="268"/>
      <c r="L4" s="268"/>
    </row>
    <row r="5" spans="1:12"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>
      <c r="A6" t="s">
        <v>203</v>
      </c>
      <c r="B6" s="268" t="s">
        <v>182</v>
      </c>
      <c r="C6" s="268"/>
      <c r="D6" s="268"/>
      <c r="E6" s="268"/>
      <c r="F6" s="268"/>
      <c r="G6" s="268"/>
      <c r="H6" s="268"/>
      <c r="I6" s="268"/>
      <c r="J6" s="268"/>
      <c r="K6" s="268"/>
      <c r="L6" s="268"/>
    </row>
    <row r="7" spans="1:12"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</row>
    <row r="8" spans="1:12">
      <c r="A8" t="s">
        <v>204</v>
      </c>
      <c r="B8" s="268" t="s">
        <v>183</v>
      </c>
      <c r="C8" s="268"/>
      <c r="D8" s="268"/>
      <c r="E8" s="268"/>
      <c r="F8" s="268"/>
      <c r="G8" s="268"/>
      <c r="H8" s="268"/>
      <c r="I8" s="268"/>
      <c r="J8" s="268"/>
      <c r="K8" s="268"/>
      <c r="L8" s="268"/>
    </row>
    <row r="9" spans="1:12"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</row>
    <row r="10" spans="1:12">
      <c r="A10" t="s">
        <v>205</v>
      </c>
      <c r="B10" s="268" t="s">
        <v>184</v>
      </c>
      <c r="C10" s="268"/>
      <c r="D10" s="268"/>
      <c r="E10" s="268"/>
      <c r="F10" s="268"/>
      <c r="G10" s="268"/>
      <c r="H10" s="268"/>
      <c r="I10" s="268"/>
      <c r="J10" s="268"/>
      <c r="K10" s="268"/>
      <c r="L10" s="268"/>
    </row>
    <row r="11" spans="1:12"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</row>
    <row r="12" spans="1:12">
      <c r="A12" t="s">
        <v>206</v>
      </c>
      <c r="B12" s="268" t="s">
        <v>185</v>
      </c>
      <c r="C12" s="268"/>
      <c r="D12" s="268"/>
      <c r="E12" s="268"/>
      <c r="F12" s="268"/>
      <c r="G12" s="268"/>
      <c r="H12" s="268"/>
      <c r="I12" s="268"/>
      <c r="J12" s="268"/>
      <c r="K12" s="268"/>
      <c r="L12" s="268"/>
    </row>
    <row r="13" spans="1:12">
      <c r="B13" s="268"/>
      <c r="C13" s="268"/>
      <c r="D13" s="268"/>
      <c r="E13" s="268"/>
      <c r="F13" s="268"/>
      <c r="G13" s="268"/>
      <c r="H13" s="268"/>
      <c r="I13" s="268"/>
      <c r="J13" s="268"/>
      <c r="K13" s="268"/>
      <c r="L13" s="268"/>
    </row>
    <row r="14" spans="1:12">
      <c r="A14" t="s">
        <v>207</v>
      </c>
      <c r="B14" s="268" t="s">
        <v>186</v>
      </c>
      <c r="C14" s="268"/>
      <c r="D14" s="268"/>
      <c r="E14" s="268"/>
      <c r="F14" s="268"/>
      <c r="G14" s="268"/>
      <c r="H14" s="268"/>
      <c r="I14" s="268"/>
      <c r="J14" s="268"/>
      <c r="K14" s="268"/>
      <c r="L14" s="268"/>
    </row>
    <row r="15" spans="1:12"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</row>
    <row r="16" spans="1:12">
      <c r="A16" t="s">
        <v>208</v>
      </c>
      <c r="B16" s="268" t="s">
        <v>187</v>
      </c>
      <c r="C16" s="268"/>
      <c r="D16" s="268"/>
      <c r="E16" s="268"/>
      <c r="F16" s="268"/>
      <c r="G16" s="268"/>
      <c r="H16" s="268"/>
      <c r="I16" s="268"/>
      <c r="J16" s="268"/>
      <c r="K16" s="268"/>
      <c r="L16" s="268"/>
    </row>
    <row r="17" spans="1:12">
      <c r="B17" s="268"/>
      <c r="C17" s="268"/>
      <c r="D17" s="268"/>
      <c r="E17" s="268"/>
      <c r="F17" s="268"/>
      <c r="G17" s="268"/>
      <c r="H17" s="268"/>
      <c r="I17" s="268"/>
      <c r="J17" s="268"/>
      <c r="K17" s="268"/>
      <c r="L17" s="268"/>
    </row>
    <row r="18" spans="1:12">
      <c r="A18" t="s">
        <v>209</v>
      </c>
      <c r="B18" s="268" t="s">
        <v>188</v>
      </c>
      <c r="C18" s="268"/>
      <c r="D18" s="268"/>
      <c r="E18" s="268"/>
      <c r="F18" s="268"/>
      <c r="G18" s="268"/>
      <c r="H18" s="268"/>
      <c r="I18" s="268"/>
      <c r="J18" s="268"/>
      <c r="K18" s="268"/>
      <c r="L18" s="268"/>
    </row>
    <row r="19" spans="1:12"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68"/>
    </row>
    <row r="20" spans="1:12">
      <c r="A20" t="s">
        <v>210</v>
      </c>
      <c r="B20" s="268" t="s">
        <v>189</v>
      </c>
      <c r="C20" s="268"/>
      <c r="D20" s="268"/>
      <c r="E20" s="268"/>
      <c r="F20" s="268"/>
      <c r="G20" s="268"/>
      <c r="H20" s="268"/>
      <c r="I20" s="268"/>
      <c r="J20" s="268"/>
      <c r="K20" s="268"/>
      <c r="L20" s="268"/>
    </row>
    <row r="21" spans="1:12">
      <c r="B21" s="268"/>
      <c r="C21" s="268"/>
      <c r="D21" s="268"/>
      <c r="E21" s="268"/>
      <c r="F21" s="268"/>
      <c r="G21" s="268"/>
      <c r="H21" s="268"/>
      <c r="I21" s="268"/>
      <c r="J21" s="268"/>
      <c r="K21" s="268"/>
      <c r="L21" s="268"/>
    </row>
    <row r="22" spans="1:12">
      <c r="A22" t="s">
        <v>211</v>
      </c>
      <c r="B22" s="268" t="s">
        <v>190</v>
      </c>
      <c r="C22" s="268"/>
      <c r="D22" s="268"/>
      <c r="E22" s="268"/>
      <c r="F22" s="268"/>
      <c r="G22" s="268"/>
      <c r="H22" s="268"/>
      <c r="I22" s="268"/>
      <c r="J22" s="268"/>
      <c r="K22" s="268"/>
      <c r="L22" s="268"/>
    </row>
    <row r="23" spans="1:12">
      <c r="B23" s="268"/>
      <c r="C23" s="268"/>
      <c r="D23" s="268"/>
      <c r="E23" s="268"/>
      <c r="F23" s="268"/>
      <c r="G23" s="268"/>
      <c r="H23" s="268"/>
      <c r="I23" s="268"/>
      <c r="J23" s="268"/>
      <c r="K23" s="268"/>
      <c r="L23" s="268"/>
    </row>
    <row r="24" spans="1:12">
      <c r="A24" t="s">
        <v>212</v>
      </c>
      <c r="B24" s="268" t="s">
        <v>191</v>
      </c>
      <c r="C24" s="268"/>
      <c r="D24" s="268"/>
      <c r="E24" s="268"/>
      <c r="F24" s="268"/>
      <c r="G24" s="268"/>
      <c r="H24" s="268"/>
      <c r="I24" s="268"/>
      <c r="J24" s="268"/>
      <c r="K24" s="268"/>
      <c r="L24" s="268"/>
    </row>
    <row r="25" spans="1:12">
      <c r="A25" t="s">
        <v>177</v>
      </c>
      <c r="B25" s="268"/>
      <c r="C25" s="268"/>
      <c r="D25" s="268"/>
      <c r="E25" s="268"/>
      <c r="F25" s="268"/>
      <c r="G25" s="268"/>
      <c r="H25" s="268"/>
      <c r="I25" s="268"/>
      <c r="J25" s="268"/>
      <c r="K25" s="268"/>
      <c r="L25" s="268"/>
    </row>
    <row r="26" spans="1:12">
      <c r="A26" t="s">
        <v>213</v>
      </c>
      <c r="B26" s="268" t="s">
        <v>192</v>
      </c>
      <c r="C26" s="268"/>
      <c r="D26" s="268"/>
      <c r="E26" s="268"/>
      <c r="F26" s="268"/>
      <c r="G26" s="268"/>
      <c r="H26" s="268"/>
      <c r="I26" s="268"/>
      <c r="J26" s="268"/>
      <c r="K26" s="268"/>
      <c r="L26" s="268"/>
    </row>
    <row r="27" spans="1:12">
      <c r="B27" s="268"/>
      <c r="C27" s="268"/>
      <c r="D27" s="268"/>
      <c r="E27" s="268"/>
      <c r="F27" s="268"/>
      <c r="G27" s="268"/>
      <c r="H27" s="268"/>
      <c r="I27" s="268"/>
      <c r="J27" s="268"/>
      <c r="K27" s="268"/>
      <c r="L27" s="268"/>
    </row>
    <row r="28" spans="1:12">
      <c r="A28" t="s">
        <v>214</v>
      </c>
      <c r="B28" s="268" t="s">
        <v>193</v>
      </c>
      <c r="C28" s="268"/>
      <c r="D28" s="268"/>
      <c r="E28" s="268"/>
      <c r="F28" s="268"/>
      <c r="G28" s="268"/>
      <c r="H28" s="268"/>
      <c r="I28" s="268"/>
      <c r="J28" s="268"/>
      <c r="K28" s="268"/>
      <c r="L28" s="268"/>
    </row>
    <row r="29" spans="1:12"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</row>
    <row r="30" spans="1:12">
      <c r="A30" t="s">
        <v>215</v>
      </c>
      <c r="B30" s="268" t="s">
        <v>194</v>
      </c>
      <c r="C30" s="268"/>
      <c r="D30" s="268"/>
      <c r="E30" s="268"/>
      <c r="F30" s="268"/>
      <c r="G30" s="268"/>
      <c r="H30" s="268"/>
      <c r="I30" s="268"/>
      <c r="J30" s="268"/>
      <c r="K30" s="268"/>
      <c r="L30" s="268"/>
    </row>
    <row r="31" spans="1:12">
      <c r="B31" s="268"/>
      <c r="C31" s="268"/>
      <c r="D31" s="268"/>
      <c r="E31" s="268"/>
      <c r="F31" s="268"/>
      <c r="G31" s="268"/>
      <c r="H31" s="268"/>
      <c r="I31" s="268"/>
      <c r="J31" s="268"/>
      <c r="K31" s="268"/>
      <c r="L31" s="268"/>
    </row>
    <row r="32" spans="1:12">
      <c r="A32" t="s">
        <v>216</v>
      </c>
      <c r="B32" s="268" t="s">
        <v>195</v>
      </c>
      <c r="C32" s="268"/>
      <c r="D32" s="268"/>
      <c r="E32" s="268"/>
      <c r="F32" s="268"/>
      <c r="G32" s="268"/>
      <c r="H32" s="268"/>
      <c r="I32" s="268"/>
      <c r="J32" s="268"/>
      <c r="K32" s="268"/>
      <c r="L32" s="268"/>
    </row>
    <row r="33" spans="1:12"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</row>
    <row r="34" spans="1:12">
      <c r="A34" t="s">
        <v>217</v>
      </c>
      <c r="B34" s="268" t="s">
        <v>196</v>
      </c>
      <c r="C34" s="268"/>
      <c r="D34" s="268"/>
      <c r="E34" s="268"/>
      <c r="F34" s="268"/>
      <c r="G34" s="268"/>
      <c r="H34" s="268"/>
      <c r="I34" s="268"/>
      <c r="J34" s="268"/>
      <c r="K34" s="268"/>
      <c r="L34" s="268"/>
    </row>
    <row r="35" spans="1:12"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8"/>
    </row>
    <row r="36" spans="1:12">
      <c r="A36" t="s">
        <v>218</v>
      </c>
      <c r="B36" s="268" t="s">
        <v>197</v>
      </c>
      <c r="C36" s="268"/>
      <c r="D36" s="268"/>
      <c r="E36" s="268"/>
      <c r="F36" s="268"/>
      <c r="G36" s="268"/>
      <c r="H36" s="268"/>
      <c r="I36" s="268"/>
      <c r="J36" s="268"/>
      <c r="K36" s="268"/>
      <c r="L36" s="268"/>
    </row>
    <row r="37" spans="1:12">
      <c r="B37" s="268"/>
      <c r="C37" s="268"/>
      <c r="D37" s="268"/>
      <c r="E37" s="268"/>
      <c r="F37" s="268"/>
      <c r="G37" s="268"/>
      <c r="H37" s="268"/>
      <c r="I37" s="268"/>
      <c r="J37" s="268"/>
      <c r="K37" s="268"/>
      <c r="L37" s="268"/>
    </row>
    <row r="38" spans="1:12">
      <c r="A38" t="s">
        <v>219</v>
      </c>
      <c r="B38" s="268" t="s">
        <v>198</v>
      </c>
      <c r="C38" s="268"/>
      <c r="D38" s="268"/>
      <c r="E38" s="268"/>
      <c r="F38" s="268"/>
      <c r="G38" s="268"/>
      <c r="H38" s="268"/>
      <c r="I38" s="268"/>
      <c r="J38" s="268"/>
      <c r="K38" s="268"/>
      <c r="L38" s="268"/>
    </row>
    <row r="39" spans="1:12">
      <c r="B39" s="268"/>
      <c r="C39" s="268"/>
      <c r="D39" s="268"/>
      <c r="E39" s="268"/>
      <c r="F39" s="268"/>
      <c r="G39" s="268"/>
      <c r="H39" s="268"/>
      <c r="I39" s="268"/>
      <c r="J39" s="268"/>
      <c r="K39" s="268"/>
      <c r="L39" s="268"/>
    </row>
    <row r="40" spans="1:12">
      <c r="A40" t="s">
        <v>220</v>
      </c>
      <c r="B40" s="268" t="s">
        <v>199</v>
      </c>
      <c r="C40" s="268"/>
      <c r="D40" s="268"/>
      <c r="E40" s="268"/>
      <c r="F40" s="268"/>
      <c r="G40" s="268"/>
      <c r="H40" s="268"/>
      <c r="I40" s="268"/>
      <c r="J40" s="268"/>
      <c r="K40" s="268"/>
      <c r="L40" s="268"/>
    </row>
    <row r="41" spans="1:12">
      <c r="B41" s="268"/>
      <c r="C41" s="268"/>
      <c r="D41" s="268"/>
      <c r="E41" s="268"/>
      <c r="F41" s="268"/>
      <c r="G41" s="268"/>
      <c r="H41" s="268"/>
      <c r="I41" s="268"/>
      <c r="J41" s="268"/>
      <c r="K41" s="268"/>
      <c r="L41" s="268"/>
    </row>
    <row r="42" spans="1:12">
      <c r="A42" t="s">
        <v>221</v>
      </c>
      <c r="B42" s="268" t="s">
        <v>200</v>
      </c>
      <c r="C42" s="268"/>
      <c r="D42" s="268"/>
      <c r="E42" s="268"/>
      <c r="F42" s="268"/>
      <c r="G42" s="268"/>
      <c r="H42" s="268"/>
      <c r="I42" s="268"/>
      <c r="J42" s="268"/>
      <c r="K42" s="268"/>
      <c r="L42" s="268"/>
    </row>
    <row r="43" spans="1:12">
      <c r="B43" s="268"/>
      <c r="C43" s="268"/>
      <c r="D43" s="268"/>
      <c r="E43" s="268"/>
      <c r="F43" s="268"/>
      <c r="G43" s="268"/>
      <c r="H43" s="268"/>
      <c r="I43" s="268"/>
      <c r="J43" s="268"/>
      <c r="K43" s="268"/>
      <c r="L43" s="268"/>
    </row>
    <row r="44" spans="1:12">
      <c r="A44" t="s">
        <v>222</v>
      </c>
      <c r="B44" s="268" t="s">
        <v>201</v>
      </c>
      <c r="C44" s="268"/>
      <c r="D44" s="268"/>
      <c r="E44" s="268"/>
      <c r="F44" s="268"/>
      <c r="G44" s="268"/>
      <c r="H44" s="268"/>
      <c r="I44" s="268"/>
      <c r="J44" s="268"/>
      <c r="K44" s="268"/>
      <c r="L44" s="268"/>
    </row>
    <row r="45" spans="1:12">
      <c r="B45" s="268"/>
      <c r="C45" s="268"/>
      <c r="D45" s="268"/>
      <c r="E45" s="268"/>
      <c r="F45" s="268"/>
      <c r="G45" s="268"/>
      <c r="H45" s="268"/>
      <c r="I45" s="268"/>
      <c r="J45" s="268"/>
      <c r="K45" s="268"/>
      <c r="L45" s="268"/>
    </row>
    <row r="46" spans="1:12">
      <c r="A46" t="s">
        <v>223</v>
      </c>
      <c r="B46" s="268" t="s">
        <v>236</v>
      </c>
      <c r="C46" s="268"/>
      <c r="D46" s="268"/>
      <c r="E46" s="268"/>
      <c r="F46" s="268"/>
      <c r="G46" s="268"/>
      <c r="H46" s="268"/>
      <c r="I46" s="268"/>
      <c r="J46" s="268"/>
      <c r="K46" s="268"/>
      <c r="L46" s="268"/>
    </row>
    <row r="47" spans="1:12">
      <c r="B47" s="268"/>
      <c r="C47" s="268"/>
      <c r="D47" s="268"/>
      <c r="E47" s="268"/>
      <c r="F47" s="268"/>
      <c r="G47" s="268"/>
      <c r="H47" s="268"/>
      <c r="I47" s="268"/>
      <c r="J47" s="268"/>
      <c r="K47" s="268"/>
      <c r="L47" s="268"/>
    </row>
    <row r="48" spans="1:12">
      <c r="A48" t="s">
        <v>224</v>
      </c>
      <c r="B48" s="268" t="s">
        <v>237</v>
      </c>
      <c r="C48" s="268"/>
      <c r="D48" s="268"/>
      <c r="E48" s="268"/>
      <c r="F48" s="268"/>
      <c r="G48" s="268"/>
      <c r="H48" s="268"/>
      <c r="I48" s="268"/>
      <c r="J48" s="268"/>
      <c r="K48" s="268"/>
      <c r="L48" s="268"/>
    </row>
    <row r="49" spans="1:12"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68"/>
    </row>
    <row r="50" spans="1:12">
      <c r="A50" t="s">
        <v>225</v>
      </c>
      <c r="B50" s="268" t="s">
        <v>238</v>
      </c>
      <c r="C50" s="268"/>
      <c r="D50" s="268"/>
      <c r="E50" s="268"/>
      <c r="F50" s="268"/>
      <c r="G50" s="268"/>
      <c r="H50" s="268"/>
      <c r="I50" s="268"/>
      <c r="J50" s="268"/>
      <c r="K50" s="268"/>
      <c r="L50" s="268"/>
    </row>
    <row r="51" spans="1:12">
      <c r="B51" s="268"/>
      <c r="C51" s="268"/>
      <c r="D51" s="268"/>
      <c r="E51" s="268"/>
      <c r="F51" s="268"/>
      <c r="G51" s="268"/>
      <c r="H51" s="268"/>
      <c r="I51" s="268"/>
      <c r="J51" s="268"/>
      <c r="K51" s="268"/>
      <c r="L51" s="268"/>
    </row>
    <row r="52" spans="1:12">
      <c r="A52" t="s">
        <v>226</v>
      </c>
      <c r="B52" s="268" t="s">
        <v>239</v>
      </c>
      <c r="C52" s="268"/>
      <c r="D52" s="268"/>
      <c r="E52" s="268"/>
      <c r="F52" s="268"/>
      <c r="G52" s="268"/>
      <c r="H52" s="268"/>
      <c r="I52" s="268"/>
      <c r="J52" s="268"/>
      <c r="K52" s="268"/>
      <c r="L52" s="268"/>
    </row>
    <row r="53" spans="1:12">
      <c r="B53" s="268"/>
      <c r="C53" s="268"/>
      <c r="D53" s="268"/>
      <c r="E53" s="268"/>
      <c r="F53" s="268"/>
      <c r="G53" s="268"/>
      <c r="H53" s="268"/>
      <c r="I53" s="268"/>
      <c r="J53" s="268"/>
      <c r="K53" s="268"/>
      <c r="L53" s="268"/>
    </row>
    <row r="54" spans="1:12">
      <c r="A54" t="s">
        <v>227</v>
      </c>
      <c r="B54" s="268" t="s">
        <v>240</v>
      </c>
      <c r="C54" s="268"/>
      <c r="D54" s="268"/>
      <c r="E54" s="268"/>
      <c r="F54" s="268"/>
      <c r="G54" s="268"/>
      <c r="H54" s="268"/>
      <c r="I54" s="268"/>
      <c r="J54" s="268"/>
      <c r="K54" s="268"/>
      <c r="L54" s="268"/>
    </row>
    <row r="55" spans="1:12">
      <c r="B55" s="268"/>
      <c r="C55" s="268"/>
      <c r="D55" s="268"/>
      <c r="E55" s="268"/>
      <c r="F55" s="268"/>
      <c r="G55" s="268"/>
      <c r="H55" s="268"/>
      <c r="I55" s="268"/>
      <c r="J55" s="268"/>
      <c r="K55" s="268"/>
      <c r="L55" s="268"/>
    </row>
    <row r="56" spans="1:12">
      <c r="A56" t="s">
        <v>228</v>
      </c>
      <c r="B56" s="268" t="s">
        <v>241</v>
      </c>
      <c r="C56" s="268"/>
      <c r="D56" s="268"/>
      <c r="E56" s="268"/>
      <c r="F56" s="268"/>
      <c r="G56" s="268"/>
      <c r="H56" s="268"/>
      <c r="I56" s="268"/>
      <c r="J56" s="268"/>
      <c r="K56" s="268"/>
      <c r="L56" s="268"/>
    </row>
    <row r="57" spans="1:12">
      <c r="B57" s="268"/>
      <c r="C57" s="268"/>
      <c r="D57" s="268"/>
      <c r="E57" s="268"/>
      <c r="F57" s="268"/>
      <c r="G57" s="268"/>
      <c r="H57" s="268"/>
      <c r="I57" s="268"/>
      <c r="J57" s="268"/>
      <c r="K57" s="268"/>
      <c r="L57" s="268"/>
    </row>
    <row r="58" spans="1:12">
      <c r="A58" t="s">
        <v>229</v>
      </c>
      <c r="B58" s="268" t="s">
        <v>242</v>
      </c>
      <c r="C58" s="268"/>
      <c r="D58" s="268"/>
      <c r="E58" s="268"/>
      <c r="F58" s="268"/>
      <c r="G58" s="268"/>
      <c r="H58" s="268"/>
      <c r="I58" s="268"/>
      <c r="J58" s="268"/>
      <c r="K58" s="268"/>
      <c r="L58" s="268"/>
    </row>
    <row r="59" spans="1:12"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</row>
    <row r="60" spans="1:12">
      <c r="A60" t="s">
        <v>230</v>
      </c>
      <c r="B60" s="268" t="s">
        <v>244</v>
      </c>
      <c r="C60" s="268"/>
      <c r="D60" s="268"/>
      <c r="E60" s="268"/>
      <c r="F60" s="268"/>
      <c r="G60" s="268"/>
      <c r="H60" s="268"/>
      <c r="I60" s="268"/>
      <c r="J60" s="268"/>
      <c r="K60" s="268"/>
      <c r="L60" s="268"/>
    </row>
    <row r="61" spans="1:12"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</row>
    <row r="62" spans="1:12">
      <c r="A62" t="s">
        <v>231</v>
      </c>
      <c r="B62" s="270" t="s">
        <v>245</v>
      </c>
      <c r="C62" s="270"/>
      <c r="D62" s="270"/>
      <c r="E62" s="270"/>
      <c r="F62" s="270"/>
      <c r="G62" s="270"/>
      <c r="H62" s="270"/>
      <c r="I62" s="270"/>
      <c r="J62" s="270"/>
      <c r="K62" s="270"/>
      <c r="L62" s="270"/>
    </row>
    <row r="63" spans="1:12">
      <c r="A63" t="s">
        <v>232</v>
      </c>
      <c r="B63" s="268" t="s">
        <v>246</v>
      </c>
      <c r="C63" s="268"/>
      <c r="D63" s="268"/>
      <c r="E63" s="268"/>
      <c r="F63" s="268"/>
      <c r="G63" s="268"/>
      <c r="H63" s="268"/>
      <c r="I63" s="268"/>
      <c r="J63" s="268"/>
      <c r="K63" s="268"/>
      <c r="L63" s="268"/>
    </row>
    <row r="64" spans="1:12"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</row>
    <row r="65" spans="1:12">
      <c r="A65" t="s">
        <v>233</v>
      </c>
      <c r="B65" s="268" t="s">
        <v>247</v>
      </c>
      <c r="C65" s="268"/>
      <c r="D65" s="268"/>
      <c r="E65" s="268"/>
      <c r="F65" s="268"/>
      <c r="G65" s="268"/>
      <c r="H65" s="268"/>
      <c r="I65" s="268"/>
      <c r="J65" s="268"/>
      <c r="K65" s="268"/>
      <c r="L65" s="268"/>
    </row>
    <row r="66" spans="1:12"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</row>
    <row r="67" spans="1:12">
      <c r="A67" t="s">
        <v>234</v>
      </c>
      <c r="B67" s="268" t="s">
        <v>257</v>
      </c>
      <c r="C67" s="268"/>
      <c r="D67" s="268"/>
      <c r="E67" s="268"/>
      <c r="F67" s="268"/>
      <c r="G67" s="268"/>
      <c r="H67" s="268"/>
      <c r="I67" s="268"/>
      <c r="J67" s="268"/>
      <c r="K67" s="268"/>
      <c r="L67" s="268"/>
    </row>
    <row r="68" spans="1:12">
      <c r="A68" t="s">
        <v>243</v>
      </c>
      <c r="B68" s="268"/>
      <c r="C68" s="268"/>
      <c r="D68" s="268"/>
      <c r="E68" s="268"/>
      <c r="F68" s="268"/>
      <c r="G68" s="268"/>
      <c r="H68" s="268"/>
      <c r="I68" s="268"/>
      <c r="J68" s="268"/>
      <c r="K68" s="268"/>
      <c r="L68" s="268"/>
    </row>
    <row r="69" spans="1:12">
      <c r="A69" t="s">
        <v>235</v>
      </c>
      <c r="B69" s="270" t="s">
        <v>258</v>
      </c>
      <c r="C69" s="270"/>
      <c r="D69" s="270"/>
      <c r="E69" s="270"/>
      <c r="F69" s="270"/>
      <c r="G69" s="270"/>
      <c r="H69" s="270"/>
      <c r="I69" s="270"/>
      <c r="J69" s="270"/>
      <c r="K69" s="270"/>
      <c r="L69" s="270"/>
    </row>
    <row r="70" spans="1:12">
      <c r="A70" s="164" t="s">
        <v>178</v>
      </c>
      <c r="B70" s="164"/>
      <c r="C70" s="164"/>
    </row>
    <row r="71" spans="1:12">
      <c r="A71" t="s">
        <v>248</v>
      </c>
      <c r="B71" s="268" t="s">
        <v>259</v>
      </c>
      <c r="C71" s="268"/>
      <c r="D71" s="268"/>
      <c r="E71" s="268"/>
      <c r="F71" s="268"/>
      <c r="G71" s="268"/>
      <c r="H71" s="268"/>
      <c r="I71" s="268"/>
      <c r="J71" s="268"/>
      <c r="K71" s="268"/>
      <c r="L71" s="268"/>
    </row>
    <row r="72" spans="1:12">
      <c r="B72" s="268"/>
      <c r="C72" s="268"/>
      <c r="D72" s="268"/>
      <c r="E72" s="268"/>
      <c r="F72" s="268"/>
      <c r="G72" s="268"/>
      <c r="H72" s="268"/>
      <c r="I72" s="268"/>
      <c r="J72" s="268"/>
      <c r="K72" s="268"/>
      <c r="L72" s="268"/>
    </row>
    <row r="73" spans="1:12">
      <c r="A73" t="s">
        <v>249</v>
      </c>
      <c r="B73" s="268" t="s">
        <v>260</v>
      </c>
      <c r="C73" s="268"/>
      <c r="D73" s="268"/>
      <c r="E73" s="268"/>
      <c r="F73" s="268"/>
      <c r="G73" s="268"/>
      <c r="H73" s="268"/>
      <c r="I73" s="268"/>
      <c r="J73" s="268"/>
      <c r="K73" s="268"/>
      <c r="L73" s="268"/>
    </row>
    <row r="74" spans="1:12">
      <c r="B74" s="268"/>
      <c r="C74" s="268"/>
      <c r="D74" s="268"/>
      <c r="E74" s="268"/>
      <c r="F74" s="268"/>
      <c r="G74" s="268"/>
      <c r="H74" s="268"/>
      <c r="I74" s="268"/>
      <c r="J74" s="268"/>
      <c r="K74" s="268"/>
      <c r="L74" s="268"/>
    </row>
    <row r="75" spans="1:12">
      <c r="A75" t="s">
        <v>250</v>
      </c>
      <c r="B75" s="268" t="s">
        <v>261</v>
      </c>
      <c r="C75" s="268"/>
      <c r="D75" s="268"/>
      <c r="E75" s="268"/>
      <c r="F75" s="268"/>
      <c r="G75" s="268"/>
      <c r="H75" s="268"/>
      <c r="I75" s="268"/>
      <c r="J75" s="268"/>
      <c r="K75" s="268"/>
      <c r="L75" s="268"/>
    </row>
    <row r="76" spans="1:12">
      <c r="B76" s="268"/>
      <c r="C76" s="268"/>
      <c r="D76" s="268"/>
      <c r="E76" s="268"/>
      <c r="F76" s="268"/>
      <c r="G76" s="268"/>
      <c r="H76" s="268"/>
      <c r="I76" s="268"/>
      <c r="J76" s="268"/>
      <c r="K76" s="268"/>
      <c r="L76" s="268"/>
    </row>
    <row r="77" spans="1:12">
      <c r="A77" s="164" t="s">
        <v>179</v>
      </c>
      <c r="B77" s="164"/>
      <c r="C77" s="164"/>
    </row>
    <row r="78" spans="1:12">
      <c r="A78" t="s">
        <v>251</v>
      </c>
      <c r="B78" s="268" t="s">
        <v>262</v>
      </c>
      <c r="C78" s="268"/>
      <c r="D78" s="268"/>
      <c r="E78" s="268"/>
      <c r="F78" s="268"/>
      <c r="G78" s="268"/>
      <c r="H78" s="268"/>
      <c r="I78" s="268"/>
      <c r="J78" s="268"/>
      <c r="K78" s="268"/>
      <c r="L78" s="268"/>
    </row>
    <row r="79" spans="1:12">
      <c r="A79" t="s">
        <v>177</v>
      </c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68"/>
    </row>
    <row r="80" spans="1:12">
      <c r="A80" t="s">
        <v>252</v>
      </c>
      <c r="B80" s="268" t="s">
        <v>263</v>
      </c>
      <c r="C80" s="268"/>
      <c r="D80" s="268"/>
      <c r="E80" s="268"/>
      <c r="F80" s="268"/>
      <c r="G80" s="268"/>
      <c r="H80" s="268"/>
      <c r="I80" s="268"/>
      <c r="J80" s="268"/>
      <c r="K80" s="268"/>
      <c r="L80" s="268"/>
    </row>
    <row r="81" spans="1:12">
      <c r="B81" s="268"/>
      <c r="C81" s="268"/>
      <c r="D81" s="268"/>
      <c r="E81" s="268"/>
      <c r="F81" s="268"/>
      <c r="G81" s="268"/>
      <c r="H81" s="268"/>
      <c r="I81" s="268"/>
      <c r="J81" s="268"/>
      <c r="K81" s="268"/>
      <c r="L81" s="268"/>
    </row>
    <row r="82" spans="1:12">
      <c r="A82" t="s">
        <v>253</v>
      </c>
      <c r="B82" s="268" t="s">
        <v>264</v>
      </c>
      <c r="C82" s="268"/>
      <c r="D82" s="268"/>
      <c r="E82" s="268"/>
      <c r="F82" s="268"/>
      <c r="G82" s="268"/>
      <c r="H82" s="268"/>
      <c r="I82" s="268"/>
      <c r="J82" s="268"/>
      <c r="K82" s="268"/>
      <c r="L82" s="268"/>
    </row>
    <row r="83" spans="1:12">
      <c r="B83" s="268"/>
      <c r="C83" s="268"/>
      <c r="D83" s="268"/>
      <c r="E83" s="268"/>
      <c r="F83" s="268"/>
      <c r="G83" s="268"/>
      <c r="H83" s="268"/>
      <c r="I83" s="268"/>
      <c r="J83" s="268"/>
      <c r="K83" s="268"/>
      <c r="L83" s="268"/>
    </row>
    <row r="84" spans="1:12">
      <c r="A84" s="164" t="s">
        <v>180</v>
      </c>
    </row>
    <row r="85" spans="1:12">
      <c r="A85" t="s">
        <v>254</v>
      </c>
      <c r="B85" s="268" t="s">
        <v>265</v>
      </c>
      <c r="C85" s="268"/>
      <c r="D85" s="268"/>
      <c r="E85" s="268"/>
      <c r="F85" s="268"/>
      <c r="G85" s="268"/>
      <c r="H85" s="268"/>
      <c r="I85" s="268"/>
      <c r="J85" s="268"/>
      <c r="K85" s="268"/>
      <c r="L85" s="268"/>
    </row>
    <row r="86" spans="1:12">
      <c r="A86" t="s">
        <v>177</v>
      </c>
      <c r="B86" s="268"/>
      <c r="C86" s="268"/>
      <c r="D86" s="268"/>
      <c r="E86" s="268"/>
      <c r="F86" s="268"/>
      <c r="G86" s="268"/>
      <c r="H86" s="268"/>
      <c r="I86" s="268"/>
      <c r="J86" s="268"/>
      <c r="K86" s="268"/>
      <c r="L86" s="268"/>
    </row>
    <row r="87" spans="1:12">
      <c r="A87" t="s">
        <v>255</v>
      </c>
      <c r="B87" s="268" t="s">
        <v>267</v>
      </c>
      <c r="C87" s="268"/>
      <c r="D87" s="268"/>
      <c r="E87" s="268"/>
      <c r="F87" s="268"/>
      <c r="G87" s="268"/>
      <c r="H87" s="268"/>
      <c r="I87" s="268"/>
      <c r="J87" s="268"/>
      <c r="K87" s="268"/>
      <c r="L87" s="268"/>
    </row>
    <row r="88" spans="1:12">
      <c r="A88" t="s">
        <v>177</v>
      </c>
      <c r="B88" s="268"/>
      <c r="C88" s="268"/>
      <c r="D88" s="268"/>
      <c r="E88" s="268"/>
      <c r="F88" s="268"/>
      <c r="G88" s="268"/>
      <c r="H88" s="268"/>
      <c r="I88" s="268"/>
      <c r="J88" s="268"/>
      <c r="K88" s="268"/>
      <c r="L88" s="268"/>
    </row>
    <row r="89" spans="1:12">
      <c r="A89" t="s">
        <v>256</v>
      </c>
      <c r="B89" s="268" t="s">
        <v>266</v>
      </c>
      <c r="C89" s="268"/>
      <c r="D89" s="268"/>
      <c r="E89" s="268"/>
      <c r="F89" s="268"/>
      <c r="G89" s="268"/>
      <c r="H89" s="268"/>
      <c r="I89" s="268"/>
      <c r="J89" s="268"/>
      <c r="K89" s="268"/>
      <c r="L89" s="268"/>
    </row>
    <row r="90" spans="1:12">
      <c r="B90" s="268"/>
      <c r="C90" s="268"/>
      <c r="D90" s="268"/>
      <c r="E90" s="268"/>
      <c r="F90" s="268"/>
      <c r="G90" s="268"/>
      <c r="H90" s="268"/>
      <c r="I90" s="268"/>
      <c r="J90" s="268"/>
      <c r="K90" s="268"/>
      <c r="L90" s="268"/>
    </row>
  </sheetData>
  <mergeCells count="45">
    <mergeCell ref="B62:L62"/>
    <mergeCell ref="B4:L5"/>
    <mergeCell ref="A3:C3"/>
    <mergeCell ref="B6:L7"/>
    <mergeCell ref="B8:L9"/>
    <mergeCell ref="B10:L11"/>
    <mergeCell ref="B12:L13"/>
    <mergeCell ref="B14:L15"/>
    <mergeCell ref="B16:L17"/>
    <mergeCell ref="B18:L19"/>
    <mergeCell ref="B20:L21"/>
    <mergeCell ref="B22:L23"/>
    <mergeCell ref="B24:L25"/>
    <mergeCell ref="B26:L27"/>
    <mergeCell ref="B28:L29"/>
    <mergeCell ref="B30:L31"/>
    <mergeCell ref="B32:L33"/>
    <mergeCell ref="B34:L35"/>
    <mergeCell ref="B36:L37"/>
    <mergeCell ref="B38:L39"/>
    <mergeCell ref="B40:L41"/>
    <mergeCell ref="B56:L57"/>
    <mergeCell ref="B58:L59"/>
    <mergeCell ref="B60:L61"/>
    <mergeCell ref="B42:L43"/>
    <mergeCell ref="B44:L45"/>
    <mergeCell ref="B46:L47"/>
    <mergeCell ref="B48:L49"/>
    <mergeCell ref="B50:L51"/>
    <mergeCell ref="B85:L86"/>
    <mergeCell ref="B87:L88"/>
    <mergeCell ref="B89:L90"/>
    <mergeCell ref="A1:L1"/>
    <mergeCell ref="B73:L74"/>
    <mergeCell ref="B75:L76"/>
    <mergeCell ref="B78:L79"/>
    <mergeCell ref="B80:L81"/>
    <mergeCell ref="B82:L83"/>
    <mergeCell ref="B63:L64"/>
    <mergeCell ref="B65:L66"/>
    <mergeCell ref="B67:L68"/>
    <mergeCell ref="B69:L69"/>
    <mergeCell ref="B71:L72"/>
    <mergeCell ref="B52:L53"/>
    <mergeCell ref="B54:L55"/>
  </mergeCells>
  <hyperlinks>
    <hyperlink ref="B4:L5" r:id="rId1" location="'CUADRO II-1.1'!A1" display="Destace    de    ganado   bovino total en  la   República,   por   número   de cabezas,  valor  en   pie,producción de carne, hueso y sebo, según, mes. Año 2012."/>
    <hyperlink ref="B6:L7" r:id="rId2" location="'CUADRO II-1.2'!A1" display="Destace  de   ganado bovino machos  en  la  República,     por   número   de  cabezas, valor en    pie,producción de carne, hueso y sebo, según mes. Año 2012."/>
    <hyperlink ref="B8:L9" location="'CUADRO II-1.3'!A1" display="Destace de ganado bovino hembras en  la República,  por número   de    cabezas,    valor     en    pie,producción  de carne, hueso y sebo, según mes. Año 2012."/>
    <hyperlink ref="B10:L11" location="'CUADRO 2.1'!A1" display="Destace  de   ganado   bovino total,  carne   tipo  exportación en la  República,   por   número  de cabezas,  valor en pie, producción de carne, hueso y sebo, según mes. Año 2012."/>
    <hyperlink ref="B12:L13" location="'CUADRO II.2.2'!A1" display="Destace de ganado bovino machos,  carne    tipo   exportación  en  la República,    por número  de cabezas, valor en pie, producción de carne, hueso y sebo, según mes. Año 2012."/>
    <hyperlink ref="B14:L15" location="'CUADRO II-2.3'!A1" display="Destace de ganado bovino hembras,  carne  tipo exportación    en la    República,    por   número  de cabezas, valor en pie, producción de carne, hueso y sebo, según mes. Año 2012."/>
    <hyperlink ref="B16:L17" location="'CUADRO II-3.1'!A1" display="Destace de ganado bovino total  para consumo interno  en la  República,   por    número de   cabezas,valor en pie, producción de carne, hueso y sebo, según mes. Año 2012."/>
    <hyperlink ref="B18:L19" location="'CUADRO II-3.2'!A1" display="Destace de ganado bovino machos  para  consumo  interno  en  la República, por número de cabezas,valor en pie, producción de carne, hueso y sebo, según mes. Año 2012."/>
    <hyperlink ref="B20:L21" location="'CUADRO II-3.3'!A1" display="Destace de ganado bovino hembras para consumo interno en la República, por número de  cabezas,valor en pie, producción de carne, hueso y sebo, según mes. Año 2012"/>
    <hyperlink ref="B22:L23" location="'CUADRO II -4.1'!A1" display="Destace de ganado bovino toros, para consumo  interno  en  la  República,  por  número de  cabezas, valor,    peso   total,   producción   de   carne  en  canal,  vísceras, cuero, sangre y desperdicio, según departamento. Año  2012."/>
    <hyperlink ref="B24:L25" location="'CUADRO II-4.2'!A1" display="Destace  de  ganado  bovino toros, para consumo  interno en la  República,  por   número  de cabezas, valor,   peso  total,  producción  de  carne  en  canal,  vísceras,   cuero,   sangre  y   desperdicio, según mes. Año 2012"/>
    <hyperlink ref="B26:L27" location="'CUADRO II-5.1'!A1" display="Destace de  ganado  bovino  novillos, para consumo interno en la República, por número de  cabezas,valor,   peso  total,   producción  de  carne  en  canal,  vísceras,  cuero,   sangre  y  desperdicio,  según departamento. Año 2012"/>
    <hyperlink ref="B28:L29" location="'CUADRO II-5.2'!A1" display="Destace de ganado bovino novillos, para consumo interno en la República,  por  número  de   cabezas,valor,   peso  total,   producción  de  carne  en  canal,   vísceras,  cuero,  sangre  y  desperdicio,  según mes. Año 2012."/>
    <hyperlink ref="B30:L31" location="'CUADRO II-6.1'!A1" display="Destace de ganado bovino bueyes, para consumo interno en la  República,  por  número  de   cabezas, valor,   peso  total,   producción  de  carne  en  canal,  vísceras,  cuero,   sangre  y  desperdicio,  según departamento. Año 2012."/>
    <hyperlink ref="B32:L33" location="'CUADRO II-6.2'!A1" display="Destace de ganado bovino bueyes,  para consumo interno en la República,  por  número  de    cabezas, valor,   peso  total,   producción  de  carne  en  canal,   vísceras,  cuero,  sangre  y  desperdicio,  según mes. Año 2012."/>
    <hyperlink ref="B34:L35" location="'CUADRO II-7.1'!A1" display="Destace de ganado bovino terneros, para consumo interno en la República, por número     de cabezas, valor,   peso  total,   producción  de  carne  en  canal,  vísceras,  cuero,   sangre  y  desperdicio,  según  departamento. Año 2012."/>
    <hyperlink ref="B36:L37" location="'CUADRO II-7.2'!A1" display="Destace de ganado bovino terneros, para consumo interno en la República, por número    de  cabezas, valor,   peso  total,   producción  de  carne  en  canal,   vísceras,  cuero,  sangre  y  desperdicio,  según mes. Año 2012."/>
    <hyperlink ref="B38:L39" location="'CUADRO II-8.1'!A1" display="Destace de ganado bovino vacas, para consumo interno en la República,   por   número  de    cabezas, valor,   peso  total,   producción  de  carne  en  canal,  vísceras,  cuero,   sangre  y  desperdicio,  según  departamento. Año 2012."/>
    <hyperlink ref="B40:L41" location="'CUADRO II-8.2'!A1" display="Destace de ganado bovino vacas, para consumo interno en la República,    por   número  de   cabezas, valor,   peso  total,   producción  de  carne  en  canal,   vísceras,  cuero,  sangre  y  desperdicio,  según mes. Año 2012."/>
    <hyperlink ref="B42:L43" location="'CUADRO II-9.1'!A1" display="Destace de  ganado  bovino  novillas,  para   consumo   interno   en   la   República,  por   número  de  cabezas, valor, peso  total,  producción  de  carne  en  canal,  vísceras,  cuero,   sangre  y  desperdicio,   según departamento. Año 2012."/>
    <hyperlink ref="B44:L45" location="'CUADRO II-92'!A1" display="Destace de ganado bovino novillas, para consumo interno en la  República,  por número de    cabezas, valor,   peso  total,   producción  de  carne  en  canal,   vísceras,  cuero,  sangre  y  desperdicio,  según mes. Año 2012."/>
    <hyperlink ref="B46:L47" location="'CUADRO II-10.1'!A1" display="Destace de ganado bovino terneras, para consumo interno en  la  República, por  número  de cabezas, cabezas, valor, peso  total,  producción  de  carne  en  canal,  vísceras,  cuero,   sangre  y  desperdicio, según departamento. Año 2012."/>
    <hyperlink ref="B48:L49" location="'CUADRO II-10.2'!A1" display="Destace de ganado bovino terneras, para  consumo interno en la República,  por  número de  cabezas,valor,   peso  total,   producción  de  carne  en  canal,   vísceras,  cuero,  sangre  y  desperdicio, según mes. Año 2012"/>
    <hyperlink ref="B50:L51" location="'CUADRO II-11.1'!A1" display="Destace  de   ganado  bovino  toros,   tipo  exportación  en  la  República,   por  número  de  cabezas,valor,   peso  total,   producción  de  carne  en  canal,   vísceras,  cuero, sangre  y  desperdicio, según  mes. Año 2012."/>
    <hyperlink ref="B52:L53" location="'CUADRO II-10.2'!A1" display="Destace  de  ganado bovino novillos,   tipo  exportación  en  la República,  por  número  de  cabezas,valor,   peso  total,   producción  de  carne  en  canal,   vísceras,  cuero,  sangre  y  desperdicio, según  mes. Año 2012."/>
    <hyperlink ref="B54:L55" location="'CUADRO II-11.3'!A1" display="Destace  de  ganado  bovino bueyes,   tipo  exportación  en   la  República,  por  número  de  cabezas, valor,   peso  total,   producción  de  carne  en  canal,   vísceras,  cuero,  sangre  y  desperdicio, según  mes. Año 2012."/>
    <hyperlink ref="B56:L57" location="'CUADRO II-11.4'!A1" display="Destace  de  ganado bovino  vacas,   tipo  exportación  en  la República,  por  número  de   cabezas, valor,   peso  total,   producción  de  carne  en  canal,   vísceras,  cuero,  sangre  y  desperdicio, según    mes. Año 2012."/>
    <hyperlink ref="B58:L59" location="'CUADRO II-11.5'!A1" display="Destace  de  ganado bovino novillas,   tipo  exportación  en  la  República,  por  número  de  cabezas,valor,   peso  total,   producción  de  carne  en  canal,   vísceras,  cuero,  sangre  y  desperdicio, según       mes. Año 2012."/>
    <hyperlink ref="B60:L61" location="'CUADRO II-11.6'!A1" display="Destace  de  ganado bovino terneras,   tipo  exportación  en  la  República,  por  número  de  cabezas, valor,   peso  total,   producción  de  carne  en  canal,   vísceras,  cuero,  sangre  y  desperdicio, según   mes. Año 2012."/>
    <hyperlink ref="B62:L62" location="'CUADRO II-12.1'!A1" display="Destace   de   ganado   bovino   en   la   República,   por  sexo,  clase  y  número  de   cabezas, según departamento. Año 2012."/>
    <hyperlink ref="B63:L64" location="'CUADRO II-13.1'!A1" display="Destace de ganado bovino total en la República, por número  de  cabezas, valor   en  pie, producción  de carne, hueso y sebo. Período 2003-2012."/>
    <hyperlink ref="B65:L66" location="'CUADRO II-13.2'!A1" display="Destace de ganado bovino machos en la República, por número de cabezas, valor en  pie, producción  de carne, hueso y  sebo. Período 2003-2012.."/>
    <hyperlink ref="B67:L68" location="'CUADRO II-13.3'!A1" display="Destace de ganado bovino hembras en la  República, por número de cabezas, valor en pie, producción   de carne, hueso y  sebo. Período 2003-2012."/>
    <hyperlink ref="B69:L69" location="'CUADRO II-14.1'!A1" display="Venta de carne de ganado bovino en las compañías exportadoras de la República, por    destino y tipo de carne, según mes. Año 2012."/>
    <hyperlink ref="B71:L72" location="'CUADRO II-15.1'!A1" display="Destace de ganado porcino para consumo interno  en  la   República, por  número  de  cabezas,  valor, peso   total,    producción    de    carne   en    canal,   vísceras,   cuero,   sangre  y   desperdicio,  según departamento.  Año 2012."/>
    <hyperlink ref="B73:L74" location="'CUADRO II-15.2'!A1" display="Destace  de   ganado  porcino    para   consumo   interno   en   la   República,  por número de  cabezas, valor,   peso  total,   producción  de  carne  en  canal,   vísceras,  cuero,  sangre  y  desperdicio, según  mes. Año 2012.."/>
    <hyperlink ref="B75:L76" location="'CUADRO II-15.3'!A1" display="Destace de ganado  porcino  en  la  República, por número  de  cabezas,  valor,  peso  total,  producción de carne  en canal y vísceras.  período 2003-2012 ."/>
    <hyperlink ref="B78:L79" location="'CUADRO II-16.1'!A1" display="Destace de ganado ovino para consumo interno en la República, por número de cabezas,   valor, peso total,   producción   de  carne  en  canal, vísceras,   cuero,  sangre y desperdicio,  según departamento. Año 2012."/>
    <hyperlink ref="B80:L81" location="'CUADRO II-16.2'!A1" display="Destace de ganado ovino para consumo  interno  en la República, por número de cabezas, valor, peso total,  producción de carne  en  canal,  vísceras, cuero,  sangre,  y desperdicio, según mes.   Año 2012.."/>
    <hyperlink ref="B82:L83" location="'CUADRO II-16.3'!A1" display="Destace de ganado  ovino  en  la  República, por número  de  cabezas,  valor,  peso  total,  producción de carne  en canal y vísceras. Según período 2003-2012."/>
    <hyperlink ref="B85:L86" location="'CUADRO II-17.1'!A1" display="Destace de ganado caprino para consumo interno en la República, por número de cabezas, valor, peso total, producción carne en canal, vísceras, cuero, sangre y desperdicio, según departamento. Año 2012"/>
    <hyperlink ref="B87:L88" location="'CUADRO II-17.2'!A1" display="Destace de ganado caprino para consumo interno en la República, por número de cabezas, valor, peso total, producción carne en canal, vísceras, cuero, sangre y desperdicio, según mes. Año 2012"/>
    <hyperlink ref="B89:L90" location="'CUADRO II-17.3'!A1" display="Destace de ganado  caprino  en  la  República, por número  de  cabezas,  valor,  peso  total,  producción  de carne  en canal y vísceras. Período 2003-2012..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sqref="A1:L1"/>
    </sheetView>
  </sheetViews>
  <sheetFormatPr baseColWidth="10" defaultRowHeight="15"/>
  <cols>
    <col min="1" max="1" width="17.7109375" customWidth="1"/>
    <col min="2" max="2" width="19.7109375" customWidth="1"/>
    <col min="3" max="3" width="19.28515625" customWidth="1"/>
    <col min="4" max="4" width="16.7109375" customWidth="1"/>
    <col min="5" max="5" width="16.85546875" customWidth="1"/>
    <col min="6" max="6" width="17.28515625" customWidth="1"/>
  </cols>
  <sheetData>
    <row r="1" spans="1:6">
      <c r="A1" s="1"/>
      <c r="B1" s="1"/>
      <c r="C1" s="1"/>
      <c r="D1" s="1"/>
      <c r="E1" s="1"/>
      <c r="F1" s="269"/>
    </row>
    <row r="2" spans="1:6">
      <c r="A2" s="269" t="s">
        <v>299</v>
      </c>
      <c r="B2" s="1"/>
      <c r="C2" s="1"/>
      <c r="D2" s="1"/>
      <c r="E2" s="1"/>
      <c r="F2" s="1"/>
    </row>
    <row r="3" spans="1:6">
      <c r="A3" s="181" t="s">
        <v>47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48</v>
      </c>
      <c r="B5" s="183"/>
      <c r="C5" s="183"/>
      <c r="D5" s="183"/>
      <c r="E5" s="183"/>
      <c r="F5" s="182"/>
    </row>
    <row r="6" spans="1:6">
      <c r="A6" s="183" t="s">
        <v>2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3</v>
      </c>
      <c r="B8" s="186" t="s">
        <v>49</v>
      </c>
      <c r="C8" s="187"/>
      <c r="D8" s="187"/>
      <c r="E8" s="187"/>
      <c r="F8" s="187"/>
    </row>
    <row r="9" spans="1:6">
      <c r="A9" s="184"/>
      <c r="B9" s="188" t="s">
        <v>5</v>
      </c>
      <c r="C9" s="189"/>
      <c r="D9" s="188" t="s">
        <v>6</v>
      </c>
      <c r="E9" s="190"/>
      <c r="F9" s="182"/>
    </row>
    <row r="10" spans="1:6">
      <c r="A10" s="184"/>
      <c r="B10" s="191" t="s">
        <v>7</v>
      </c>
      <c r="C10" s="192"/>
      <c r="D10" s="191" t="s">
        <v>8</v>
      </c>
      <c r="E10" s="193"/>
      <c r="F10" s="187"/>
    </row>
    <row r="11" spans="1:6" ht="15.75" thickBot="1">
      <c r="A11" s="185"/>
      <c r="B11" s="6" t="s">
        <v>9</v>
      </c>
      <c r="C11" s="7" t="s">
        <v>10</v>
      </c>
      <c r="D11" s="8" t="s">
        <v>11</v>
      </c>
      <c r="E11" s="9" t="s">
        <v>12</v>
      </c>
      <c r="F11" s="10" t="s">
        <v>13</v>
      </c>
    </row>
    <row r="12" spans="1:6">
      <c r="A12" s="11"/>
      <c r="B12" s="23"/>
      <c r="C12" s="23"/>
      <c r="D12" s="23"/>
      <c r="E12" s="23"/>
      <c r="F12" s="23"/>
    </row>
    <row r="13" spans="1:6">
      <c r="A13" s="12" t="s">
        <v>11</v>
      </c>
      <c r="B13" s="58">
        <f>SUM(B15:B26)</f>
        <v>139008</v>
      </c>
      <c r="C13" s="58">
        <f>SUM(C15:C26)</f>
        <v>524961019.69999999</v>
      </c>
      <c r="D13" s="58">
        <f>SUM(E13:F13)</f>
        <v>507386.94801765954</v>
      </c>
      <c r="E13" s="58">
        <f>SUM(E15:E26)</f>
        <v>460137.45139695017</v>
      </c>
      <c r="F13" s="58">
        <f>SUM(F15:F26)</f>
        <v>47249.496620709346</v>
      </c>
    </row>
    <row r="14" spans="1:6">
      <c r="A14" s="11"/>
      <c r="B14" s="31"/>
      <c r="C14" s="32"/>
      <c r="D14" s="33"/>
      <c r="E14" s="31"/>
      <c r="F14" s="33"/>
    </row>
    <row r="15" spans="1:6">
      <c r="A15" s="18" t="s">
        <v>14</v>
      </c>
      <c r="B15" s="59">
        <v>11992</v>
      </c>
      <c r="C15" s="59">
        <v>42421406.699999996</v>
      </c>
      <c r="D15" s="60">
        <v>41056.330221531083</v>
      </c>
      <c r="E15" s="59">
        <v>37222.207771561072</v>
      </c>
      <c r="F15" s="59">
        <v>3834.1224499700083</v>
      </c>
    </row>
    <row r="16" spans="1:6">
      <c r="A16" s="18" t="s">
        <v>15</v>
      </c>
      <c r="B16" s="66">
        <v>11151</v>
      </c>
      <c r="C16" s="66">
        <v>42565731</v>
      </c>
      <c r="D16" s="60">
        <v>41122.152732073569</v>
      </c>
      <c r="E16" s="66">
        <v>37292.386476394669</v>
      </c>
      <c r="F16" s="66">
        <v>3829.7662556789019</v>
      </c>
    </row>
    <row r="17" spans="1:6">
      <c r="A17" s="18" t="s">
        <v>16</v>
      </c>
      <c r="B17" s="66">
        <v>11914</v>
      </c>
      <c r="C17" s="66">
        <v>45322144.399999999</v>
      </c>
      <c r="D17" s="60">
        <v>43783.330526146594</v>
      </c>
      <c r="E17" s="66">
        <v>39709.808928036407</v>
      </c>
      <c r="F17" s="66">
        <v>4073.521598110186</v>
      </c>
    </row>
    <row r="18" spans="1:6">
      <c r="A18" s="18" t="s">
        <v>17</v>
      </c>
      <c r="B18" s="66">
        <v>11069</v>
      </c>
      <c r="C18" s="66">
        <v>41554443.299999997</v>
      </c>
      <c r="D18" s="60">
        <v>40196.627734016634</v>
      </c>
      <c r="E18" s="66">
        <v>36447.882807626796</v>
      </c>
      <c r="F18" s="66">
        <v>3748.7449263898361</v>
      </c>
    </row>
    <row r="19" spans="1:6">
      <c r="A19" s="18" t="s">
        <v>18</v>
      </c>
      <c r="B19" s="66">
        <v>11263</v>
      </c>
      <c r="C19" s="66">
        <v>40982880.700000003</v>
      </c>
      <c r="D19" s="60">
        <v>39608.516899045375</v>
      </c>
      <c r="E19" s="66">
        <v>35917.728916751439</v>
      </c>
      <c r="F19" s="66">
        <v>3690.7879822939349</v>
      </c>
    </row>
    <row r="20" spans="1:6">
      <c r="A20" s="18" t="s">
        <v>19</v>
      </c>
      <c r="B20" s="66">
        <v>11491</v>
      </c>
      <c r="C20" s="66">
        <v>43048396.700000003</v>
      </c>
      <c r="D20" s="60">
        <v>41627.362658199898</v>
      </c>
      <c r="E20" s="66">
        <v>37747.35039851311</v>
      </c>
      <c r="F20" s="66">
        <v>3880.0122596867868</v>
      </c>
    </row>
    <row r="21" spans="1:6">
      <c r="A21" s="18" t="s">
        <v>20</v>
      </c>
      <c r="B21" s="66">
        <v>12477</v>
      </c>
      <c r="C21" s="66">
        <v>48773758.799999997</v>
      </c>
      <c r="D21" s="60">
        <v>47101.081184425151</v>
      </c>
      <c r="E21" s="66">
        <v>42724.046790231398</v>
      </c>
      <c r="F21" s="66">
        <v>4377.0343941937554</v>
      </c>
    </row>
    <row r="22" spans="1:6">
      <c r="A22" s="18" t="s">
        <v>21</v>
      </c>
      <c r="B22" s="66">
        <v>12134</v>
      </c>
      <c r="C22" s="66">
        <v>46852853.300000004</v>
      </c>
      <c r="D22" s="60">
        <v>45324.870888635734</v>
      </c>
      <c r="E22" s="66">
        <v>41095.234035121444</v>
      </c>
      <c r="F22" s="66">
        <v>4229.6368535142919</v>
      </c>
    </row>
    <row r="23" spans="1:6">
      <c r="A23" s="18" t="s">
        <v>22</v>
      </c>
      <c r="B23" s="66">
        <v>11034</v>
      </c>
      <c r="C23" s="66">
        <v>42044751.600000001</v>
      </c>
      <c r="D23" s="60">
        <v>40612.478201380756</v>
      </c>
      <c r="E23" s="66">
        <v>36837.363863486811</v>
      </c>
      <c r="F23" s="66">
        <v>3775.1143378939428</v>
      </c>
    </row>
    <row r="24" spans="1:6">
      <c r="A24" s="18" t="s">
        <v>23</v>
      </c>
      <c r="B24" s="66">
        <v>11738</v>
      </c>
      <c r="C24" s="66">
        <v>45041382.200000003</v>
      </c>
      <c r="D24" s="60">
        <v>43527.51790479014</v>
      </c>
      <c r="E24" s="66">
        <v>39476.138971892353</v>
      </c>
      <c r="F24" s="66">
        <v>4051.37893289779</v>
      </c>
    </row>
    <row r="25" spans="1:6">
      <c r="A25" s="18" t="s">
        <v>24</v>
      </c>
      <c r="B25" s="66">
        <v>11481</v>
      </c>
      <c r="C25" s="66">
        <v>45156365.700000003</v>
      </c>
      <c r="D25" s="60">
        <v>43613.1793910243</v>
      </c>
      <c r="E25" s="66">
        <v>39558.926462117532</v>
      </c>
      <c r="F25" s="66">
        <v>4054.2529289067693</v>
      </c>
    </row>
    <row r="26" spans="1:6" ht="15.75" thickBot="1">
      <c r="A26" s="20" t="s">
        <v>25</v>
      </c>
      <c r="B26" s="61">
        <v>11264</v>
      </c>
      <c r="C26" s="61">
        <v>41196905.299999997</v>
      </c>
      <c r="D26" s="62">
        <v>39813.499676390296</v>
      </c>
      <c r="E26" s="61">
        <v>36108.375975217154</v>
      </c>
      <c r="F26" s="61">
        <v>3705.1237011731432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L1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269"/>
      <c r="G1" s="1"/>
      <c r="H1" s="1"/>
      <c r="I1" s="1"/>
      <c r="J1" s="1"/>
      <c r="K1" s="1"/>
      <c r="L1" s="1"/>
    </row>
    <row r="2" spans="1:12">
      <c r="A2" s="269" t="s">
        <v>299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50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51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52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53</v>
      </c>
      <c r="B8" s="197" t="s">
        <v>54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179"/>
      <c r="B9" s="199" t="s">
        <v>55</v>
      </c>
      <c r="C9" s="199" t="s">
        <v>10</v>
      </c>
      <c r="D9" s="199" t="s">
        <v>56</v>
      </c>
      <c r="E9" s="199" t="s">
        <v>57</v>
      </c>
      <c r="F9" s="201" t="s">
        <v>58</v>
      </c>
      <c r="G9" s="201"/>
      <c r="H9" s="201"/>
      <c r="I9" s="199" t="s">
        <v>59</v>
      </c>
      <c r="J9" s="199" t="s">
        <v>60</v>
      </c>
      <c r="K9" s="202" t="s">
        <v>61</v>
      </c>
      <c r="L9" s="204" t="s">
        <v>62</v>
      </c>
    </row>
    <row r="10" spans="1:12">
      <c r="A10" s="179"/>
      <c r="B10" s="199"/>
      <c r="C10" s="199"/>
      <c r="D10" s="199"/>
      <c r="E10" s="199"/>
      <c r="F10" s="207" t="s">
        <v>63</v>
      </c>
      <c r="G10" s="199" t="s">
        <v>64</v>
      </c>
      <c r="H10" s="199" t="s">
        <v>13</v>
      </c>
      <c r="I10" s="199"/>
      <c r="J10" s="199"/>
      <c r="K10" s="202"/>
      <c r="L10" s="205"/>
    </row>
    <row r="11" spans="1:12" ht="15.75" thickBot="1">
      <c r="A11" s="196"/>
      <c r="B11" s="200"/>
      <c r="C11" s="200"/>
      <c r="D11" s="200"/>
      <c r="E11" s="200"/>
      <c r="F11" s="208"/>
      <c r="G11" s="200"/>
      <c r="H11" s="200"/>
      <c r="I11" s="200"/>
      <c r="J11" s="200"/>
      <c r="K11" s="203"/>
      <c r="L11" s="206"/>
    </row>
    <row r="12" spans="1:12">
      <c r="A12" s="1"/>
      <c r="B12" s="53"/>
      <c r="C12" s="53"/>
      <c r="D12" s="69"/>
      <c r="E12" s="70"/>
      <c r="F12" s="70"/>
      <c r="G12" s="70"/>
      <c r="H12" s="70"/>
      <c r="I12" s="70"/>
      <c r="J12" s="70"/>
      <c r="K12" s="70"/>
      <c r="L12" s="70"/>
    </row>
    <row r="13" spans="1:12">
      <c r="A13" s="71" t="s">
        <v>63</v>
      </c>
      <c r="B13" s="24">
        <f>SUM(B15:B36)</f>
        <v>91190</v>
      </c>
      <c r="C13" s="24">
        <f>SUM(C15:C36)</f>
        <v>418773654.09999996</v>
      </c>
      <c r="D13" s="72">
        <f>E13/B13</f>
        <v>8.6647545783528912</v>
      </c>
      <c r="E13" s="24">
        <f>SUM(E15:E36)</f>
        <v>790138.9700000002</v>
      </c>
      <c r="F13" s="24">
        <f>SUM(G13:H13)</f>
        <v>429456.91189128259</v>
      </c>
      <c r="G13" s="24">
        <f t="shared" ref="G13:L13" si="0">SUM(G15:G36)</f>
        <v>394236.62080884352</v>
      </c>
      <c r="H13" s="24">
        <f t="shared" si="0"/>
        <v>35220.291082439078</v>
      </c>
      <c r="I13" s="24">
        <f t="shared" si="0"/>
        <v>98542.37588700444</v>
      </c>
      <c r="J13" s="24">
        <f t="shared" si="0"/>
        <v>62707.860175189824</v>
      </c>
      <c r="K13" s="24">
        <f t="shared" si="0"/>
        <v>39505.626493347379</v>
      </c>
      <c r="L13" s="24">
        <f t="shared" si="0"/>
        <v>7903.565926335863</v>
      </c>
    </row>
    <row r="14" spans="1:12">
      <c r="A14" s="1"/>
      <c r="B14" s="13"/>
      <c r="C14" s="13"/>
      <c r="D14" s="73"/>
      <c r="E14" s="13"/>
      <c r="F14" s="13"/>
      <c r="G14" s="13"/>
      <c r="H14" s="13"/>
      <c r="I14" s="13"/>
      <c r="J14" s="13"/>
      <c r="K14" s="13"/>
      <c r="L14" s="13"/>
    </row>
    <row r="15" spans="1:12">
      <c r="A15" s="1" t="s">
        <v>65</v>
      </c>
      <c r="B15" s="55">
        <v>28619</v>
      </c>
      <c r="C15" s="55">
        <v>158215091.19999999</v>
      </c>
      <c r="D15" s="74">
        <v>10.430799119466089</v>
      </c>
      <c r="E15" s="75">
        <v>298519.03999999998</v>
      </c>
      <c r="F15" s="75">
        <v>162251.28733892256</v>
      </c>
      <c r="G15" s="75">
        <v>148944.85912611047</v>
      </c>
      <c r="H15" s="75">
        <v>13306.428212812072</v>
      </c>
      <c r="I15" s="75">
        <v>37229.875459892479</v>
      </c>
      <c r="J15" s="75">
        <v>23691.389655103198</v>
      </c>
      <c r="K15" s="75">
        <v>14925.452538295416</v>
      </c>
      <c r="L15" s="75">
        <v>2986.0125908060104</v>
      </c>
    </row>
    <row r="16" spans="1:12">
      <c r="A16" s="1" t="s">
        <v>66</v>
      </c>
      <c r="B16" s="55">
        <v>36</v>
      </c>
      <c r="C16" s="55">
        <v>190800</v>
      </c>
      <c r="D16" s="74">
        <v>10</v>
      </c>
      <c r="E16" s="75">
        <v>360</v>
      </c>
      <c r="F16" s="75">
        <v>195.66746376382594</v>
      </c>
      <c r="G16" s="75">
        <v>179.62053370331006</v>
      </c>
      <c r="H16" s="75">
        <v>16.046930060515891</v>
      </c>
      <c r="I16" s="75">
        <v>44.897488500436317</v>
      </c>
      <c r="J16" s="75">
        <v>28.570707837721685</v>
      </c>
      <c r="K16" s="75">
        <v>17.999397672544937</v>
      </c>
      <c r="L16" s="75">
        <v>3.6009915236567953</v>
      </c>
    </row>
    <row r="17" spans="1:12">
      <c r="A17" s="1" t="s">
        <v>67</v>
      </c>
      <c r="B17" s="55">
        <v>1076</v>
      </c>
      <c r="C17" s="55">
        <v>4465859.5</v>
      </c>
      <c r="D17" s="74">
        <v>7.8309944237918216</v>
      </c>
      <c r="E17" s="75">
        <v>8426.15</v>
      </c>
      <c r="F17" s="75">
        <v>4579.7872216487849</v>
      </c>
      <c r="G17" s="75">
        <v>4204.1932224004067</v>
      </c>
      <c r="H17" s="75">
        <v>375.59399924837783</v>
      </c>
      <c r="I17" s="75">
        <v>1050.8693686887543</v>
      </c>
      <c r="J17" s="75">
        <v>668.72519401894056</v>
      </c>
      <c r="K17" s="75">
        <v>421.29340194031812</v>
      </c>
      <c r="L17" s="75">
        <v>84.284707575168611</v>
      </c>
    </row>
    <row r="18" spans="1:12">
      <c r="A18" s="1" t="s">
        <v>68</v>
      </c>
      <c r="B18" s="55">
        <v>4557</v>
      </c>
      <c r="C18" s="55">
        <v>15732997</v>
      </c>
      <c r="D18" s="74">
        <v>6.5141321044546858</v>
      </c>
      <c r="E18" s="75">
        <v>29684.9</v>
      </c>
      <c r="F18" s="75">
        <v>16134.358597452214</v>
      </c>
      <c r="G18" s="75">
        <v>14811.159947026081</v>
      </c>
      <c r="H18" s="75">
        <v>1323.198650426134</v>
      </c>
      <c r="I18" s="75">
        <v>3702.1596010738949</v>
      </c>
      <c r="J18" s="75">
        <v>2355.8850141444009</v>
      </c>
      <c r="K18" s="75">
        <v>1484.1953332492476</v>
      </c>
      <c r="L18" s="75">
        <v>296.93075911277663</v>
      </c>
    </row>
    <row r="19" spans="1:12">
      <c r="A19" s="1" t="s">
        <v>69</v>
      </c>
      <c r="B19" s="55">
        <v>784</v>
      </c>
      <c r="C19" s="55">
        <v>3151411.8</v>
      </c>
      <c r="D19" s="74">
        <v>7.5842602040816329</v>
      </c>
      <c r="E19" s="75">
        <v>5946.06</v>
      </c>
      <c r="F19" s="75">
        <v>3231.8068877431533</v>
      </c>
      <c r="G19" s="75">
        <v>2966.7624184219558</v>
      </c>
      <c r="H19" s="75">
        <v>265.04446932119765</v>
      </c>
      <c r="I19" s="75">
        <v>741.56433464695669</v>
      </c>
      <c r="J19" s="75">
        <v>471.8976195710095</v>
      </c>
      <c r="K19" s="75">
        <v>297.29305145781268</v>
      </c>
      <c r="L19" s="75">
        <v>59.476976830985343</v>
      </c>
    </row>
    <row r="20" spans="1:12">
      <c r="A20" s="1" t="s">
        <v>70</v>
      </c>
      <c r="B20" s="55">
        <v>607</v>
      </c>
      <c r="C20" s="55">
        <v>2519832</v>
      </c>
      <c r="D20" s="74">
        <v>7.8326194398682034</v>
      </c>
      <c r="E20" s="75">
        <v>4754.3999999999996</v>
      </c>
      <c r="F20" s="75">
        <v>2584.114971440928</v>
      </c>
      <c r="G20" s="75">
        <v>2372.1885151083816</v>
      </c>
      <c r="H20" s="75">
        <v>211.92645633254659</v>
      </c>
      <c r="I20" s="75">
        <v>592.94616479576246</v>
      </c>
      <c r="J20" s="75">
        <v>377.32381484351106</v>
      </c>
      <c r="K20" s="75">
        <v>237.71204526207683</v>
      </c>
      <c r="L20" s="75">
        <v>47.557094722427408</v>
      </c>
    </row>
    <row r="21" spans="1:12">
      <c r="A21" s="1" t="s">
        <v>71</v>
      </c>
      <c r="B21" s="55">
        <v>5892</v>
      </c>
      <c r="C21" s="55">
        <v>22279822</v>
      </c>
      <c r="D21" s="74">
        <v>7.1346571622539035</v>
      </c>
      <c r="E21" s="75">
        <v>42037.4</v>
      </c>
      <c r="F21" s="75">
        <v>22848.198447848492</v>
      </c>
      <c r="G21" s="75">
        <v>20974.389509720906</v>
      </c>
      <c r="H21" s="75">
        <v>1873.8089381275859</v>
      </c>
      <c r="I21" s="75">
        <v>5242.7046752451161</v>
      </c>
      <c r="J21" s="75">
        <v>3336.2174268262261</v>
      </c>
      <c r="K21" s="75">
        <v>2101.7996658884458</v>
      </c>
      <c r="L21" s="75">
        <v>420.4897807682504</v>
      </c>
    </row>
    <row r="22" spans="1:12">
      <c r="A22" s="1" t="s">
        <v>72</v>
      </c>
      <c r="B22" s="55">
        <v>3333</v>
      </c>
      <c r="C22" s="55">
        <v>14462746</v>
      </c>
      <c r="D22" s="74">
        <v>8.187278727872787</v>
      </c>
      <c r="E22" s="75">
        <v>27288.2</v>
      </c>
      <c r="F22" s="75">
        <v>14831.702457444544</v>
      </c>
      <c r="G22" s="75">
        <v>13615.336243896294</v>
      </c>
      <c r="H22" s="75">
        <v>1216.3662135482496</v>
      </c>
      <c r="I22" s="75">
        <v>3403.2545713822406</v>
      </c>
      <c r="J22" s="75">
        <v>2165.6755267147691</v>
      </c>
      <c r="K22" s="75">
        <v>1364.3643432442798</v>
      </c>
      <c r="L22" s="75">
        <v>272.95715804403153</v>
      </c>
    </row>
    <row r="23" spans="1:12">
      <c r="A23" s="1" t="s">
        <v>73</v>
      </c>
      <c r="B23" s="55">
        <v>8575</v>
      </c>
      <c r="C23" s="55">
        <v>40437494.799999997</v>
      </c>
      <c r="D23" s="74">
        <v>8.8976279883381935</v>
      </c>
      <c r="E23" s="75">
        <v>76297.16</v>
      </c>
      <c r="F23" s="75">
        <v>41469.088304396755</v>
      </c>
      <c r="G23" s="75">
        <v>38068.157220130117</v>
      </c>
      <c r="H23" s="75">
        <v>3400.9310842666414</v>
      </c>
      <c r="I23" s="75">
        <v>9515.4190658776388</v>
      </c>
      <c r="J23" s="75">
        <v>6055.1774089108485</v>
      </c>
      <c r="K23" s="75">
        <v>3814.7303447938575</v>
      </c>
      <c r="L23" s="75">
        <v>763.18174010857297</v>
      </c>
    </row>
    <row r="24" spans="1:12">
      <c r="A24" s="1" t="s">
        <v>74</v>
      </c>
      <c r="B24" s="55">
        <v>5259</v>
      </c>
      <c r="C24" s="55">
        <v>28463930.899999999</v>
      </c>
      <c r="D24" s="74">
        <v>10.212118273436014</v>
      </c>
      <c r="E24" s="75">
        <v>53705.53</v>
      </c>
      <c r="F24" s="75">
        <v>29190.069014422414</v>
      </c>
      <c r="G24" s="75">
        <v>26796.155448386475</v>
      </c>
      <c r="H24" s="75">
        <v>2393.9135660359393</v>
      </c>
      <c r="I24" s="75">
        <v>6697.8983766245501</v>
      </c>
      <c r="J24" s="75">
        <v>4262.236130277769</v>
      </c>
      <c r="K24" s="75">
        <v>2685.1866435688676</v>
      </c>
      <c r="L24" s="75">
        <v>537.20321750971027</v>
      </c>
    </row>
    <row r="25" spans="1:12">
      <c r="A25" s="1" t="s">
        <v>75</v>
      </c>
      <c r="B25" s="55">
        <v>2931</v>
      </c>
      <c r="C25" s="55">
        <v>13090841</v>
      </c>
      <c r="D25" s="74">
        <v>8.4270556124189699</v>
      </c>
      <c r="E25" s="75">
        <v>24699.7</v>
      </c>
      <c r="F25" s="75">
        <v>13424.799040909369</v>
      </c>
      <c r="G25" s="75">
        <v>12323.814711976802</v>
      </c>
      <c r="H25" s="75">
        <v>1100.9843289325679</v>
      </c>
      <c r="I25" s="75">
        <v>3080.42915753952</v>
      </c>
      <c r="J25" s="75">
        <v>1960.2442010538175</v>
      </c>
      <c r="K25" s="75">
        <v>1234.9436741459949</v>
      </c>
      <c r="L25" s="75">
        <v>247.06502871351594</v>
      </c>
    </row>
    <row r="26" spans="1:12">
      <c r="A26" s="1" t="s">
        <v>76</v>
      </c>
      <c r="B26" s="55">
        <v>7040</v>
      </c>
      <c r="C26" s="55">
        <v>25981092.899999999</v>
      </c>
      <c r="D26" s="74">
        <v>6.9632002840909095</v>
      </c>
      <c r="E26" s="75">
        <v>49020.93</v>
      </c>
      <c r="F26" s="75">
        <v>26643.891790122358</v>
      </c>
      <c r="G26" s="75">
        <v>24458.793358979452</v>
      </c>
      <c r="H26" s="75">
        <v>2185.0984311429042</v>
      </c>
      <c r="I26" s="75">
        <v>6113.6573359880385</v>
      </c>
      <c r="J26" s="75">
        <v>3890.4518582316832</v>
      </c>
      <c r="K26" s="75">
        <v>2450.9644815221895</v>
      </c>
      <c r="L26" s="75">
        <v>490.34431503270304</v>
      </c>
    </row>
    <row r="27" spans="1:12">
      <c r="A27" s="1" t="s">
        <v>77</v>
      </c>
      <c r="B27" s="55">
        <v>4830</v>
      </c>
      <c r="C27" s="55">
        <v>20502440.5</v>
      </c>
      <c r="D27" s="74">
        <v>8.0090786749482401</v>
      </c>
      <c r="E27" s="75">
        <v>38683.85</v>
      </c>
      <c r="F27" s="75">
        <v>21025.474494778551</v>
      </c>
      <c r="G27" s="75">
        <v>19301.149396385528</v>
      </c>
      <c r="H27" s="75">
        <v>1724.3250983930216</v>
      </c>
      <c r="I27" s="75">
        <v>4824.4658625766779</v>
      </c>
      <c r="J27" s="75">
        <v>3070.0693788562498</v>
      </c>
      <c r="K27" s="75">
        <v>1934.1277768196596</v>
      </c>
      <c r="L27" s="75">
        <v>386.94504431225249</v>
      </c>
    </row>
    <row r="28" spans="1:12">
      <c r="A28" s="1" t="s">
        <v>78</v>
      </c>
      <c r="B28" s="55">
        <v>6082</v>
      </c>
      <c r="C28" s="55">
        <v>21673321.800000001</v>
      </c>
      <c r="D28" s="74">
        <v>6.723620519565932</v>
      </c>
      <c r="E28" s="75">
        <v>40893.06</v>
      </c>
      <c r="F28" s="75">
        <v>22226.225932616559</v>
      </c>
      <c r="G28" s="75">
        <v>20403.425727670779</v>
      </c>
      <c r="H28" s="75">
        <v>1822.8002049457782</v>
      </c>
      <c r="I28" s="75">
        <v>5099.988030826813</v>
      </c>
      <c r="J28" s="75">
        <v>3245.3990829178424</v>
      </c>
      <c r="K28" s="75">
        <v>2044.5845805201127</v>
      </c>
      <c r="L28" s="75">
        <v>409.04322898996872</v>
      </c>
    </row>
    <row r="29" spans="1:12">
      <c r="A29" s="1" t="s">
        <v>79</v>
      </c>
      <c r="B29" s="55">
        <v>187</v>
      </c>
      <c r="C29" s="55">
        <v>704264</v>
      </c>
      <c r="D29" s="74">
        <v>7.1058823529411761</v>
      </c>
      <c r="E29" s="75">
        <v>1328.8</v>
      </c>
      <c r="F29" s="75">
        <v>722.23034958158871</v>
      </c>
      <c r="G29" s="75">
        <v>662.99934773599557</v>
      </c>
      <c r="H29" s="75">
        <v>59.231001845593113</v>
      </c>
      <c r="I29" s="75">
        <v>165.72161866494389</v>
      </c>
      <c r="J29" s="75">
        <v>105.45765715212383</v>
      </c>
      <c r="K29" s="75">
        <v>66.437776742438089</v>
      </c>
      <c r="L29" s="75">
        <v>13.291659823986524</v>
      </c>
    </row>
    <row r="30" spans="1:12">
      <c r="A30" s="1" t="s">
        <v>80</v>
      </c>
      <c r="B30" s="55">
        <v>7669</v>
      </c>
      <c r="C30" s="55">
        <v>29959060.899999999</v>
      </c>
      <c r="D30" s="74">
        <v>7.3707823705828659</v>
      </c>
      <c r="E30" s="75">
        <v>56526.53</v>
      </c>
      <c r="F30" s="75">
        <v>30723.341001305052</v>
      </c>
      <c r="G30" s="75">
        <v>28203.681908322684</v>
      </c>
      <c r="H30" s="75">
        <v>2519.6590929823706</v>
      </c>
      <c r="I30" s="75">
        <v>7049.7200851238022</v>
      </c>
      <c r="J30" s="75">
        <v>4486.1193714172496</v>
      </c>
      <c r="K30" s="75">
        <v>2826.2319236640046</v>
      </c>
      <c r="L30" s="75">
        <v>565.42098719925423</v>
      </c>
    </row>
    <row r="31" spans="1:12">
      <c r="A31" s="1" t="s">
        <v>81</v>
      </c>
      <c r="B31" s="55">
        <v>1344</v>
      </c>
      <c r="C31" s="55">
        <v>6226334</v>
      </c>
      <c r="D31" s="74">
        <v>8.7409226190476179</v>
      </c>
      <c r="E31" s="75">
        <v>11747.8</v>
      </c>
      <c r="F31" s="75">
        <v>6385.1728633463181</v>
      </c>
      <c r="G31" s="75">
        <v>5861.5169606659611</v>
      </c>
      <c r="H31" s="75">
        <v>523.65590268035737</v>
      </c>
      <c r="I31" s="75">
        <v>1465.1297650150718</v>
      </c>
      <c r="J31" s="75">
        <v>932.34155982218556</v>
      </c>
      <c r="K31" s="75">
        <v>587.37034438200953</v>
      </c>
      <c r="L31" s="75">
        <v>117.51035617115357</v>
      </c>
    </row>
    <row r="32" spans="1:12">
      <c r="A32" s="1" t="s">
        <v>82</v>
      </c>
      <c r="B32" s="55">
        <v>467</v>
      </c>
      <c r="C32" s="55">
        <v>1770650.5</v>
      </c>
      <c r="D32" s="74">
        <v>7.1538543897216273</v>
      </c>
      <c r="E32" s="75">
        <v>3340.85</v>
      </c>
      <c r="F32" s="75">
        <v>1815.821239764939</v>
      </c>
      <c r="G32" s="75">
        <v>1666.9035000630654</v>
      </c>
      <c r="H32" s="75">
        <v>148.9177397018737</v>
      </c>
      <c r="I32" s="75">
        <v>416.65492904634084</v>
      </c>
      <c r="J32" s="75">
        <v>265.14013688792357</v>
      </c>
      <c r="K32" s="75">
        <v>167.03691031756043</v>
      </c>
      <c r="L32" s="75">
        <v>33.417701477246673</v>
      </c>
    </row>
    <row r="33" spans="1:12">
      <c r="A33" s="1" t="s">
        <v>83</v>
      </c>
      <c r="B33" s="55">
        <v>501</v>
      </c>
      <c r="C33" s="55">
        <v>2389107.5</v>
      </c>
      <c r="D33" s="74">
        <v>8.9975049900199604</v>
      </c>
      <c r="E33" s="75">
        <v>4507.75</v>
      </c>
      <c r="F33" s="75">
        <v>2450.0555827260737</v>
      </c>
      <c r="G33" s="75">
        <v>2249.1235022252667</v>
      </c>
      <c r="H33" s="75">
        <v>200.93208050080699</v>
      </c>
      <c r="I33" s="75">
        <v>562.18514941067178</v>
      </c>
      <c r="J33" s="75">
        <v>357.74891182080535</v>
      </c>
      <c r="K33" s="75">
        <v>225.37995794004016</v>
      </c>
      <c r="L33" s="75">
        <v>45.089915391010884</v>
      </c>
    </row>
    <row r="34" spans="1:12">
      <c r="A34" s="1" t="s">
        <v>84</v>
      </c>
      <c r="B34" s="55">
        <v>673</v>
      </c>
      <c r="C34" s="55">
        <v>3082803.3</v>
      </c>
      <c r="D34" s="74">
        <v>8.6428083209509659</v>
      </c>
      <c r="E34" s="75">
        <v>5816.61</v>
      </c>
      <c r="F34" s="75">
        <v>3161.4481288980764</v>
      </c>
      <c r="G34" s="75">
        <v>2902.1738681778061</v>
      </c>
      <c r="H34" s="75">
        <v>259.27426072027043</v>
      </c>
      <c r="I34" s="75">
        <v>725.41994607367485</v>
      </c>
      <c r="J34" s="75">
        <v>461.62406921102871</v>
      </c>
      <c r="K34" s="75">
        <v>290.82076804472672</v>
      </c>
      <c r="L34" s="75">
        <v>58.182120295603752</v>
      </c>
    </row>
    <row r="35" spans="1:12">
      <c r="A35" s="1" t="s">
        <v>85</v>
      </c>
      <c r="B35" s="55">
        <v>445</v>
      </c>
      <c r="C35" s="55">
        <v>2074552.5</v>
      </c>
      <c r="D35" s="74">
        <v>8.7960674157303362</v>
      </c>
      <c r="E35" s="27">
        <v>3914.25</v>
      </c>
      <c r="F35" s="27">
        <v>2127.4760278820995</v>
      </c>
      <c r="G35" s="27">
        <v>1952.999094578282</v>
      </c>
      <c r="H35" s="27">
        <v>174.47693330381756</v>
      </c>
      <c r="I35" s="27">
        <v>488.16665100786906</v>
      </c>
      <c r="J35" s="27">
        <v>310.64692542722804</v>
      </c>
      <c r="K35" s="27">
        <v>195.70595094377506</v>
      </c>
      <c r="L35" s="27">
        <v>39.153280754093359</v>
      </c>
    </row>
    <row r="36" spans="1:12" ht="15.75" thickBot="1">
      <c r="A36" s="4" t="s">
        <v>86</v>
      </c>
      <c r="B36" s="57">
        <v>283</v>
      </c>
      <c r="C36" s="57">
        <v>1399200</v>
      </c>
      <c r="D36" s="76">
        <v>9.328621908127209</v>
      </c>
      <c r="E36" s="29">
        <v>2640</v>
      </c>
      <c r="F36" s="29">
        <v>1434.8947342680569</v>
      </c>
      <c r="G36" s="29">
        <v>1317.2172471576071</v>
      </c>
      <c r="H36" s="29">
        <v>117.67748711044987</v>
      </c>
      <c r="I36" s="29">
        <v>329.24824900319976</v>
      </c>
      <c r="J36" s="29">
        <v>209.51852414329235</v>
      </c>
      <c r="K36" s="29">
        <v>131.99558293199621</v>
      </c>
      <c r="L36" s="29">
        <v>26.407271173483164</v>
      </c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" customWidth="1"/>
    <col min="3" max="3" width="14.28515625" customWidth="1"/>
    <col min="4" max="4" width="9.7109375" customWidth="1"/>
    <col min="5" max="5" width="14" bestFit="1" customWidth="1"/>
    <col min="6" max="6" width="10.85546875" customWidth="1"/>
    <col min="7" max="7" width="12.28515625" customWidth="1"/>
    <col min="8" max="8" width="9.7109375" customWidth="1"/>
    <col min="9" max="9" width="10" customWidth="1"/>
    <col min="10" max="10" width="9.5703125" customWidth="1"/>
    <col min="11" max="11" width="9.85546875" customWidth="1"/>
    <col min="12" max="12" width="12.2851562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09" t="s">
        <v>87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88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89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54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24"/>
      <c r="C12" s="24"/>
      <c r="D12" s="69"/>
      <c r="E12" s="24"/>
      <c r="F12" s="70"/>
      <c r="G12" s="24"/>
      <c r="H12" s="24"/>
      <c r="I12" s="24"/>
      <c r="J12" s="24"/>
      <c r="K12" s="24"/>
      <c r="L12" s="24"/>
    </row>
    <row r="13" spans="1:12">
      <c r="A13" s="71" t="s">
        <v>63</v>
      </c>
      <c r="B13" s="13">
        <f>SUM(B15:B26)</f>
        <v>91190</v>
      </c>
      <c r="C13" s="13">
        <f>SUM(C15:C26)</f>
        <v>418773654.10000002</v>
      </c>
      <c r="D13" s="72">
        <f>E13/B13</f>
        <v>8.6647545783528859</v>
      </c>
      <c r="E13" s="13">
        <f>SUM(E15:E26)</f>
        <v>790138.96999999974</v>
      </c>
      <c r="F13" s="79">
        <f>SUM(G13:H13)</f>
        <v>429456.91189128277</v>
      </c>
      <c r="G13" s="13">
        <f t="shared" ref="G13:L13" si="0">SUM(G15:G26)</f>
        <v>394236.6208088437</v>
      </c>
      <c r="H13" s="13">
        <f t="shared" si="0"/>
        <v>35220.291082439071</v>
      </c>
      <c r="I13" s="13">
        <f t="shared" si="0"/>
        <v>98542.37588700444</v>
      </c>
      <c r="J13" s="13">
        <f t="shared" si="0"/>
        <v>62707.860175189824</v>
      </c>
      <c r="K13" s="13">
        <f t="shared" si="0"/>
        <v>39505.626493347365</v>
      </c>
      <c r="L13" s="13">
        <f t="shared" si="0"/>
        <v>7903.5659263358639</v>
      </c>
    </row>
    <row r="14" spans="1:12">
      <c r="A14" s="80"/>
      <c r="B14" s="13"/>
      <c r="C14" s="13"/>
      <c r="D14" s="73"/>
      <c r="E14" s="13"/>
      <c r="F14" s="13"/>
      <c r="G14" s="13"/>
      <c r="H14" s="13"/>
      <c r="I14" s="13"/>
      <c r="J14" s="13"/>
      <c r="K14" s="13"/>
      <c r="L14" s="13"/>
    </row>
    <row r="15" spans="1:12">
      <c r="A15" s="1" t="s">
        <v>14</v>
      </c>
      <c r="B15" s="81">
        <v>8221</v>
      </c>
      <c r="C15" s="81">
        <v>38238137.899999999</v>
      </c>
      <c r="D15" s="74">
        <v>8.7759919717795878</v>
      </c>
      <c r="E15" s="82">
        <v>72147.429999999993</v>
      </c>
      <c r="F15" s="82">
        <v>39213.624014383808</v>
      </c>
      <c r="G15" s="82">
        <v>35997.666338672789</v>
      </c>
      <c r="H15" s="82">
        <v>3215.9576757110176</v>
      </c>
      <c r="I15" s="82">
        <v>8997.8844687806541</v>
      </c>
      <c r="J15" s="82">
        <v>5725.8420660346592</v>
      </c>
      <c r="K15" s="82">
        <v>3607.2507878391639</v>
      </c>
      <c r="L15" s="82">
        <v>721.67301078783873</v>
      </c>
    </row>
    <row r="16" spans="1:12">
      <c r="A16" s="1" t="s">
        <v>15</v>
      </c>
      <c r="B16" s="81">
        <v>7413</v>
      </c>
      <c r="C16" s="81">
        <v>33206180.100000001</v>
      </c>
      <c r="D16" s="74">
        <v>8.4517968433832458</v>
      </c>
      <c r="E16" s="82">
        <v>62653.17</v>
      </c>
      <c r="F16" s="82">
        <v>34053.296862955074</v>
      </c>
      <c r="G16" s="82">
        <v>31260.543982233932</v>
      </c>
      <c r="H16" s="82">
        <v>2792.7528807211456</v>
      </c>
      <c r="I16" s="82">
        <v>7813.8054988635613</v>
      </c>
      <c r="J16" s="82">
        <v>4972.3483754919698</v>
      </c>
      <c r="K16" s="82">
        <v>3132.5536729876731</v>
      </c>
      <c r="L16" s="82">
        <v>626.70426138952303</v>
      </c>
    </row>
    <row r="17" spans="1:12">
      <c r="A17" s="1" t="s">
        <v>16</v>
      </c>
      <c r="B17" s="81">
        <v>7570</v>
      </c>
      <c r="C17" s="81">
        <v>33612282</v>
      </c>
      <c r="D17" s="74">
        <v>8.3777278731836198</v>
      </c>
      <c r="E17" s="82">
        <v>63419.4</v>
      </c>
      <c r="F17" s="82">
        <v>34469.758753954404</v>
      </c>
      <c r="G17" s="82">
        <v>31642.851319843623</v>
      </c>
      <c r="H17" s="82">
        <v>2826.907434110783</v>
      </c>
      <c r="I17" s="82">
        <v>7909.366061679365</v>
      </c>
      <c r="J17" s="82">
        <v>5033.1587462322404</v>
      </c>
      <c r="K17" s="82">
        <v>3170.8638909838787</v>
      </c>
      <c r="L17" s="82">
        <v>634.36867176499948</v>
      </c>
    </row>
    <row r="18" spans="1:12">
      <c r="A18" s="1" t="s">
        <v>17</v>
      </c>
      <c r="B18" s="81">
        <v>7492</v>
      </c>
      <c r="C18" s="81">
        <v>33159704.399999999</v>
      </c>
      <c r="D18" s="74">
        <v>8.3509717031500266</v>
      </c>
      <c r="E18" s="82">
        <v>62565.48</v>
      </c>
      <c r="F18" s="82">
        <v>34005.63552990662</v>
      </c>
      <c r="G18" s="82">
        <v>31216.79141389938</v>
      </c>
      <c r="H18" s="82">
        <v>2788.8441160072384</v>
      </c>
      <c r="I18" s="82">
        <v>7802.869218956329</v>
      </c>
      <c r="J18" s="82">
        <v>4965.3890272411654</v>
      </c>
      <c r="K18" s="82">
        <v>3128.1693197046025</v>
      </c>
      <c r="L18" s="82">
        <v>625.82711987088533</v>
      </c>
    </row>
    <row r="19" spans="1:12">
      <c r="A19" s="1" t="s">
        <v>18</v>
      </c>
      <c r="B19" s="81">
        <v>7981</v>
      </c>
      <c r="C19" s="81">
        <v>35093674.399999999</v>
      </c>
      <c r="D19" s="74">
        <v>8.2965142212755296</v>
      </c>
      <c r="E19" s="82">
        <v>66214.48</v>
      </c>
      <c r="F19" s="82">
        <v>35988.942683446054</v>
      </c>
      <c r="G19" s="82">
        <v>33037.445101353194</v>
      </c>
      <c r="H19" s="82">
        <v>2951.4975820928562</v>
      </c>
      <c r="I19" s="82">
        <v>8257.9551510065867</v>
      </c>
      <c r="J19" s="82">
        <v>5254.9848964074044</v>
      </c>
      <c r="K19" s="82">
        <v>3310.6132144465914</v>
      </c>
      <c r="L19" s="82">
        <v>662.32717006484006</v>
      </c>
    </row>
    <row r="20" spans="1:12">
      <c r="A20" s="1" t="s">
        <v>19</v>
      </c>
      <c r="B20" s="81">
        <v>7832</v>
      </c>
      <c r="C20" s="81">
        <v>36722465.100000001</v>
      </c>
      <c r="D20" s="74">
        <v>8.8467402962206325</v>
      </c>
      <c r="E20" s="82">
        <v>69287.67</v>
      </c>
      <c r="F20" s="82">
        <v>37659.28516390259</v>
      </c>
      <c r="G20" s="82">
        <v>34570.800734607852</v>
      </c>
      <c r="H20" s="82">
        <v>3088.4844292947369</v>
      </c>
      <c r="I20" s="82">
        <v>8641.2287973528528</v>
      </c>
      <c r="J20" s="82">
        <v>5498.8827120179822</v>
      </c>
      <c r="K20" s="82">
        <v>3464.2675725946169</v>
      </c>
      <c r="L20" s="82">
        <v>693.06753434424786</v>
      </c>
    </row>
    <row r="21" spans="1:12">
      <c r="A21" s="1" t="s">
        <v>20</v>
      </c>
      <c r="B21" s="81">
        <v>7581</v>
      </c>
      <c r="C21" s="81">
        <v>35479350.100000001</v>
      </c>
      <c r="D21" s="74">
        <v>8.8302559029151819</v>
      </c>
      <c r="E21" s="82">
        <v>66942.17</v>
      </c>
      <c r="F21" s="82">
        <v>36384.457285408003</v>
      </c>
      <c r="G21" s="82">
        <v>33400.523062938097</v>
      </c>
      <c r="H21" s="82">
        <v>2983.9342224699039</v>
      </c>
      <c r="I21" s="82">
        <v>8348.7091882479253</v>
      </c>
      <c r="J21" s="82">
        <v>5312.7366141474913</v>
      </c>
      <c r="K21" s="82">
        <v>3346.9964969252997</v>
      </c>
      <c r="L21" s="82">
        <v>669.60607429220045</v>
      </c>
    </row>
    <row r="22" spans="1:12">
      <c r="A22" s="1" t="s">
        <v>21</v>
      </c>
      <c r="B22" s="81">
        <v>7455</v>
      </c>
      <c r="C22" s="81">
        <v>35169316</v>
      </c>
      <c r="D22" s="74">
        <v>8.901032863849764</v>
      </c>
      <c r="E22" s="82">
        <v>66357.2</v>
      </c>
      <c r="F22" s="82">
        <v>36066.513962413752</v>
      </c>
      <c r="G22" s="82">
        <v>33108.654664048016</v>
      </c>
      <c r="H22" s="82">
        <v>2957.8592983657372</v>
      </c>
      <c r="I22" s="82">
        <v>8275.7545108920967</v>
      </c>
      <c r="J22" s="82">
        <v>5266.3115948035147</v>
      </c>
      <c r="K22" s="82">
        <v>3317.7489756572195</v>
      </c>
      <c r="L22" s="82">
        <v>663.75476314888522</v>
      </c>
    </row>
    <row r="23" spans="1:12">
      <c r="A23" s="1" t="s">
        <v>22</v>
      </c>
      <c r="B23" s="81">
        <v>7407</v>
      </c>
      <c r="C23" s="81">
        <v>33637748.5</v>
      </c>
      <c r="D23" s="74">
        <v>8.5685770217361945</v>
      </c>
      <c r="E23" s="82">
        <v>63467.45</v>
      </c>
      <c r="F23" s="82">
        <v>34495.874925159544</v>
      </c>
      <c r="G23" s="82">
        <v>31666.825671633742</v>
      </c>
      <c r="H23" s="82">
        <v>2829.0492535258049</v>
      </c>
      <c r="I23" s="82">
        <v>7915.3586292417158</v>
      </c>
      <c r="J23" s="82">
        <v>5036.9721420978021</v>
      </c>
      <c r="K23" s="82">
        <v>3173.2663105898951</v>
      </c>
      <c r="L23" s="82">
        <v>634.84930410586503</v>
      </c>
    </row>
    <row r="24" spans="1:12">
      <c r="A24" s="1" t="s">
        <v>23</v>
      </c>
      <c r="B24" s="81">
        <v>7036</v>
      </c>
      <c r="C24" s="81">
        <v>35789638.600000001</v>
      </c>
      <c r="D24" s="74">
        <v>9.5974445707788512</v>
      </c>
      <c r="E24" s="82">
        <v>67527.62</v>
      </c>
      <c r="F24" s="82">
        <v>36702.661498353918</v>
      </c>
      <c r="G24" s="82">
        <v>33692.630955873101</v>
      </c>
      <c r="H24" s="82">
        <v>3010.0305424808175</v>
      </c>
      <c r="I24" s="82">
        <v>8421.7237289217646</v>
      </c>
      <c r="J24" s="82">
        <v>5359.1997277685859</v>
      </c>
      <c r="K24" s="82">
        <v>3376.2680173902754</v>
      </c>
      <c r="L24" s="82">
        <v>675.46218675754756</v>
      </c>
    </row>
    <row r="25" spans="1:12">
      <c r="A25" s="1" t="s">
        <v>24</v>
      </c>
      <c r="B25" s="81">
        <v>7056</v>
      </c>
      <c r="C25" s="81">
        <v>32347468.799999997</v>
      </c>
      <c r="D25" s="74">
        <v>8.6497959183673476</v>
      </c>
      <c r="E25" s="82">
        <v>61032.959999999999</v>
      </c>
      <c r="F25" s="82">
        <v>33172.679136664003</v>
      </c>
      <c r="G25" s="82">
        <v>30452.146801924377</v>
      </c>
      <c r="H25" s="82">
        <v>2720.5323347396229</v>
      </c>
      <c r="I25" s="82">
        <v>7611.74061040997</v>
      </c>
      <c r="J25" s="82">
        <v>4843.7635239759838</v>
      </c>
      <c r="K25" s="82">
        <v>3051.5458838125783</v>
      </c>
      <c r="L25" s="82">
        <v>610.4976989546783</v>
      </c>
    </row>
    <row r="26" spans="1:12" ht="15.75" thickBot="1">
      <c r="A26" s="4" t="s">
        <v>90</v>
      </c>
      <c r="B26" s="83">
        <v>8146</v>
      </c>
      <c r="C26" s="83">
        <v>36317688.199999996</v>
      </c>
      <c r="D26" s="76">
        <v>8.4119739749570339</v>
      </c>
      <c r="E26" s="84">
        <v>68523.94</v>
      </c>
      <c r="F26" s="84">
        <v>37244.182074734956</v>
      </c>
      <c r="G26" s="84">
        <v>34189.740761815548</v>
      </c>
      <c r="H26" s="84">
        <v>3054.4413129194099</v>
      </c>
      <c r="I26" s="84">
        <v>8545.9800226516345</v>
      </c>
      <c r="J26" s="84">
        <v>5438.2707489710301</v>
      </c>
      <c r="K26" s="84">
        <v>3426.0823504155805</v>
      </c>
      <c r="L26" s="84">
        <v>685.42813085435239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L1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269"/>
      <c r="G1" s="1"/>
      <c r="H1" s="1"/>
      <c r="I1" s="1"/>
      <c r="J1" s="1"/>
      <c r="K1" s="1"/>
      <c r="L1" s="1"/>
    </row>
    <row r="2" spans="1:12">
      <c r="A2" s="269" t="s">
        <v>299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91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92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52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53</v>
      </c>
      <c r="B8" s="197" t="s">
        <v>93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179"/>
      <c r="B9" s="199" t="s">
        <v>55</v>
      </c>
      <c r="C9" s="199" t="s">
        <v>10</v>
      </c>
      <c r="D9" s="199" t="s">
        <v>56</v>
      </c>
      <c r="E9" s="199" t="s">
        <v>57</v>
      </c>
      <c r="F9" s="201" t="s">
        <v>58</v>
      </c>
      <c r="G9" s="201"/>
      <c r="H9" s="201"/>
      <c r="I9" s="199" t="s">
        <v>59</v>
      </c>
      <c r="J9" s="199" t="s">
        <v>60</v>
      </c>
      <c r="K9" s="202" t="s">
        <v>61</v>
      </c>
      <c r="L9" s="204" t="s">
        <v>62</v>
      </c>
    </row>
    <row r="10" spans="1:12">
      <c r="A10" s="179"/>
      <c r="B10" s="199"/>
      <c r="C10" s="199"/>
      <c r="D10" s="199"/>
      <c r="E10" s="199"/>
      <c r="F10" s="207" t="s">
        <v>63</v>
      </c>
      <c r="G10" s="199" t="s">
        <v>64</v>
      </c>
      <c r="H10" s="199" t="s">
        <v>13</v>
      </c>
      <c r="I10" s="199"/>
      <c r="J10" s="199"/>
      <c r="K10" s="202"/>
      <c r="L10" s="205"/>
    </row>
    <row r="11" spans="1:12" ht="15.75" thickBot="1">
      <c r="A11" s="196"/>
      <c r="B11" s="200"/>
      <c r="C11" s="200"/>
      <c r="D11" s="200"/>
      <c r="E11" s="200"/>
      <c r="F11" s="208"/>
      <c r="G11" s="200"/>
      <c r="H11" s="200"/>
      <c r="I11" s="200"/>
      <c r="J11" s="200"/>
      <c r="K11" s="203"/>
      <c r="L11" s="206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63</v>
      </c>
      <c r="B13" s="87">
        <f>SUM(B15:B36)</f>
        <v>169627</v>
      </c>
      <c r="C13" s="87">
        <f>SUM(C15:C36)</f>
        <v>756137636.80000007</v>
      </c>
      <c r="D13" s="88">
        <f>E13/B13</f>
        <v>8.4109431871105436</v>
      </c>
      <c r="E13" s="87">
        <f>SUM(E15:E36)</f>
        <v>1426723.06</v>
      </c>
      <c r="F13" s="89">
        <f>SUM(G13:H13)</f>
        <v>764934.39424782759</v>
      </c>
      <c r="G13" s="87">
        <f t="shared" ref="G13:L13" si="0">SUM(G15:G36)</f>
        <v>700507.15386932576</v>
      </c>
      <c r="H13" s="87">
        <f t="shared" si="0"/>
        <v>64427.240378501803</v>
      </c>
      <c r="I13" s="87">
        <f t="shared" si="0"/>
        <v>184908.70721703998</v>
      </c>
      <c r="J13" s="87">
        <f t="shared" si="0"/>
        <v>101659.96436377523</v>
      </c>
      <c r="K13" s="87">
        <f t="shared" si="0"/>
        <v>71338.559981656959</v>
      </c>
      <c r="L13" s="87">
        <f t="shared" si="0"/>
        <v>7135.606530279837</v>
      </c>
    </row>
    <row r="14" spans="1:12">
      <c r="A14" s="1"/>
      <c r="B14" s="87"/>
      <c r="C14" s="87"/>
      <c r="D14" s="88"/>
      <c r="E14" s="89"/>
      <c r="F14" s="89"/>
      <c r="G14" s="89"/>
      <c r="H14" s="89"/>
      <c r="I14" s="89"/>
      <c r="J14" s="89"/>
      <c r="K14" s="89"/>
      <c r="L14" s="89"/>
    </row>
    <row r="15" spans="1:12">
      <c r="A15" s="1" t="s">
        <v>65</v>
      </c>
      <c r="B15" s="90">
        <v>110449</v>
      </c>
      <c r="C15" s="90">
        <v>520968588</v>
      </c>
      <c r="D15" s="91">
        <f>E15/B15</f>
        <v>8.8996695307336413</v>
      </c>
      <c r="E15" s="82">
        <v>982959.6</v>
      </c>
      <c r="F15" s="92">
        <f>SUM(G15:H15)</f>
        <v>527011.60251526802</v>
      </c>
      <c r="G15" s="82">
        <v>482623.60865221516</v>
      </c>
      <c r="H15" s="82">
        <v>44387.993863052856</v>
      </c>
      <c r="I15" s="82">
        <v>127395.28362468518</v>
      </c>
      <c r="J15" s="82">
        <v>70039.968308236901</v>
      </c>
      <c r="K15" s="82">
        <v>49149.638321641432</v>
      </c>
      <c r="L15" s="82">
        <v>4916.1698842669975</v>
      </c>
    </row>
    <row r="16" spans="1:12">
      <c r="A16" s="1" t="s">
        <v>66</v>
      </c>
      <c r="B16" s="90">
        <v>571</v>
      </c>
      <c r="C16" s="90">
        <v>2365851.1</v>
      </c>
      <c r="D16" s="93">
        <f t="shared" ref="D16:D36" si="1">E16/B16</f>
        <v>7.8176357267950962</v>
      </c>
      <c r="E16" s="82">
        <v>4463.87</v>
      </c>
      <c r="F16" s="92">
        <f t="shared" ref="F16:F36" si="2">SUM(G16:H16)</f>
        <v>2393.2939686634422</v>
      </c>
      <c r="G16" s="82">
        <v>2191.7167785475253</v>
      </c>
      <c r="H16" s="82">
        <v>201.57719011591701</v>
      </c>
      <c r="I16" s="82">
        <v>578.53444303684853</v>
      </c>
      <c r="J16" s="82">
        <v>318.06934215006333</v>
      </c>
      <c r="K16" s="82">
        <v>223.20103086111121</v>
      </c>
      <c r="L16" s="82">
        <v>22.325580076010169</v>
      </c>
    </row>
    <row r="17" spans="1:12">
      <c r="A17" s="1" t="s">
        <v>67</v>
      </c>
      <c r="B17" s="90">
        <v>3275</v>
      </c>
      <c r="C17" s="90">
        <v>17015040.5</v>
      </c>
      <c r="D17" s="93">
        <f t="shared" si="1"/>
        <v>9.8027022900763363</v>
      </c>
      <c r="E17" s="82">
        <v>32103.85</v>
      </c>
      <c r="F17" s="92">
        <f t="shared" si="2"/>
        <v>17212.40774840572</v>
      </c>
      <c r="G17" s="82">
        <v>15762.678281619528</v>
      </c>
      <c r="H17" s="82">
        <v>1449.7294667861927</v>
      </c>
      <c r="I17" s="82">
        <v>4160.7804391903283</v>
      </c>
      <c r="J17" s="82">
        <v>2287.5331158802364</v>
      </c>
      <c r="K17" s="82">
        <v>1605.246661441862</v>
      </c>
      <c r="L17" s="82">
        <v>160.56405628372218</v>
      </c>
    </row>
    <row r="18" spans="1:12">
      <c r="A18" s="1" t="s">
        <v>68</v>
      </c>
      <c r="B18" s="90">
        <v>4067</v>
      </c>
      <c r="C18" s="90">
        <v>15340797</v>
      </c>
      <c r="D18" s="93">
        <f t="shared" si="1"/>
        <v>7.1170149987705926</v>
      </c>
      <c r="E18" s="82">
        <v>28944.9</v>
      </c>
      <c r="F18" s="92">
        <f t="shared" si="2"/>
        <v>15518.743734375432</v>
      </c>
      <c r="G18" s="82">
        <v>14211.664538479001</v>
      </c>
      <c r="H18" s="82">
        <v>1307.0791958964319</v>
      </c>
      <c r="I18" s="82">
        <v>3751.3685658984864</v>
      </c>
      <c r="J18" s="82">
        <v>2062.4447624145346</v>
      </c>
      <c r="K18" s="82">
        <v>1447.2938320721205</v>
      </c>
      <c r="L18" s="82">
        <v>144.76489744148165</v>
      </c>
    </row>
    <row r="19" spans="1:12">
      <c r="A19" s="1" t="s">
        <v>69</v>
      </c>
      <c r="B19" s="90">
        <v>1362</v>
      </c>
      <c r="C19" s="90">
        <v>5193894</v>
      </c>
      <c r="D19" s="93">
        <f t="shared" si="1"/>
        <v>7.1951541850220258</v>
      </c>
      <c r="E19" s="82">
        <v>9799.7999999999993</v>
      </c>
      <c r="F19" s="92">
        <f t="shared" si="2"/>
        <v>5254.1409660469508</v>
      </c>
      <c r="G19" s="82">
        <v>4811.6065401568685</v>
      </c>
      <c r="H19" s="82">
        <v>442.53442589008262</v>
      </c>
      <c r="I19" s="82">
        <v>1270.0911619004378</v>
      </c>
      <c r="J19" s="82">
        <v>698.27659389771452</v>
      </c>
      <c r="K19" s="82">
        <v>490.00653294847689</v>
      </c>
      <c r="L19" s="82">
        <v>49.012677257376325</v>
      </c>
    </row>
    <row r="20" spans="1:12">
      <c r="A20" s="1" t="s">
        <v>70</v>
      </c>
      <c r="B20" s="90">
        <v>686</v>
      </c>
      <c r="C20" s="90">
        <v>2232148</v>
      </c>
      <c r="D20" s="93">
        <f t="shared" si="1"/>
        <v>6.1393586005830914</v>
      </c>
      <c r="E20" s="82">
        <v>4211.6000000000004</v>
      </c>
      <c r="F20" s="92">
        <f t="shared" si="2"/>
        <v>2258.0399694486964</v>
      </c>
      <c r="G20" s="82">
        <v>2067.8546607608996</v>
      </c>
      <c r="H20" s="82">
        <v>190.18530868779692</v>
      </c>
      <c r="I20" s="82">
        <v>545.83929646114052</v>
      </c>
      <c r="J20" s="82">
        <v>300.09405323165925</v>
      </c>
      <c r="K20" s="82">
        <v>210.5871052639651</v>
      </c>
      <c r="L20" s="82">
        <v>21.063877991098398</v>
      </c>
    </row>
    <row r="21" spans="1:12">
      <c r="A21" s="1" t="s">
        <v>71</v>
      </c>
      <c r="B21" s="90">
        <v>410</v>
      </c>
      <c r="C21" s="90">
        <v>1761190</v>
      </c>
      <c r="D21" s="93">
        <f t="shared" si="1"/>
        <v>8.1048780487804883</v>
      </c>
      <c r="E21" s="82">
        <v>3323</v>
      </c>
      <c r="F21" s="92">
        <f t="shared" si="2"/>
        <v>1781.6190565291142</v>
      </c>
      <c r="G21" s="82">
        <v>1631.5606984776493</v>
      </c>
      <c r="H21" s="82">
        <v>150.05835805146481</v>
      </c>
      <c r="I21" s="82">
        <v>430.67337404795563</v>
      </c>
      <c r="J21" s="82">
        <v>236.77759969816782</v>
      </c>
      <c r="K21" s="82">
        <v>166.15560613357297</v>
      </c>
      <c r="L21" s="82">
        <v>16.619637801410388</v>
      </c>
    </row>
    <row r="22" spans="1:12">
      <c r="A22" s="1" t="s">
        <v>72</v>
      </c>
      <c r="B22" s="90">
        <v>4373</v>
      </c>
      <c r="C22" s="90">
        <v>17359620</v>
      </c>
      <c r="D22" s="93">
        <f t="shared" si="1"/>
        <v>7.4900525954722159</v>
      </c>
      <c r="E22" s="82">
        <v>32754</v>
      </c>
      <c r="F22" s="92">
        <f t="shared" si="2"/>
        <v>17560.984224361902</v>
      </c>
      <c r="G22" s="82">
        <v>16081.895611777589</v>
      </c>
      <c r="H22" s="82">
        <v>1479.0886125843149</v>
      </c>
      <c r="I22" s="82">
        <v>4245.0423393219198</v>
      </c>
      <c r="J22" s="82">
        <v>2333.8590130947305</v>
      </c>
      <c r="K22" s="82">
        <v>1637.7552582904152</v>
      </c>
      <c r="L22" s="82">
        <v>163.81571367661624</v>
      </c>
    </row>
    <row r="23" spans="1:12">
      <c r="A23" s="1" t="s">
        <v>73</v>
      </c>
      <c r="B23" s="90">
        <v>12732</v>
      </c>
      <c r="C23" s="90">
        <v>52744762.600000001</v>
      </c>
      <c r="D23" s="93">
        <f t="shared" si="1"/>
        <v>7.816401193842287</v>
      </c>
      <c r="E23" s="82">
        <v>99518.42</v>
      </c>
      <c r="F23" s="92">
        <f t="shared" si="2"/>
        <v>53356.579460628396</v>
      </c>
      <c r="G23" s="82">
        <v>48862.576842188413</v>
      </c>
      <c r="H23" s="82">
        <v>4494.0026184399812</v>
      </c>
      <c r="I23" s="82">
        <v>12897.963804189454</v>
      </c>
      <c r="J23" s="82">
        <v>7091.1022008288119</v>
      </c>
      <c r="K23" s="82">
        <v>4976.0888945397219</v>
      </c>
      <c r="L23" s="82">
        <v>497.73099457376941</v>
      </c>
    </row>
    <row r="24" spans="1:12">
      <c r="A24" s="1" t="s">
        <v>74</v>
      </c>
      <c r="B24" s="90">
        <v>7395</v>
      </c>
      <c r="C24" s="90">
        <v>32386248.899999999</v>
      </c>
      <c r="D24" s="93">
        <f t="shared" si="1"/>
        <v>8.263168356997971</v>
      </c>
      <c r="E24" s="82">
        <v>61106.13</v>
      </c>
      <c r="F24" s="92">
        <f t="shared" si="2"/>
        <v>32761.915642114178</v>
      </c>
      <c r="G24" s="82">
        <v>30002.515842331042</v>
      </c>
      <c r="H24" s="82">
        <v>2759.3997997831343</v>
      </c>
      <c r="I24" s="82">
        <v>7919.585670211557</v>
      </c>
      <c r="J24" s="82">
        <v>4354.0664424448405</v>
      </c>
      <c r="K24" s="82">
        <v>3055.4095903180587</v>
      </c>
      <c r="L24" s="82">
        <v>305.61593380857579</v>
      </c>
    </row>
    <row r="25" spans="1:12">
      <c r="A25" s="1" t="s">
        <v>75</v>
      </c>
      <c r="B25" s="90">
        <v>2828</v>
      </c>
      <c r="C25" s="90">
        <v>11621235.800000001</v>
      </c>
      <c r="D25" s="93">
        <f t="shared" si="1"/>
        <v>7.7534865629420091</v>
      </c>
      <c r="E25" s="82">
        <v>21926.86</v>
      </c>
      <c r="F25" s="92">
        <f t="shared" si="2"/>
        <v>11756.037203083351</v>
      </c>
      <c r="G25" s="82">
        <v>10765.875117972204</v>
      </c>
      <c r="H25" s="82">
        <v>990.16208511114712</v>
      </c>
      <c r="I25" s="82">
        <v>2841.8040260238213</v>
      </c>
      <c r="J25" s="82">
        <v>1562.3801624188291</v>
      </c>
      <c r="K25" s="82">
        <v>1096.3799921474558</v>
      </c>
      <c r="L25" s="82">
        <v>109.66490259471362</v>
      </c>
    </row>
    <row r="26" spans="1:12">
      <c r="A26" s="1" t="s">
        <v>76</v>
      </c>
      <c r="B26" s="90">
        <v>6162</v>
      </c>
      <c r="C26" s="90">
        <v>20851910</v>
      </c>
      <c r="D26" s="93">
        <f t="shared" si="1"/>
        <v>6.3926484907497567</v>
      </c>
      <c r="E26" s="82">
        <v>39391.5</v>
      </c>
      <c r="F26" s="92">
        <f t="shared" si="2"/>
        <v>21119.66508133211</v>
      </c>
      <c r="G26" s="82">
        <v>19340.843591357909</v>
      </c>
      <c r="H26" s="82">
        <v>1778.8214899742029</v>
      </c>
      <c r="I26" s="82">
        <v>5105.2874552543017</v>
      </c>
      <c r="J26" s="82">
        <v>2806.8085520645136</v>
      </c>
      <c r="K26" s="82">
        <v>1969.6414562174659</v>
      </c>
      <c r="L26" s="82">
        <v>197.01247741626764</v>
      </c>
    </row>
    <row r="27" spans="1:12">
      <c r="A27" s="1" t="s">
        <v>77</v>
      </c>
      <c r="B27" s="90">
        <v>2212</v>
      </c>
      <c r="C27" s="90">
        <v>7848075.7000000011</v>
      </c>
      <c r="D27" s="93">
        <f t="shared" si="1"/>
        <v>6.6942540687160941</v>
      </c>
      <c r="E27" s="82">
        <v>14807.69</v>
      </c>
      <c r="F27" s="92">
        <f t="shared" si="2"/>
        <v>7939.1100472993076</v>
      </c>
      <c r="G27" s="82">
        <v>7270.4318505087285</v>
      </c>
      <c r="H27" s="82">
        <v>668.67819679057925</v>
      </c>
      <c r="I27" s="82">
        <v>1919.1326554788363</v>
      </c>
      <c r="J27" s="82">
        <v>1055.1096284305036</v>
      </c>
      <c r="K27" s="82">
        <v>740.40948160940343</v>
      </c>
      <c r="L27" s="82">
        <v>74.059116604142815</v>
      </c>
    </row>
    <row r="28" spans="1:12">
      <c r="A28" s="1" t="s">
        <v>78</v>
      </c>
      <c r="B28" s="90">
        <v>4600</v>
      </c>
      <c r="C28" s="90">
        <v>17263928.5</v>
      </c>
      <c r="D28" s="93">
        <f t="shared" si="1"/>
        <v>7.0811847826086955</v>
      </c>
      <c r="E28" s="82">
        <v>32573.45</v>
      </c>
      <c r="F28" s="92">
        <f t="shared" si="2"/>
        <v>17464.182743574565</v>
      </c>
      <c r="G28" s="82">
        <v>15993.247316830211</v>
      </c>
      <c r="H28" s="82">
        <v>1470.9354267443532</v>
      </c>
      <c r="I28" s="82">
        <v>4221.6423761307196</v>
      </c>
      <c r="J28" s="82">
        <v>2320.9940730930743</v>
      </c>
      <c r="K28" s="82">
        <v>1628.7274536899288</v>
      </c>
      <c r="L28" s="82">
        <v>162.91271168894104</v>
      </c>
    </row>
    <row r="29" spans="1:12">
      <c r="A29" s="1" t="s">
        <v>79</v>
      </c>
      <c r="B29" s="90">
        <v>38</v>
      </c>
      <c r="C29" s="90">
        <v>126405</v>
      </c>
      <c r="D29" s="93">
        <f t="shared" si="1"/>
        <v>6.2763157894736841</v>
      </c>
      <c r="E29" s="82">
        <v>238.5</v>
      </c>
      <c r="F29" s="92">
        <f t="shared" si="2"/>
        <v>127.8712443521498</v>
      </c>
      <c r="G29" s="82">
        <v>117.10118163915722</v>
      </c>
      <c r="H29" s="82">
        <v>10.770062712992585</v>
      </c>
      <c r="I29" s="82">
        <v>30.910502470790679</v>
      </c>
      <c r="J29" s="82">
        <v>16.994119027388816</v>
      </c>
      <c r="K29" s="82">
        <v>11.925402366192342</v>
      </c>
      <c r="L29" s="82">
        <v>1.1928328665773029</v>
      </c>
    </row>
    <row r="30" spans="1:12">
      <c r="A30" s="1" t="s">
        <v>80</v>
      </c>
      <c r="B30" s="90">
        <v>4171</v>
      </c>
      <c r="C30" s="90">
        <v>15414785</v>
      </c>
      <c r="D30" s="93">
        <f t="shared" si="1"/>
        <v>6.9730280508271401</v>
      </c>
      <c r="E30" s="82">
        <v>29084.5</v>
      </c>
      <c r="F30" s="92">
        <f t="shared" si="2"/>
        <v>15593.589963774008</v>
      </c>
      <c r="G30" s="82">
        <v>14280.206781484561</v>
      </c>
      <c r="H30" s="82">
        <v>1313.3831822894456</v>
      </c>
      <c r="I30" s="82">
        <v>3769.4612541371548</v>
      </c>
      <c r="J30" s="82">
        <v>2072.3918442435638</v>
      </c>
      <c r="K30" s="82">
        <v>1454.2740675870912</v>
      </c>
      <c r="L30" s="82">
        <v>145.46309227659356</v>
      </c>
    </row>
    <row r="31" spans="1:12">
      <c r="A31" s="1" t="s">
        <v>81</v>
      </c>
      <c r="B31" s="90">
        <v>1792</v>
      </c>
      <c r="C31" s="90">
        <v>6523849.5</v>
      </c>
      <c r="D31" s="93">
        <f t="shared" si="1"/>
        <v>6.8689453125000002</v>
      </c>
      <c r="E31" s="82">
        <v>12309.15</v>
      </c>
      <c r="F31" s="92">
        <f t="shared" si="2"/>
        <v>6599.523385397335</v>
      </c>
      <c r="G31" s="82">
        <v>6043.6729977930054</v>
      </c>
      <c r="H31" s="82">
        <v>555.85038760432985</v>
      </c>
      <c r="I31" s="82">
        <v>1595.3124171418576</v>
      </c>
      <c r="J31" s="82">
        <v>877.0782399412285</v>
      </c>
      <c r="K31" s="82">
        <v>615.4782663975534</v>
      </c>
      <c r="L31" s="82">
        <v>61.562929474339654</v>
      </c>
    </row>
    <row r="32" spans="1:12">
      <c r="A32" s="1" t="s">
        <v>82</v>
      </c>
      <c r="B32" s="90">
        <v>936</v>
      </c>
      <c r="C32" s="90">
        <v>3051475</v>
      </c>
      <c r="D32" s="93">
        <f t="shared" si="1"/>
        <v>6.1511752136752138</v>
      </c>
      <c r="E32" s="82">
        <v>5757.5</v>
      </c>
      <c r="F32" s="92">
        <f t="shared" si="2"/>
        <v>3086.870814916153</v>
      </c>
      <c r="G32" s="82">
        <v>2826.8765336999904</v>
      </c>
      <c r="H32" s="82">
        <v>259.99428121616273</v>
      </c>
      <c r="I32" s="82">
        <v>746.19378606112093</v>
      </c>
      <c r="J32" s="82">
        <v>410.24587127962724</v>
      </c>
      <c r="K32" s="82">
        <v>287.88471330546088</v>
      </c>
      <c r="L32" s="82">
        <v>28.795535552699459</v>
      </c>
    </row>
    <row r="33" spans="1:12">
      <c r="A33" s="1" t="s">
        <v>83</v>
      </c>
      <c r="B33" s="90">
        <v>193</v>
      </c>
      <c r="C33" s="90">
        <v>874150.2</v>
      </c>
      <c r="D33" s="93">
        <f t="shared" si="1"/>
        <v>8.5458031088082897</v>
      </c>
      <c r="E33" s="82">
        <v>1649.34</v>
      </c>
      <c r="F33" s="92">
        <f t="shared" si="2"/>
        <v>884.28997131981021</v>
      </c>
      <c r="G33" s="82">
        <v>809.80990744120561</v>
      </c>
      <c r="H33" s="82">
        <v>74.480063878604554</v>
      </c>
      <c r="I33" s="82">
        <v>213.76070501121129</v>
      </c>
      <c r="J33" s="82">
        <v>117.52234916827449</v>
      </c>
      <c r="K33" s="82">
        <v>82.469782552015417</v>
      </c>
      <c r="L33" s="82">
        <v>8.249001929394586</v>
      </c>
    </row>
    <row r="34" spans="1:12">
      <c r="A34" s="1" t="s">
        <v>84</v>
      </c>
      <c r="B34" s="90">
        <v>349</v>
      </c>
      <c r="C34" s="90">
        <v>1264368</v>
      </c>
      <c r="D34" s="93">
        <f t="shared" si="1"/>
        <v>6.8355300859598849</v>
      </c>
      <c r="E34" s="82">
        <v>2385.6</v>
      </c>
      <c r="F34" s="92">
        <f t="shared" si="2"/>
        <v>1279.0341321865349</v>
      </c>
      <c r="G34" s="82">
        <v>1171.306410559218</v>
      </c>
      <c r="H34" s="82">
        <v>107.72772162731701</v>
      </c>
      <c r="I34" s="82">
        <v>309.18278697827355</v>
      </c>
      <c r="J34" s="82">
        <v>169.98394277458598</v>
      </c>
      <c r="K34" s="82">
        <v>119.28402467416545</v>
      </c>
      <c r="L34" s="82">
        <v>11.931329503173224</v>
      </c>
    </row>
    <row r="35" spans="1:12">
      <c r="A35" s="1" t="s">
        <v>85</v>
      </c>
      <c r="B35" s="90">
        <v>647</v>
      </c>
      <c r="C35" s="90">
        <v>2507589</v>
      </c>
      <c r="D35" s="93">
        <f t="shared" si="1"/>
        <v>7.3126738794435857</v>
      </c>
      <c r="E35" s="82">
        <v>4731.3</v>
      </c>
      <c r="F35" s="92">
        <f t="shared" si="2"/>
        <v>2536.6759681481194</v>
      </c>
      <c r="G35" s="82">
        <v>2323.0223089699984</v>
      </c>
      <c r="H35" s="82">
        <v>213.65365917812079</v>
      </c>
      <c r="I35" s="82">
        <v>613.19438297715703</v>
      </c>
      <c r="J35" s="82">
        <v>337.12484425276602</v>
      </c>
      <c r="K35" s="82">
        <v>236.57298203423829</v>
      </c>
      <c r="L35" s="82">
        <v>23.663103319233514</v>
      </c>
    </row>
    <row r="36" spans="1:12" ht="15.75" thickBot="1">
      <c r="A36" s="4" t="s">
        <v>86</v>
      </c>
      <c r="B36" s="94">
        <v>379</v>
      </c>
      <c r="C36" s="94">
        <v>1421725</v>
      </c>
      <c r="D36" s="95">
        <f t="shared" si="1"/>
        <v>7.0778364116094989</v>
      </c>
      <c r="E36" s="84">
        <v>2682.5</v>
      </c>
      <c r="F36" s="84">
        <f t="shared" si="2"/>
        <v>1438.2164066022717</v>
      </c>
      <c r="G36" s="84">
        <v>1317.0814245158876</v>
      </c>
      <c r="H36" s="84">
        <v>121.1349820863841</v>
      </c>
      <c r="I36" s="84">
        <v>347.66215043142967</v>
      </c>
      <c r="J36" s="84">
        <v>191.13930520323055</v>
      </c>
      <c r="K36" s="84">
        <v>134.12952556524513</v>
      </c>
      <c r="L36" s="84">
        <v>13.41624387670279</v>
      </c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.7109375" customWidth="1"/>
    <col min="3" max="3" width="13.5703125" customWidth="1"/>
    <col min="4" max="4" width="9.7109375" customWidth="1"/>
    <col min="5" max="5" width="13.7109375" customWidth="1"/>
    <col min="6" max="6" width="10.85546875" customWidth="1"/>
    <col min="7" max="7" width="12.140625" customWidth="1"/>
    <col min="8" max="8" width="10.5703125" customWidth="1"/>
    <col min="9" max="9" width="10" customWidth="1"/>
    <col min="10" max="10" width="11.7109375" customWidth="1"/>
    <col min="11" max="11" width="10.7109375" customWidth="1"/>
    <col min="12" max="12" width="11.710937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09" t="s">
        <v>94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95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89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93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87">
        <f>SUM(B15:B26)</f>
        <v>169627</v>
      </c>
      <c r="C13" s="87">
        <f>SUM(C15:C26)</f>
        <v>756137636.79999995</v>
      </c>
      <c r="D13" s="96">
        <f>E13/B13</f>
        <v>8.4109431871105436</v>
      </c>
      <c r="E13" s="97">
        <f>SUM(E15:E26)</f>
        <v>1426723.06</v>
      </c>
      <c r="F13" s="97">
        <f>G13+H13</f>
        <v>764934.39424782759</v>
      </c>
      <c r="G13" s="97">
        <f t="shared" ref="G13:L13" si="0">SUM(G15:G26)</f>
        <v>700507.15386932576</v>
      </c>
      <c r="H13" s="97">
        <f t="shared" si="0"/>
        <v>64427.240378501818</v>
      </c>
      <c r="I13" s="97">
        <f t="shared" si="0"/>
        <v>184908.70721704001</v>
      </c>
      <c r="J13" s="97">
        <f t="shared" si="0"/>
        <v>101659.96436377526</v>
      </c>
      <c r="K13" s="97">
        <f t="shared" si="0"/>
        <v>71338.559981656959</v>
      </c>
      <c r="L13" s="97">
        <f t="shared" si="0"/>
        <v>7135.606530279837</v>
      </c>
    </row>
    <row r="14" spans="1:12">
      <c r="A14" s="80"/>
      <c r="B14" s="87"/>
      <c r="C14" s="87"/>
      <c r="D14" s="93"/>
      <c r="E14" s="92"/>
      <c r="F14" s="92"/>
      <c r="G14" s="92"/>
      <c r="H14" s="92"/>
      <c r="I14" s="92"/>
      <c r="J14" s="92"/>
      <c r="K14" s="92"/>
      <c r="L14" s="92"/>
    </row>
    <row r="15" spans="1:12">
      <c r="A15" s="1" t="s">
        <v>14</v>
      </c>
      <c r="B15" s="90">
        <v>14599</v>
      </c>
      <c r="C15" s="90">
        <v>64401519</v>
      </c>
      <c r="D15" s="93">
        <f>E15/B15</f>
        <v>8.3233303650934989</v>
      </c>
      <c r="E15" s="92">
        <v>121512.3</v>
      </c>
      <c r="F15" s="92">
        <f>SUM(G15:H15)</f>
        <v>65148.549287596383</v>
      </c>
      <c r="G15" s="92">
        <v>59661.358128686661</v>
      </c>
      <c r="H15" s="92">
        <v>5487.1911589097235</v>
      </c>
      <c r="I15" s="92">
        <v>15748.45387581324</v>
      </c>
      <c r="J15" s="92">
        <v>8658.2578175755898</v>
      </c>
      <c r="K15" s="92">
        <v>6075.8199997546062</v>
      </c>
      <c r="L15" s="92">
        <v>607.73109070608484</v>
      </c>
    </row>
    <row r="16" spans="1:12">
      <c r="A16" s="1" t="s">
        <v>15</v>
      </c>
      <c r="B16" s="90">
        <v>14061</v>
      </c>
      <c r="C16" s="90">
        <v>62466960.700000003</v>
      </c>
      <c r="D16" s="93">
        <f t="shared" ref="D16:D25" si="1">E16/B16</f>
        <v>8.3822053907972407</v>
      </c>
      <c r="E16" s="92">
        <v>117862.19</v>
      </c>
      <c r="F16" s="92">
        <f t="shared" ref="F16:F25" si="2">SUM(G16:H16)</f>
        <v>63191.55093236691</v>
      </c>
      <c r="G16" s="92">
        <v>57869.189599911362</v>
      </c>
      <c r="H16" s="92">
        <v>5322.3613324555454</v>
      </c>
      <c r="I16" s="92">
        <v>15275.38580799917</v>
      </c>
      <c r="J16" s="92">
        <v>8398.1722670386407</v>
      </c>
      <c r="K16" s="92">
        <v>5893.3083417635717</v>
      </c>
      <c r="L16" s="92">
        <v>589.47544636804503</v>
      </c>
    </row>
    <row r="17" spans="1:12">
      <c r="A17" s="1" t="s">
        <v>16</v>
      </c>
      <c r="B17" s="90">
        <v>13969</v>
      </c>
      <c r="C17" s="90">
        <v>61406155.100000001</v>
      </c>
      <c r="D17" s="93">
        <f t="shared" si="1"/>
        <v>8.2941277113608702</v>
      </c>
      <c r="E17" s="92">
        <v>115860.67</v>
      </c>
      <c r="F17" s="92">
        <f t="shared" si="2"/>
        <v>62118.440437625963</v>
      </c>
      <c r="G17" s="92">
        <v>56886.462735867732</v>
      </c>
      <c r="H17" s="92">
        <v>5231.9777017582346</v>
      </c>
      <c r="I17" s="92">
        <v>15015.981242358335</v>
      </c>
      <c r="J17" s="92">
        <v>8255.555625044095</v>
      </c>
      <c r="K17" s="92">
        <v>5793.2289650592484</v>
      </c>
      <c r="L17" s="92">
        <v>579.46505291264964</v>
      </c>
    </row>
    <row r="18" spans="1:12">
      <c r="A18" s="1" t="s">
        <v>17</v>
      </c>
      <c r="B18" s="90">
        <v>13702</v>
      </c>
      <c r="C18" s="90">
        <v>60876271.700000003</v>
      </c>
      <c r="D18" s="93">
        <f t="shared" si="1"/>
        <v>8.3827828054298639</v>
      </c>
      <c r="E18" s="92">
        <v>114860.89</v>
      </c>
      <c r="F18" s="92">
        <f t="shared" si="2"/>
        <v>61582.410615075052</v>
      </c>
      <c r="G18" s="92">
        <v>56395.580474319737</v>
      </c>
      <c r="H18" s="92">
        <v>5186.8301407553154</v>
      </c>
      <c r="I18" s="92">
        <v>14886.405971246195</v>
      </c>
      <c r="J18" s="92">
        <v>8184.3171331312951</v>
      </c>
      <c r="K18" s="92">
        <v>5743.2382783604135</v>
      </c>
      <c r="L18" s="92">
        <v>574.46475755270535</v>
      </c>
    </row>
    <row r="19" spans="1:12">
      <c r="A19" s="1" t="s">
        <v>18</v>
      </c>
      <c r="B19" s="90">
        <v>14127</v>
      </c>
      <c r="C19" s="90">
        <v>63045710.100000001</v>
      </c>
      <c r="D19" s="93">
        <f t="shared" si="1"/>
        <v>8.4203418984922482</v>
      </c>
      <c r="E19" s="92">
        <v>118954.17</v>
      </c>
      <c r="F19" s="92">
        <f t="shared" si="2"/>
        <v>63777.013579778468</v>
      </c>
      <c r="G19" s="92">
        <v>58405.341165220896</v>
      </c>
      <c r="H19" s="92">
        <v>5371.6724145575718</v>
      </c>
      <c r="I19" s="92">
        <v>15416.910547991003</v>
      </c>
      <c r="J19" s="92">
        <v>8475.9803932253417</v>
      </c>
      <c r="K19" s="92">
        <v>5947.9091840102592</v>
      </c>
      <c r="L19" s="92">
        <v>594.93687040848567</v>
      </c>
    </row>
    <row r="20" spans="1:12">
      <c r="A20" s="1" t="s">
        <v>19</v>
      </c>
      <c r="B20" s="90">
        <v>14052</v>
      </c>
      <c r="C20" s="90">
        <v>63140304.5</v>
      </c>
      <c r="D20" s="93">
        <f t="shared" si="1"/>
        <v>8.4779853401651</v>
      </c>
      <c r="E20" s="92">
        <v>119132.65</v>
      </c>
      <c r="F20" s="92">
        <f t="shared" si="2"/>
        <v>63872.705234671448</v>
      </c>
      <c r="G20" s="92">
        <v>58492.973110289917</v>
      </c>
      <c r="H20" s="92">
        <v>5379.7321243815331</v>
      </c>
      <c r="I20" s="92">
        <v>15440.042231349433</v>
      </c>
      <c r="J20" s="92">
        <v>8488.6978370995912</v>
      </c>
      <c r="K20" s="92">
        <v>5956.8334851185091</v>
      </c>
      <c r="L20" s="92">
        <v>595.82951950713004</v>
      </c>
    </row>
    <row r="21" spans="1:12">
      <c r="A21" s="1" t="s">
        <v>20</v>
      </c>
      <c r="B21" s="90">
        <v>14169</v>
      </c>
      <c r="C21" s="90">
        <v>62506141.700000003</v>
      </c>
      <c r="D21" s="93">
        <f t="shared" si="1"/>
        <v>8.326938386618675</v>
      </c>
      <c r="E21" s="92">
        <v>117984.39</v>
      </c>
      <c r="F21" s="92">
        <f t="shared" si="2"/>
        <v>63257.068190479418</v>
      </c>
      <c r="G21" s="92">
        <v>57929.188612055201</v>
      </c>
      <c r="H21" s="92">
        <v>5327.8795784242147</v>
      </c>
      <c r="I21" s="92">
        <v>15291.223390397194</v>
      </c>
      <c r="J21" s="92">
        <v>8406.8795263474312</v>
      </c>
      <c r="K21" s="92">
        <v>5899.4185479235275</v>
      </c>
      <c r="L21" s="92">
        <v>590.08661691855127</v>
      </c>
    </row>
    <row r="22" spans="1:12">
      <c r="A22" s="1" t="s">
        <v>21</v>
      </c>
      <c r="B22" s="90">
        <v>14240</v>
      </c>
      <c r="C22" s="90">
        <v>63445950.200000003</v>
      </c>
      <c r="D22" s="93">
        <f t="shared" si="1"/>
        <v>8.4065547752808989</v>
      </c>
      <c r="E22" s="92">
        <v>119709.34</v>
      </c>
      <c r="F22" s="92">
        <f t="shared" si="2"/>
        <v>64181.896295071616</v>
      </c>
      <c r="G22" s="92">
        <v>58776.122294522553</v>
      </c>
      <c r="H22" s="92">
        <v>5405.7740005490623</v>
      </c>
      <c r="I22" s="92">
        <v>15514.783437512458</v>
      </c>
      <c r="J22" s="92">
        <v>8529.7894031453125</v>
      </c>
      <c r="K22" s="92">
        <v>5985.6689580349012</v>
      </c>
      <c r="L22" s="92">
        <v>598.71377437432693</v>
      </c>
    </row>
    <row r="23" spans="1:12">
      <c r="A23" s="1" t="s">
        <v>22</v>
      </c>
      <c r="B23" s="90">
        <v>13982</v>
      </c>
      <c r="C23" s="90">
        <v>62452661.299999997</v>
      </c>
      <c r="D23" s="93">
        <f t="shared" si="1"/>
        <v>8.4276362466027752</v>
      </c>
      <c r="E23" s="92">
        <v>117835.21</v>
      </c>
      <c r="F23" s="92">
        <f t="shared" si="2"/>
        <v>63177.085665395745</v>
      </c>
      <c r="G23" s="92">
        <v>57855.942682172892</v>
      </c>
      <c r="H23" s="92">
        <v>5321.142983222855</v>
      </c>
      <c r="I23" s="92">
        <v>15271.889097908339</v>
      </c>
      <c r="J23" s="92">
        <v>8396.2498295905971</v>
      </c>
      <c r="K23" s="92">
        <v>5891.9592962464249</v>
      </c>
      <c r="L23" s="92">
        <v>589.34050871294971</v>
      </c>
    </row>
    <row r="24" spans="1:12">
      <c r="A24" s="1" t="s">
        <v>23</v>
      </c>
      <c r="B24" s="90">
        <v>13747</v>
      </c>
      <c r="C24" s="90">
        <v>60948277.5</v>
      </c>
      <c r="D24" s="93">
        <f t="shared" si="1"/>
        <v>8.3652251400305513</v>
      </c>
      <c r="E24" s="92">
        <v>114996.75</v>
      </c>
      <c r="F24" s="92">
        <f t="shared" si="2"/>
        <v>61655.251651794897</v>
      </c>
      <c r="G24" s="92">
        <v>56462.286413680304</v>
      </c>
      <c r="H24" s="92">
        <v>5192.9652381145897</v>
      </c>
      <c r="I24" s="92">
        <v>14904.013941332907</v>
      </c>
      <c r="J24" s="92">
        <v>8193.9977243726407</v>
      </c>
      <c r="K24" s="92">
        <v>5750.0315075657427</v>
      </c>
      <c r="L24" s="92">
        <v>575.14424716802284</v>
      </c>
    </row>
    <row r="25" spans="1:12">
      <c r="A25" s="1" t="s">
        <v>24</v>
      </c>
      <c r="B25" s="90">
        <v>13929</v>
      </c>
      <c r="C25" s="90">
        <v>64075876.399999999</v>
      </c>
      <c r="D25" s="93">
        <f t="shared" si="1"/>
        <v>8.6795807308493078</v>
      </c>
      <c r="E25" s="92">
        <v>120897.88</v>
      </c>
      <c r="F25" s="92">
        <f t="shared" si="2"/>
        <v>64819.12937164311</v>
      </c>
      <c r="G25" s="92">
        <v>59359.683881211866</v>
      </c>
      <c r="H25" s="92">
        <v>5459.4454904312433</v>
      </c>
      <c r="I25" s="92">
        <v>15668.822718881996</v>
      </c>
      <c r="J25" s="92">
        <v>8614.4778317776509</v>
      </c>
      <c r="K25" s="92">
        <v>6045.0979631850651</v>
      </c>
      <c r="L25" s="92">
        <v>604.65813318037226</v>
      </c>
    </row>
    <row r="26" spans="1:12" ht="15.75" thickBot="1">
      <c r="A26" s="4" t="s">
        <v>90</v>
      </c>
      <c r="B26" s="94">
        <v>15050</v>
      </c>
      <c r="C26" s="94">
        <v>67371808.599999994</v>
      </c>
      <c r="D26" s="95">
        <f>E26/B26</f>
        <v>8.4462870431893684</v>
      </c>
      <c r="E26" s="84">
        <v>127116.62</v>
      </c>
      <c r="F26" s="84">
        <f>G26+H26</f>
        <v>68153.292986328612</v>
      </c>
      <c r="G26" s="84">
        <v>62413.024771386692</v>
      </c>
      <c r="H26" s="84">
        <v>5740.2682149419197</v>
      </c>
      <c r="I26" s="84">
        <v>16474.79495424973</v>
      </c>
      <c r="J26" s="84">
        <v>9057.5889754270593</v>
      </c>
      <c r="K26" s="84">
        <v>6356.0454546346873</v>
      </c>
      <c r="L26" s="84">
        <v>635.76051247051453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7109375" customWidth="1"/>
    <col min="3" max="3" width="13.28515625" customWidth="1"/>
    <col min="4" max="4" width="9.7109375" customWidth="1"/>
    <col min="5" max="5" width="13.7109375" customWidth="1"/>
    <col min="6" max="6" width="10.85546875" customWidth="1"/>
    <col min="7" max="7" width="12.7109375" customWidth="1"/>
    <col min="8" max="8" width="10.7109375" customWidth="1"/>
    <col min="9" max="9" width="10.42578125" customWidth="1"/>
    <col min="10" max="10" width="10.5703125" customWidth="1"/>
    <col min="11" max="11" width="10.7109375" customWidth="1"/>
    <col min="12" max="12" width="11.28515625" customWidth="1"/>
  </cols>
  <sheetData>
    <row r="1" spans="1:12">
      <c r="F1" s="269"/>
    </row>
    <row r="2" spans="1:12">
      <c r="A2" s="269" t="s">
        <v>299</v>
      </c>
    </row>
    <row r="4" spans="1:12">
      <c r="A4" s="181" t="s">
        <v>96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94" t="s">
        <v>97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>
      <c r="A7" s="194" t="s">
        <v>52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</row>
    <row r="8" spans="1:12" ht="15.75" thickBot="1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</row>
    <row r="9" spans="1:12">
      <c r="A9" s="195" t="s">
        <v>53</v>
      </c>
      <c r="B9" s="197" t="s">
        <v>98</v>
      </c>
      <c r="C9" s="198"/>
      <c r="D9" s="198"/>
      <c r="E9" s="198"/>
      <c r="F9" s="198"/>
      <c r="G9" s="198"/>
      <c r="H9" s="198"/>
      <c r="I9" s="198"/>
      <c r="J9" s="198"/>
      <c r="K9" s="198"/>
      <c r="L9" s="198"/>
    </row>
    <row r="10" spans="1:12">
      <c r="A10" s="179"/>
      <c r="B10" s="199" t="s">
        <v>55</v>
      </c>
      <c r="C10" s="199" t="s">
        <v>10</v>
      </c>
      <c r="D10" s="199" t="s">
        <v>56</v>
      </c>
      <c r="E10" s="199" t="s">
        <v>57</v>
      </c>
      <c r="F10" s="201" t="s">
        <v>58</v>
      </c>
      <c r="G10" s="201"/>
      <c r="H10" s="201"/>
      <c r="I10" s="199" t="s">
        <v>59</v>
      </c>
      <c r="J10" s="199" t="s">
        <v>60</v>
      </c>
      <c r="K10" s="202" t="s">
        <v>61</v>
      </c>
      <c r="L10" s="204" t="s">
        <v>62</v>
      </c>
    </row>
    <row r="11" spans="1:12">
      <c r="A11" s="179"/>
      <c r="B11" s="199"/>
      <c r="C11" s="199"/>
      <c r="D11" s="199"/>
      <c r="E11" s="199"/>
      <c r="F11" s="207" t="s">
        <v>63</v>
      </c>
      <c r="G11" s="199" t="s">
        <v>64</v>
      </c>
      <c r="H11" s="199" t="s">
        <v>13</v>
      </c>
      <c r="I11" s="199"/>
      <c r="J11" s="199"/>
      <c r="K11" s="202"/>
      <c r="L11" s="205"/>
    </row>
    <row r="12" spans="1:12" ht="15.75" thickBot="1">
      <c r="A12" s="196"/>
      <c r="B12" s="200"/>
      <c r="C12" s="200"/>
      <c r="D12" s="200"/>
      <c r="E12" s="200"/>
      <c r="F12" s="208"/>
      <c r="G12" s="200"/>
      <c r="H12" s="200"/>
      <c r="I12" s="200"/>
      <c r="J12" s="200"/>
      <c r="K12" s="203"/>
      <c r="L12" s="206"/>
    </row>
    <row r="13" spans="1:12">
      <c r="A13" s="1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</row>
    <row r="14" spans="1:12">
      <c r="A14" s="71" t="s">
        <v>63</v>
      </c>
      <c r="B14" s="53">
        <f>SUM(B16:B37)</f>
        <v>4453</v>
      </c>
      <c r="C14" s="53">
        <f>SUM(C16:C37)</f>
        <v>17268756.800000001</v>
      </c>
      <c r="D14" s="96">
        <v>7.3169907927240061</v>
      </c>
      <c r="E14" s="97">
        <f>SUM(E16:E37)</f>
        <v>32582.560000000001</v>
      </c>
      <c r="F14" s="97">
        <v>17404.661428631065</v>
      </c>
      <c r="G14" s="97">
        <f t="shared" ref="G14:L14" si="0">SUM(G16:G37)</f>
        <v>16050.512116227612</v>
      </c>
      <c r="H14" s="97">
        <f t="shared" si="0"/>
        <v>1354.1493124034571</v>
      </c>
      <c r="I14" s="97">
        <f t="shared" si="0"/>
        <v>4172.6298501231595</v>
      </c>
      <c r="J14" s="97">
        <f t="shared" si="0"/>
        <v>2438.9650599089873</v>
      </c>
      <c r="K14" s="97">
        <f t="shared" si="0"/>
        <v>1628.2438241556381</v>
      </c>
      <c r="L14" s="97">
        <f t="shared" si="0"/>
        <v>325.78479188410637</v>
      </c>
    </row>
    <row r="15" spans="1:12">
      <c r="A15" s="1"/>
      <c r="B15" s="53"/>
      <c r="C15" s="53"/>
      <c r="D15" s="96"/>
      <c r="E15" s="97"/>
      <c r="F15" s="97"/>
      <c r="G15" s="97"/>
      <c r="H15" s="97"/>
      <c r="I15" s="97"/>
      <c r="J15" s="97"/>
      <c r="K15" s="97"/>
      <c r="L15" s="97"/>
    </row>
    <row r="16" spans="1:12">
      <c r="A16" s="1" t="s">
        <v>65</v>
      </c>
      <c r="B16" s="55" t="s">
        <v>99</v>
      </c>
      <c r="C16" s="55" t="s">
        <v>99</v>
      </c>
      <c r="D16" s="55" t="s">
        <v>99</v>
      </c>
      <c r="E16" s="55" t="s">
        <v>99</v>
      </c>
      <c r="F16" s="55" t="s">
        <v>99</v>
      </c>
      <c r="G16" s="55" t="s">
        <v>99</v>
      </c>
      <c r="H16" s="55" t="s">
        <v>99</v>
      </c>
      <c r="I16" s="55" t="s">
        <v>99</v>
      </c>
      <c r="J16" s="55" t="s">
        <v>99</v>
      </c>
      <c r="K16" s="55" t="s">
        <v>99</v>
      </c>
      <c r="L16" s="55" t="s">
        <v>99</v>
      </c>
    </row>
    <row r="17" spans="1:12">
      <c r="A17" s="1" t="s">
        <v>66</v>
      </c>
      <c r="B17" s="55" t="s">
        <v>99</v>
      </c>
      <c r="C17" s="55" t="s">
        <v>99</v>
      </c>
      <c r="D17" s="55" t="s">
        <v>99</v>
      </c>
      <c r="E17" s="55" t="s">
        <v>99</v>
      </c>
      <c r="F17" s="55" t="s">
        <v>99</v>
      </c>
      <c r="G17" s="55" t="s">
        <v>99</v>
      </c>
      <c r="H17" s="55" t="s">
        <v>99</v>
      </c>
      <c r="I17" s="55" t="s">
        <v>99</v>
      </c>
      <c r="J17" s="55" t="s">
        <v>99</v>
      </c>
      <c r="K17" s="55" t="s">
        <v>99</v>
      </c>
      <c r="L17" s="55" t="s">
        <v>99</v>
      </c>
    </row>
    <row r="18" spans="1:12">
      <c r="A18" s="1" t="s">
        <v>67</v>
      </c>
      <c r="B18" s="55">
        <v>16</v>
      </c>
      <c r="C18" s="55">
        <v>84800</v>
      </c>
      <c r="D18" s="93">
        <f>E18/B18</f>
        <v>10</v>
      </c>
      <c r="E18" s="92">
        <v>160</v>
      </c>
      <c r="F18" s="92">
        <v>85.467373606646362</v>
      </c>
      <c r="G18" s="92">
        <v>78.817684632405133</v>
      </c>
      <c r="H18" s="92">
        <v>6.6496889742412248</v>
      </c>
      <c r="I18" s="92">
        <v>20.490126497724724</v>
      </c>
      <c r="J18" s="92">
        <v>11.976787876257667</v>
      </c>
      <c r="K18" s="92">
        <v>7.9956581639043121</v>
      </c>
      <c r="L18" s="92">
        <v>1.5997996075648144</v>
      </c>
    </row>
    <row r="19" spans="1:12">
      <c r="A19" s="1" t="s">
        <v>68</v>
      </c>
      <c r="B19" s="55">
        <v>103</v>
      </c>
      <c r="C19" s="55">
        <v>407040</v>
      </c>
      <c r="D19" s="93">
        <f t="shared" ref="D19:D37" si="1">E19/B19</f>
        <v>7.4563106796116507</v>
      </c>
      <c r="E19" s="92">
        <v>768</v>
      </c>
      <c r="F19" s="92">
        <v>410.24339331190248</v>
      </c>
      <c r="G19" s="92">
        <v>378.32488623554462</v>
      </c>
      <c r="H19" s="92">
        <v>31.918507076357876</v>
      </c>
      <c r="I19" s="92">
        <v>98.352607189078668</v>
      </c>
      <c r="J19" s="92">
        <v>57.488581806036798</v>
      </c>
      <c r="K19" s="92">
        <v>38.379159186740694</v>
      </c>
      <c r="L19" s="92">
        <v>7.6790381163111086</v>
      </c>
    </row>
    <row r="20" spans="1:12">
      <c r="A20" s="1" t="s">
        <v>69</v>
      </c>
      <c r="B20" s="55">
        <v>265</v>
      </c>
      <c r="C20" s="55">
        <v>1116551</v>
      </c>
      <c r="D20" s="93">
        <f t="shared" si="1"/>
        <v>7.9498113207547165</v>
      </c>
      <c r="E20" s="92">
        <v>2106.6999999999998</v>
      </c>
      <c r="F20" s="92">
        <v>1125.3382248570117</v>
      </c>
      <c r="G20" s="92">
        <v>1037.7826013442993</v>
      </c>
      <c r="H20" s="92">
        <v>87.55562351271243</v>
      </c>
      <c r="I20" s="92">
        <v>269.79093432972917</v>
      </c>
      <c r="J20" s="92">
        <v>157.6968688682002</v>
      </c>
      <c r="K20" s="92">
        <v>105.27783158685762</v>
      </c>
      <c r="L20" s="92">
        <v>21.064361457854964</v>
      </c>
    </row>
    <row r="21" spans="1:12">
      <c r="A21" s="1" t="s">
        <v>70</v>
      </c>
      <c r="B21" s="55" t="s">
        <v>99</v>
      </c>
      <c r="C21" s="55" t="s">
        <v>99</v>
      </c>
      <c r="D21" s="55" t="s">
        <v>99</v>
      </c>
      <c r="E21" s="55" t="s">
        <v>99</v>
      </c>
      <c r="F21" s="55" t="s">
        <v>99</v>
      </c>
      <c r="G21" s="55" t="s">
        <v>99</v>
      </c>
      <c r="H21" s="55" t="s">
        <v>99</v>
      </c>
      <c r="I21" s="55" t="s">
        <v>99</v>
      </c>
      <c r="J21" s="55" t="s">
        <v>99</v>
      </c>
      <c r="K21" s="55" t="s">
        <v>99</v>
      </c>
      <c r="L21" s="55" t="s">
        <v>99</v>
      </c>
    </row>
    <row r="22" spans="1:12">
      <c r="A22" s="1" t="s">
        <v>71</v>
      </c>
      <c r="B22" s="55" t="s">
        <v>99</v>
      </c>
      <c r="C22" s="55" t="s">
        <v>99</v>
      </c>
      <c r="D22" s="55" t="s">
        <v>99</v>
      </c>
      <c r="E22" s="55" t="s">
        <v>99</v>
      </c>
      <c r="F22" s="55" t="s">
        <v>99</v>
      </c>
      <c r="G22" s="55" t="s">
        <v>99</v>
      </c>
      <c r="H22" s="55" t="s">
        <v>99</v>
      </c>
      <c r="I22" s="55" t="s">
        <v>99</v>
      </c>
      <c r="J22" s="55" t="s">
        <v>99</v>
      </c>
      <c r="K22" s="55" t="s">
        <v>99</v>
      </c>
      <c r="L22" s="55" t="s">
        <v>99</v>
      </c>
    </row>
    <row r="23" spans="1:12">
      <c r="A23" s="1" t="s">
        <v>72</v>
      </c>
      <c r="B23" s="55">
        <v>190</v>
      </c>
      <c r="C23" s="55">
        <v>648375.5</v>
      </c>
      <c r="D23" s="93">
        <f t="shared" si="1"/>
        <v>6.4386842105263149</v>
      </c>
      <c r="E23" s="92">
        <v>1223.3499999999999</v>
      </c>
      <c r="F23" s="92">
        <v>653.47819688556763</v>
      </c>
      <c r="G23" s="92">
        <v>602.63509059408022</v>
      </c>
      <c r="H23" s="92">
        <v>50.843106291487508</v>
      </c>
      <c r="I23" s="92">
        <v>156.66622656869708</v>
      </c>
      <c r="J23" s="92">
        <v>91.573771552623882</v>
      </c>
      <c r="K23" s="92">
        <v>61.134302592577122</v>
      </c>
      <c r="L23" s="92">
        <v>12.231967811965099</v>
      </c>
    </row>
    <row r="24" spans="1:12">
      <c r="A24" s="1" t="s">
        <v>73</v>
      </c>
      <c r="B24" s="55">
        <v>48</v>
      </c>
      <c r="C24" s="55">
        <v>205640</v>
      </c>
      <c r="D24" s="93">
        <f t="shared" si="1"/>
        <v>8.0833333333333339</v>
      </c>
      <c r="E24" s="92">
        <v>388</v>
      </c>
      <c r="F24" s="92">
        <v>207.25838099611741</v>
      </c>
      <c r="G24" s="92">
        <v>191.13288523358244</v>
      </c>
      <c r="H24" s="92">
        <v>16.125495762534971</v>
      </c>
      <c r="I24" s="92">
        <v>49.68855675698245</v>
      </c>
      <c r="J24" s="92">
        <v>29.043710599924843</v>
      </c>
      <c r="K24" s="92">
        <v>19.389471047467957</v>
      </c>
      <c r="L24" s="92">
        <v>3.8795140483446748</v>
      </c>
    </row>
    <row r="25" spans="1:12">
      <c r="A25" s="1" t="s">
        <v>74</v>
      </c>
      <c r="B25" s="55">
        <v>19</v>
      </c>
      <c r="C25" s="55">
        <v>80030</v>
      </c>
      <c r="D25" s="93">
        <f t="shared" si="1"/>
        <v>7.9473684210526319</v>
      </c>
      <c r="E25" s="92">
        <v>151</v>
      </c>
      <c r="F25" s="92">
        <v>80.659833841272487</v>
      </c>
      <c r="G25" s="92">
        <v>74.384189871832348</v>
      </c>
      <c r="H25" s="92">
        <v>6.2756439694401562</v>
      </c>
      <c r="I25" s="92">
        <v>19.337556882227705</v>
      </c>
      <c r="J25" s="92">
        <v>11.303093558218174</v>
      </c>
      <c r="K25" s="92">
        <v>7.5459023921846953</v>
      </c>
      <c r="L25" s="92">
        <v>1.5098108796392937</v>
      </c>
    </row>
    <row r="26" spans="1:12">
      <c r="A26" s="1" t="s">
        <v>75</v>
      </c>
      <c r="B26" s="55">
        <v>2</v>
      </c>
      <c r="C26" s="55">
        <v>6360</v>
      </c>
      <c r="D26" s="93">
        <f t="shared" si="1"/>
        <v>6</v>
      </c>
      <c r="E26" s="92">
        <v>12</v>
      </c>
      <c r="F26" s="92">
        <v>6.4100530204984763</v>
      </c>
      <c r="G26" s="92">
        <v>5.9113263474303848</v>
      </c>
      <c r="H26" s="92">
        <v>0.49872667306809182</v>
      </c>
      <c r="I26" s="92">
        <v>1.5367594873293542</v>
      </c>
      <c r="J26" s="92">
        <v>0.89825909071932519</v>
      </c>
      <c r="K26" s="92">
        <v>0.59967436229282345</v>
      </c>
      <c r="L26" s="92">
        <v>0.11998497056736107</v>
      </c>
    </row>
    <row r="27" spans="1:12">
      <c r="A27" s="1" t="s">
        <v>76</v>
      </c>
      <c r="B27" s="55">
        <v>428</v>
      </c>
      <c r="C27" s="55">
        <v>1398670</v>
      </c>
      <c r="D27" s="93">
        <f t="shared" si="1"/>
        <v>6.16588785046729</v>
      </c>
      <c r="E27" s="92">
        <v>2639</v>
      </c>
      <c r="F27" s="92">
        <v>1409.6774934246232</v>
      </c>
      <c r="G27" s="92">
        <v>1299.999185905732</v>
      </c>
      <c r="H27" s="92">
        <v>109.6783075188912</v>
      </c>
      <c r="I27" s="92">
        <v>337.95902392184712</v>
      </c>
      <c r="J27" s="92">
        <v>197.54214503402494</v>
      </c>
      <c r="K27" s="92">
        <v>131.87838684089675</v>
      </c>
      <c r="L27" s="92">
        <v>26.386694777272158</v>
      </c>
    </row>
    <row r="28" spans="1:12">
      <c r="A28" s="1" t="s">
        <v>77</v>
      </c>
      <c r="B28" s="55">
        <v>1859</v>
      </c>
      <c r="C28" s="55">
        <v>7571664.8000000007</v>
      </c>
      <c r="D28" s="93">
        <f t="shared" si="1"/>
        <v>7.684862829478214</v>
      </c>
      <c r="E28" s="92">
        <v>14286.16</v>
      </c>
      <c r="F28" s="92">
        <v>7631.2535882770426</v>
      </c>
      <c r="G28" s="92">
        <v>7037.5128343005044</v>
      </c>
      <c r="H28" s="92">
        <v>593.74075397653758</v>
      </c>
      <c r="I28" s="92">
        <v>1829.5326597920939</v>
      </c>
      <c r="J28" s="92">
        <v>1069.3894242892329</v>
      </c>
      <c r="K28" s="92">
        <v>713.92032396777006</v>
      </c>
      <c r="L28" s="92">
        <v>142.84370726005093</v>
      </c>
    </row>
    <row r="29" spans="1:12">
      <c r="A29" s="1" t="s">
        <v>78</v>
      </c>
      <c r="B29" s="55">
        <v>997</v>
      </c>
      <c r="C29" s="55">
        <v>3541857.5</v>
      </c>
      <c r="D29" s="93">
        <f t="shared" si="1"/>
        <v>6.7028585757271815</v>
      </c>
      <c r="E29" s="92">
        <v>6682.75</v>
      </c>
      <c r="F29" s="92">
        <v>3569.7318185613503</v>
      </c>
      <c r="G29" s="92">
        <v>3291.9930123575341</v>
      </c>
      <c r="H29" s="92">
        <v>277.7388062038159</v>
      </c>
      <c r="I29" s="92">
        <v>855.81495532918677</v>
      </c>
      <c r="J29" s="92">
        <v>500.23674487538085</v>
      </c>
      <c r="K29" s="92">
        <v>333.95615371769713</v>
      </c>
      <c r="L29" s="92">
        <v>66.819130171586025</v>
      </c>
    </row>
    <row r="30" spans="1:12">
      <c r="A30" s="1" t="s">
        <v>79</v>
      </c>
      <c r="B30" s="55">
        <v>106</v>
      </c>
      <c r="C30" s="55">
        <v>413135</v>
      </c>
      <c r="D30" s="93">
        <f t="shared" si="1"/>
        <v>7.3537735849056602</v>
      </c>
      <c r="E30" s="92">
        <v>779.5</v>
      </c>
      <c r="F30" s="92">
        <v>416.38636078988026</v>
      </c>
      <c r="G30" s="92">
        <v>383.98990731849881</v>
      </c>
      <c r="H30" s="92">
        <v>32.39645347138147</v>
      </c>
      <c r="I30" s="92">
        <v>99.825335031102625</v>
      </c>
      <c r="J30" s="92">
        <v>58.349413434642827</v>
      </c>
      <c r="K30" s="92">
        <v>38.953847117271323</v>
      </c>
      <c r="L30" s="92">
        <v>7.7940237131048296</v>
      </c>
    </row>
    <row r="31" spans="1:12">
      <c r="A31" s="1" t="s">
        <v>80</v>
      </c>
      <c r="B31" s="55">
        <v>61</v>
      </c>
      <c r="C31" s="55">
        <v>200843.5</v>
      </c>
      <c r="D31" s="93">
        <f t="shared" si="1"/>
        <v>6.2122950819672127</v>
      </c>
      <c r="E31" s="92">
        <v>378.95</v>
      </c>
      <c r="F31" s="92">
        <v>202.4241326764915</v>
      </c>
      <c r="G31" s="92">
        <v>186.67475994656203</v>
      </c>
      <c r="H31" s="92">
        <v>15.749372729929451</v>
      </c>
      <c r="I31" s="92">
        <v>48.529583976954889</v>
      </c>
      <c r="J31" s="92">
        <v>28.366273535674022</v>
      </c>
      <c r="K31" s="92">
        <v>18.93721663257212</v>
      </c>
      <c r="L31" s="92">
        <v>3.7890253830417895</v>
      </c>
    </row>
    <row r="32" spans="1:12">
      <c r="A32" s="1" t="s">
        <v>81</v>
      </c>
      <c r="B32" s="55">
        <v>12</v>
      </c>
      <c r="C32" s="55">
        <v>50880</v>
      </c>
      <c r="D32" s="93">
        <f t="shared" si="1"/>
        <v>8</v>
      </c>
      <c r="E32" s="92">
        <v>96</v>
      </c>
      <c r="F32" s="92">
        <v>51.28042416398781</v>
      </c>
      <c r="G32" s="92">
        <v>47.290610779443078</v>
      </c>
      <c r="H32" s="92">
        <v>3.9898133845447346</v>
      </c>
      <c r="I32" s="92">
        <v>12.294075898634834</v>
      </c>
      <c r="J32" s="92">
        <v>7.1860727257546015</v>
      </c>
      <c r="K32" s="92">
        <v>4.7973948983425876</v>
      </c>
      <c r="L32" s="92">
        <v>0.95987976453888857</v>
      </c>
    </row>
    <row r="33" spans="1:12">
      <c r="A33" s="1" t="s">
        <v>82</v>
      </c>
      <c r="B33" s="55">
        <v>64</v>
      </c>
      <c r="C33" s="55">
        <v>324890</v>
      </c>
      <c r="D33" s="93">
        <f t="shared" si="1"/>
        <v>9.578125</v>
      </c>
      <c r="E33" s="92">
        <v>613</v>
      </c>
      <c r="F33" s="92">
        <v>327.44687513046387</v>
      </c>
      <c r="G33" s="92">
        <v>301.97025424790218</v>
      </c>
      <c r="H33" s="92">
        <v>25.476620882561686</v>
      </c>
      <c r="I33" s="92">
        <v>78.502797144407836</v>
      </c>
      <c r="J33" s="92">
        <v>45.886068550912185</v>
      </c>
      <c r="K33" s="92">
        <v>30.633365340458401</v>
      </c>
      <c r="L33" s="92">
        <v>6.1292322464826956</v>
      </c>
    </row>
    <row r="34" spans="1:12">
      <c r="A34" s="1" t="s">
        <v>83</v>
      </c>
      <c r="B34" s="55">
        <v>62</v>
      </c>
      <c r="C34" s="55">
        <v>247457</v>
      </c>
      <c r="D34" s="93">
        <f t="shared" si="1"/>
        <v>7.5306451612903222</v>
      </c>
      <c r="E34" s="92">
        <v>466.9</v>
      </c>
      <c r="F34" s="92">
        <v>249.40447960589492</v>
      </c>
      <c r="G34" s="92">
        <v>229.99985596793726</v>
      </c>
      <c r="H34" s="92">
        <v>19.404623637957673</v>
      </c>
      <c r="I34" s="92">
        <v>59.792750386172948</v>
      </c>
      <c r="J34" s="92">
        <v>34.949764121404407</v>
      </c>
      <c r="K34" s="92">
        <v>23.332329979543271</v>
      </c>
      <c r="L34" s="92">
        <v>4.6684152298250741</v>
      </c>
    </row>
    <row r="35" spans="1:12">
      <c r="A35" s="1" t="s">
        <v>84</v>
      </c>
      <c r="B35" s="55">
        <v>6</v>
      </c>
      <c r="C35" s="55">
        <v>27030</v>
      </c>
      <c r="D35" s="93">
        <f t="shared" si="1"/>
        <v>8.5</v>
      </c>
      <c r="E35" s="92">
        <v>51</v>
      </c>
      <c r="F35" s="92">
        <v>27.242725337118529</v>
      </c>
      <c r="G35" s="92">
        <v>25.123136976579136</v>
      </c>
      <c r="H35" s="92">
        <v>2.1195883605393906</v>
      </c>
      <c r="I35" s="92">
        <v>6.5312278211497548</v>
      </c>
      <c r="J35" s="92">
        <v>3.8176011355571315</v>
      </c>
      <c r="K35" s="92">
        <v>2.5486160397445001</v>
      </c>
      <c r="L35" s="92">
        <v>0.50993612491128459</v>
      </c>
    </row>
    <row r="36" spans="1:12">
      <c r="A36" s="1" t="s">
        <v>85</v>
      </c>
      <c r="B36" s="55">
        <v>47</v>
      </c>
      <c r="C36" s="55">
        <v>207760</v>
      </c>
      <c r="D36" s="93">
        <f t="shared" si="1"/>
        <v>8.3404255319148941</v>
      </c>
      <c r="E36" s="92">
        <v>392</v>
      </c>
      <c r="F36" s="92">
        <v>209.39506533628355</v>
      </c>
      <c r="G36" s="92">
        <v>193.10332734939257</v>
      </c>
      <c r="H36" s="92">
        <v>16.291737986891</v>
      </c>
      <c r="I36" s="92">
        <v>50.200809919425573</v>
      </c>
      <c r="J36" s="92">
        <v>29.343130296831287</v>
      </c>
      <c r="K36" s="92">
        <v>19.589362501565564</v>
      </c>
      <c r="L36" s="92">
        <v>3.919509038533795</v>
      </c>
    </row>
    <row r="37" spans="1:12" ht="15.75" thickBot="1">
      <c r="A37" s="4" t="s">
        <v>86</v>
      </c>
      <c r="B37" s="57">
        <v>168</v>
      </c>
      <c r="C37" s="57">
        <v>735772.5</v>
      </c>
      <c r="D37" s="95">
        <f t="shared" si="1"/>
        <v>8.2633928571428577</v>
      </c>
      <c r="E37" s="84">
        <v>1388.25</v>
      </c>
      <c r="F37" s="84">
        <v>741.56300880891763</v>
      </c>
      <c r="G37" s="84">
        <v>683.86656681835268</v>
      </c>
      <c r="H37" s="84">
        <v>57.696441990564871</v>
      </c>
      <c r="I37" s="84">
        <v>177.78386319041462</v>
      </c>
      <c r="J37" s="84">
        <v>103.91734855759192</v>
      </c>
      <c r="K37" s="84">
        <v>69.374827787751002</v>
      </c>
      <c r="L37" s="84">
        <v>13.880761282511585</v>
      </c>
    </row>
  </sheetData>
  <mergeCells count="17">
    <mergeCell ref="H11:H12"/>
    <mergeCell ref="A4:L4"/>
    <mergeCell ref="A6:L6"/>
    <mergeCell ref="A7:L7"/>
    <mergeCell ref="A9:A12"/>
    <mergeCell ref="B9:L9"/>
    <mergeCell ref="B10:B12"/>
    <mergeCell ref="C10:C12"/>
    <mergeCell ref="D10:D12"/>
    <mergeCell ref="E10:E12"/>
    <mergeCell ref="F10:H10"/>
    <mergeCell ref="I10:I12"/>
    <mergeCell ref="J10:J12"/>
    <mergeCell ref="K10:K12"/>
    <mergeCell ref="L10:L12"/>
    <mergeCell ref="F11:F12"/>
    <mergeCell ref="G11:G12"/>
  </mergeCells>
  <hyperlinks>
    <hyperlink ref="A2" location="INDICE!A1" display="#INDICE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7109375" customWidth="1"/>
    <col min="3" max="3" width="14.140625" customWidth="1"/>
    <col min="4" max="4" width="9.7109375" customWidth="1"/>
    <col min="5" max="5" width="13.7109375" customWidth="1"/>
    <col min="6" max="6" width="11.7109375" customWidth="1"/>
    <col min="7" max="7" width="11.85546875" customWidth="1"/>
    <col min="8" max="8" width="10.42578125" customWidth="1"/>
    <col min="9" max="9" width="11.42578125" customWidth="1"/>
    <col min="10" max="10" width="11.140625" customWidth="1"/>
    <col min="11" max="11" width="10.7109375" customWidth="1"/>
    <col min="12" max="12" width="11.570312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09" t="s">
        <v>100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101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89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98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13">
        <f>SUM(B15:B26)</f>
        <v>4453</v>
      </c>
      <c r="C13" s="13">
        <f>SUM(C15:C26)</f>
        <v>17268756.800000001</v>
      </c>
      <c r="D13" s="98">
        <f>E13/B13</f>
        <v>7.316990792724007</v>
      </c>
      <c r="E13" s="97">
        <f>SUM(E15:E26)</f>
        <v>32582.560000000001</v>
      </c>
      <c r="F13" s="97">
        <f>G13+H13</f>
        <v>17404.661428631069</v>
      </c>
      <c r="G13" s="97">
        <f t="shared" ref="G13:L13" si="0">SUM(G15:G26)</f>
        <v>16050.512116227612</v>
      </c>
      <c r="H13" s="97">
        <f t="shared" si="0"/>
        <v>1354.1493124034573</v>
      </c>
      <c r="I13" s="97">
        <f t="shared" si="0"/>
        <v>4172.6298501231595</v>
      </c>
      <c r="J13" s="97">
        <f t="shared" si="0"/>
        <v>2438.9650599089878</v>
      </c>
      <c r="K13" s="97">
        <f t="shared" si="0"/>
        <v>1628.2438241556381</v>
      </c>
      <c r="L13" s="97">
        <f t="shared" si="0"/>
        <v>325.78479188410637</v>
      </c>
    </row>
    <row r="14" spans="1:12">
      <c r="A14" s="80"/>
      <c r="B14" s="13"/>
      <c r="C14" s="13"/>
      <c r="D14" s="98"/>
      <c r="E14" s="97"/>
      <c r="F14" s="97"/>
      <c r="G14" s="97"/>
      <c r="H14" s="97"/>
      <c r="I14" s="97"/>
      <c r="J14" s="97"/>
      <c r="K14" s="97"/>
      <c r="L14" s="97"/>
    </row>
    <row r="15" spans="1:12">
      <c r="A15" s="1" t="s">
        <v>14</v>
      </c>
      <c r="B15" s="81">
        <v>338</v>
      </c>
      <c r="C15" s="81">
        <v>1292140</v>
      </c>
      <c r="D15" s="99">
        <f>E15/B15</f>
        <v>7.2130177514792901</v>
      </c>
      <c r="E15" s="92">
        <v>2438</v>
      </c>
      <c r="F15" s="92">
        <f>G15+H15</f>
        <v>1302.3091053312739</v>
      </c>
      <c r="G15" s="92">
        <v>1200.9844695862732</v>
      </c>
      <c r="H15" s="92">
        <v>101.32463574500065</v>
      </c>
      <c r="I15" s="92">
        <v>312.21830250908044</v>
      </c>
      <c r="J15" s="92">
        <v>182.49630526447626</v>
      </c>
      <c r="K15" s="92">
        <v>121.83384127249194</v>
      </c>
      <c r="L15" s="92">
        <v>24.376946520268863</v>
      </c>
    </row>
    <row r="16" spans="1:12">
      <c r="A16" s="1" t="s">
        <v>15</v>
      </c>
      <c r="B16" s="81">
        <v>256</v>
      </c>
      <c r="C16" s="81">
        <v>1039065</v>
      </c>
      <c r="D16" s="99">
        <f t="shared" ref="D16:D26" si="1">E16/B16</f>
        <v>7.658203125</v>
      </c>
      <c r="E16" s="92">
        <v>1960.5</v>
      </c>
      <c r="F16" s="92">
        <f t="shared" ref="F16:F26" si="2">G16+H16</f>
        <v>1047.2424122239386</v>
      </c>
      <c r="G16" s="92">
        <v>965.76294201143912</v>
      </c>
      <c r="H16" s="92">
        <v>81.479470212499493</v>
      </c>
      <c r="I16" s="92">
        <v>251.06808124243329</v>
      </c>
      <c r="J16" s="92">
        <v>146.75307894626977</v>
      </c>
      <c r="K16" s="92">
        <v>97.971798939590002</v>
      </c>
      <c r="L16" s="92">
        <v>19.602544566442614</v>
      </c>
    </row>
    <row r="17" spans="1:12">
      <c r="A17" s="1" t="s">
        <v>16</v>
      </c>
      <c r="B17" s="81">
        <v>256</v>
      </c>
      <c r="C17" s="81">
        <v>1055945.5</v>
      </c>
      <c r="D17" s="99">
        <f t="shared" si="1"/>
        <v>7.7826171874999996</v>
      </c>
      <c r="E17" s="92">
        <v>1992.35</v>
      </c>
      <c r="F17" s="92">
        <f t="shared" si="2"/>
        <v>1064.2557612825117</v>
      </c>
      <c r="G17" s="92">
        <v>981.45258735857726</v>
      </c>
      <c r="H17" s="92">
        <v>82.803173923934409</v>
      </c>
      <c r="I17" s="92">
        <v>255.14689704838653</v>
      </c>
      <c r="J17" s="92">
        <v>149.13720828288729</v>
      </c>
      <c r="K17" s="92">
        <v>99.563434642842225</v>
      </c>
      <c r="L17" s="92">
        <v>19.92100467582349</v>
      </c>
    </row>
    <row r="18" spans="1:12">
      <c r="A18" s="1" t="s">
        <v>17</v>
      </c>
      <c r="B18" s="81">
        <v>255</v>
      </c>
      <c r="C18" s="81">
        <v>860455</v>
      </c>
      <c r="D18" s="99">
        <f t="shared" si="1"/>
        <v>6.3666666666666663</v>
      </c>
      <c r="E18" s="92">
        <v>1623.5</v>
      </c>
      <c r="F18" s="92">
        <f t="shared" si="2"/>
        <v>867.22675656493971</v>
      </c>
      <c r="G18" s="92">
        <v>799.75319375443576</v>
      </c>
      <c r="H18" s="92">
        <v>67.473562810503921</v>
      </c>
      <c r="I18" s="92">
        <v>207.91075230660053</v>
      </c>
      <c r="J18" s="92">
        <v>121.52696948190206</v>
      </c>
      <c r="K18" s="92">
        <v>81.130943931866568</v>
      </c>
      <c r="L18" s="92">
        <v>16.232966643009227</v>
      </c>
    </row>
    <row r="19" spans="1:12">
      <c r="A19" s="1" t="s">
        <v>18</v>
      </c>
      <c r="B19" s="81">
        <v>409</v>
      </c>
      <c r="C19" s="81">
        <v>1720395.9</v>
      </c>
      <c r="D19" s="99">
        <f t="shared" si="1"/>
        <v>7.9365036674816629</v>
      </c>
      <c r="E19" s="92">
        <v>3246.03</v>
      </c>
      <c r="F19" s="92">
        <f t="shared" si="2"/>
        <v>1733.9353671773893</v>
      </c>
      <c r="G19" s="92">
        <v>1599.0285552957878</v>
      </c>
      <c r="H19" s="92">
        <v>134.9068118816015</v>
      </c>
      <c r="I19" s="92">
        <v>415.69728322130868</v>
      </c>
      <c r="J19" s="92">
        <v>242.9813296873042</v>
      </c>
      <c r="K19" s="92">
        <v>162.21341418611445</v>
      </c>
      <c r="L19" s="92">
        <v>32.456234500897587</v>
      </c>
    </row>
    <row r="20" spans="1:12">
      <c r="A20" s="1" t="s">
        <v>19</v>
      </c>
      <c r="B20" s="81">
        <v>461</v>
      </c>
      <c r="C20" s="81">
        <v>1769431.5</v>
      </c>
      <c r="D20" s="99">
        <f t="shared" si="1"/>
        <v>7.2419739696312364</v>
      </c>
      <c r="E20" s="92">
        <v>3338.55</v>
      </c>
      <c r="F20" s="92">
        <f t="shared" si="2"/>
        <v>1783.3568759654322</v>
      </c>
      <c r="G20" s="92">
        <v>1644.6048814344758</v>
      </c>
      <c r="H20" s="92">
        <v>138.75199453095649</v>
      </c>
      <c r="I20" s="92">
        <v>427.54569886861782</v>
      </c>
      <c r="J20" s="92">
        <v>249.90690727675025</v>
      </c>
      <c r="K20" s="92">
        <v>166.83690351939214</v>
      </c>
      <c r="L20" s="92">
        <v>33.381318623971943</v>
      </c>
    </row>
    <row r="21" spans="1:12">
      <c r="A21" s="1" t="s">
        <v>20</v>
      </c>
      <c r="B21" s="81">
        <v>425</v>
      </c>
      <c r="C21" s="81">
        <v>1513627</v>
      </c>
      <c r="D21" s="99">
        <f t="shared" si="1"/>
        <v>6.7197647058823531</v>
      </c>
      <c r="E21" s="92">
        <v>2855.9</v>
      </c>
      <c r="F21" s="92">
        <f t="shared" si="2"/>
        <v>1525.5392017701333</v>
      </c>
      <c r="G21" s="92">
        <v>1406.8464096355365</v>
      </c>
      <c r="H21" s="92">
        <v>118.69279213459693</v>
      </c>
      <c r="I21" s="92">
        <v>365.73595165532521</v>
      </c>
      <c r="J21" s="92">
        <v>213.77817809877669</v>
      </c>
      <c r="K21" s="92">
        <v>142.71750093933954</v>
      </c>
      <c r="L21" s="92">
        <v>28.555423120277204</v>
      </c>
    </row>
    <row r="22" spans="1:12">
      <c r="A22" s="1" t="s">
        <v>21</v>
      </c>
      <c r="B22" s="81">
        <v>439</v>
      </c>
      <c r="C22" s="81">
        <v>1863612.5</v>
      </c>
      <c r="D22" s="99">
        <f t="shared" si="1"/>
        <v>8.009681093394077</v>
      </c>
      <c r="E22" s="92">
        <v>3516.25</v>
      </c>
      <c r="F22" s="92">
        <f t="shared" si="2"/>
        <v>1878.2790777773141</v>
      </c>
      <c r="G22" s="92">
        <v>1732.141772429341</v>
      </c>
      <c r="H22" s="92">
        <v>146.13730534797315</v>
      </c>
      <c r="I22" s="92">
        <v>450.3025456101534</v>
      </c>
      <c r="J22" s="92">
        <v>263.20862731181887</v>
      </c>
      <c r="K22" s="92">
        <v>175.71708136767839</v>
      </c>
      <c r="L22" s="92">
        <v>35.158096063123615</v>
      </c>
    </row>
    <row r="23" spans="1:12">
      <c r="A23" s="1" t="s">
        <v>22</v>
      </c>
      <c r="B23" s="81">
        <v>521</v>
      </c>
      <c r="C23" s="81">
        <v>2136165</v>
      </c>
      <c r="D23" s="99">
        <f t="shared" si="1"/>
        <v>7.7360844529750477</v>
      </c>
      <c r="E23" s="92">
        <v>4030.5</v>
      </c>
      <c r="F23" s="92">
        <f t="shared" si="2"/>
        <v>2152.9765582599262</v>
      </c>
      <c r="G23" s="92">
        <v>1985.4667369431806</v>
      </c>
      <c r="H23" s="92">
        <v>167.50982131674533</v>
      </c>
      <c r="I23" s="92">
        <v>516.1590928067468</v>
      </c>
      <c r="J23" s="92">
        <v>301.70277209535334</v>
      </c>
      <c r="K23" s="92">
        <v>201.41562643510213</v>
      </c>
      <c r="L23" s="92">
        <v>40.299951989312397</v>
      </c>
    </row>
    <row r="24" spans="1:12">
      <c r="A24" s="1" t="s">
        <v>23</v>
      </c>
      <c r="B24" s="81">
        <v>418</v>
      </c>
      <c r="C24" s="81">
        <v>1546911</v>
      </c>
      <c r="D24" s="99">
        <f t="shared" si="1"/>
        <v>6.9825358851674633</v>
      </c>
      <c r="E24" s="92">
        <v>2918.7</v>
      </c>
      <c r="F24" s="92">
        <f t="shared" si="2"/>
        <v>1559.0851459107419</v>
      </c>
      <c r="G24" s="92">
        <v>1437.7823508537551</v>
      </c>
      <c r="H24" s="92">
        <v>121.30279505698664</v>
      </c>
      <c r="I24" s="92">
        <v>373.77832630568213</v>
      </c>
      <c r="J24" s="92">
        <v>218.47906734020788</v>
      </c>
      <c r="K24" s="92">
        <v>145.85579676867198</v>
      </c>
      <c r="L24" s="92">
        <v>29.1833444662464</v>
      </c>
    </row>
    <row r="25" spans="1:12">
      <c r="A25" s="1" t="s">
        <v>24</v>
      </c>
      <c r="B25" s="81">
        <v>279</v>
      </c>
      <c r="C25" s="81">
        <v>986875.9</v>
      </c>
      <c r="D25" s="99">
        <f t="shared" si="1"/>
        <v>6.6739426523297487</v>
      </c>
      <c r="E25" s="92">
        <v>1862.03</v>
      </c>
      <c r="F25" s="92">
        <f t="shared" si="2"/>
        <v>994.64258547989823</v>
      </c>
      <c r="G25" s="92">
        <v>917.25558322548329</v>
      </c>
      <c r="H25" s="92">
        <v>77.387002254414924</v>
      </c>
      <c r="I25" s="92">
        <v>238.4576890159897</v>
      </c>
      <c r="J25" s="92">
        <v>139.38211455767544</v>
      </c>
      <c r="K25" s="92">
        <v>93.050971068342164</v>
      </c>
      <c r="L25" s="92">
        <v>18.617967895461945</v>
      </c>
    </row>
    <row r="26" spans="1:12" ht="15.75" thickBot="1">
      <c r="A26" s="4" t="s">
        <v>90</v>
      </c>
      <c r="B26" s="83">
        <v>396</v>
      </c>
      <c r="C26" s="83">
        <v>1484132.5</v>
      </c>
      <c r="D26" s="76">
        <f t="shared" si="1"/>
        <v>7.0713383838383841</v>
      </c>
      <c r="E26" s="84">
        <v>2800.25</v>
      </c>
      <c r="F26" s="84">
        <f t="shared" si="2"/>
        <v>1495.8125808875718</v>
      </c>
      <c r="G26" s="84">
        <v>1379.4326336993281</v>
      </c>
      <c r="H26" s="84">
        <v>116.37994718824369</v>
      </c>
      <c r="I26" s="84">
        <v>358.60922953283529</v>
      </c>
      <c r="J26" s="84">
        <v>209.61250156556582</v>
      </c>
      <c r="K26" s="84">
        <v>139.93651108420659</v>
      </c>
      <c r="L26" s="84">
        <v>27.99899281927107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sqref="A1:L1"/>
    </sheetView>
  </sheetViews>
  <sheetFormatPr baseColWidth="10" defaultRowHeight="15"/>
  <cols>
    <col min="1" max="1" width="14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5703125" customWidth="1"/>
    <col min="11" max="11" width="10.7109375" customWidth="1"/>
    <col min="12" max="12" width="11.28515625" customWidth="1"/>
  </cols>
  <sheetData>
    <row r="1" spans="1:12">
      <c r="A1" s="1"/>
      <c r="B1" s="1"/>
      <c r="C1" s="1"/>
      <c r="D1" s="1"/>
      <c r="E1" s="1"/>
      <c r="F1" s="269"/>
      <c r="G1" s="1"/>
      <c r="H1" s="1"/>
      <c r="I1" s="1"/>
      <c r="J1" s="1"/>
      <c r="K1" s="1"/>
      <c r="L1" s="1"/>
    </row>
    <row r="2" spans="1:12">
      <c r="A2" s="269" t="s">
        <v>299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102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103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52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53</v>
      </c>
      <c r="B8" s="197" t="s">
        <v>104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179"/>
      <c r="B9" s="199" t="s">
        <v>55</v>
      </c>
      <c r="C9" s="199" t="s">
        <v>10</v>
      </c>
      <c r="D9" s="199" t="s">
        <v>56</v>
      </c>
      <c r="E9" s="199" t="s">
        <v>57</v>
      </c>
      <c r="F9" s="201" t="s">
        <v>58</v>
      </c>
      <c r="G9" s="201"/>
      <c r="H9" s="201"/>
      <c r="I9" s="199" t="s">
        <v>59</v>
      </c>
      <c r="J9" s="199" t="s">
        <v>60</v>
      </c>
      <c r="K9" s="202" t="s">
        <v>61</v>
      </c>
      <c r="L9" s="204" t="s">
        <v>62</v>
      </c>
    </row>
    <row r="10" spans="1:12">
      <c r="A10" s="179"/>
      <c r="B10" s="199"/>
      <c r="C10" s="199"/>
      <c r="D10" s="199"/>
      <c r="E10" s="199"/>
      <c r="F10" s="207" t="s">
        <v>63</v>
      </c>
      <c r="G10" s="199" t="s">
        <v>64</v>
      </c>
      <c r="H10" s="199" t="s">
        <v>13</v>
      </c>
      <c r="I10" s="199"/>
      <c r="J10" s="199"/>
      <c r="K10" s="202"/>
      <c r="L10" s="205"/>
    </row>
    <row r="11" spans="1:12" ht="15.75" thickBot="1">
      <c r="A11" s="196"/>
      <c r="B11" s="200"/>
      <c r="C11" s="200"/>
      <c r="D11" s="200"/>
      <c r="E11" s="200"/>
      <c r="F11" s="208"/>
      <c r="G11" s="200"/>
      <c r="H11" s="200"/>
      <c r="I11" s="200"/>
      <c r="J11" s="200"/>
      <c r="K11" s="203"/>
      <c r="L11" s="206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63</v>
      </c>
      <c r="B13" s="13">
        <f>SUM(B15:B36)</f>
        <v>3084</v>
      </c>
      <c r="C13" s="13">
        <f>SUM(C15:C36)</f>
        <v>8477747.5</v>
      </c>
      <c r="D13" s="72">
        <f>E13/B13</f>
        <v>5.1866893644617376</v>
      </c>
      <c r="E13" s="79">
        <f>SUM(E15:E36)</f>
        <v>15995.75</v>
      </c>
      <c r="F13" s="79">
        <f>G13+H13</f>
        <v>9444.0500549048284</v>
      </c>
      <c r="G13" s="79">
        <f t="shared" ref="G13:L13" si="0">SUM(G15:G36)</f>
        <v>8427.2387140068295</v>
      </c>
      <c r="H13" s="79">
        <f t="shared" si="0"/>
        <v>1016.8113408979989</v>
      </c>
      <c r="I13" s="79">
        <f t="shared" si="0"/>
        <v>1861.877196193265</v>
      </c>
      <c r="J13" s="79">
        <f t="shared" si="0"/>
        <v>1169.0402940458762</v>
      </c>
      <c r="K13" s="79">
        <f t="shared" si="0"/>
        <v>642.09391776476332</v>
      </c>
      <c r="L13" s="79">
        <f t="shared" si="0"/>
        <v>142.47068692044905</v>
      </c>
    </row>
    <row r="14" spans="1:12">
      <c r="A14" s="1"/>
      <c r="B14" s="13"/>
      <c r="C14" s="13"/>
      <c r="D14" s="72"/>
      <c r="E14" s="79"/>
      <c r="F14" s="79"/>
      <c r="G14" s="79"/>
      <c r="H14" s="79"/>
      <c r="I14" s="79"/>
      <c r="J14" s="79"/>
      <c r="K14" s="79"/>
      <c r="L14" s="79"/>
    </row>
    <row r="15" spans="1:12">
      <c r="A15" s="1" t="s">
        <v>65</v>
      </c>
      <c r="B15" s="81">
        <v>215</v>
      </c>
      <c r="C15" s="81">
        <v>779100</v>
      </c>
      <c r="D15" s="74">
        <f>E15/B15</f>
        <v>6.8372093023255811</v>
      </c>
      <c r="E15" s="82">
        <v>1470</v>
      </c>
      <c r="F15" s="82">
        <f>G15+H15</f>
        <v>867.90263543191782</v>
      </c>
      <c r="G15" s="82">
        <v>774.45827232796466</v>
      </c>
      <c r="H15" s="82">
        <v>93.444363103953123</v>
      </c>
      <c r="I15" s="82">
        <v>171.10541727672037</v>
      </c>
      <c r="J15" s="82">
        <v>107.43411420204978</v>
      </c>
      <c r="K15" s="82">
        <v>59.00805270863836</v>
      </c>
      <c r="L15" s="82">
        <v>13.092972181551982</v>
      </c>
    </row>
    <row r="16" spans="1:12">
      <c r="A16" s="1" t="s">
        <v>66</v>
      </c>
      <c r="B16" s="81">
        <v>10</v>
      </c>
      <c r="C16" s="81">
        <v>25175</v>
      </c>
      <c r="D16" s="99">
        <f t="shared" ref="D16:D36" si="1">E16/B16</f>
        <v>4.75</v>
      </c>
      <c r="E16" s="82">
        <v>47.5</v>
      </c>
      <c r="F16" s="92">
        <f t="shared" ref="F16:F36" si="2">G16+H16</f>
        <v>28.044472913616396</v>
      </c>
      <c r="G16" s="82">
        <v>25.025012201073693</v>
      </c>
      <c r="H16" s="82">
        <v>3.0194607125427035</v>
      </c>
      <c r="I16" s="82">
        <v>5.5289165446559299</v>
      </c>
      <c r="J16" s="82">
        <v>3.4715104929233771</v>
      </c>
      <c r="K16" s="82">
        <v>1.9067227916056615</v>
      </c>
      <c r="L16" s="82">
        <v>0.42307223035627145</v>
      </c>
    </row>
    <row r="17" spans="1:12">
      <c r="A17" s="1" t="s">
        <v>67</v>
      </c>
      <c r="B17" s="81">
        <v>1</v>
      </c>
      <c r="C17" s="81">
        <v>4240</v>
      </c>
      <c r="D17" s="99">
        <f t="shared" si="1"/>
        <v>8</v>
      </c>
      <c r="E17" s="82">
        <v>8</v>
      </c>
      <c r="F17" s="92">
        <f t="shared" si="2"/>
        <v>4.7232796486090773</v>
      </c>
      <c r="G17" s="82">
        <v>4.2147388970229374</v>
      </c>
      <c r="H17" s="82">
        <v>0.50854075158613954</v>
      </c>
      <c r="I17" s="82">
        <v>0.93118594436310398</v>
      </c>
      <c r="J17" s="82">
        <v>0.58467545143972666</v>
      </c>
      <c r="K17" s="82">
        <v>0.32113225963884823</v>
      </c>
      <c r="L17" s="82">
        <v>7.1254270375793086E-2</v>
      </c>
    </row>
    <row r="18" spans="1:12">
      <c r="A18" s="1" t="s">
        <v>68</v>
      </c>
      <c r="B18" s="81">
        <v>32</v>
      </c>
      <c r="C18" s="81">
        <v>107060</v>
      </c>
      <c r="D18" s="99">
        <f t="shared" si="1"/>
        <v>6.3125</v>
      </c>
      <c r="E18" s="82">
        <v>202</v>
      </c>
      <c r="F18" s="92">
        <f t="shared" si="2"/>
        <v>119.26281112737918</v>
      </c>
      <c r="G18" s="82">
        <v>106.42215714982916</v>
      </c>
      <c r="H18" s="82">
        <v>12.840653977550023</v>
      </c>
      <c r="I18" s="82">
        <v>23.512445095168374</v>
      </c>
      <c r="J18" s="82">
        <v>14.763055148853098</v>
      </c>
      <c r="K18" s="82">
        <v>8.1085895558809167</v>
      </c>
      <c r="L18" s="82">
        <v>1.7991703269887755</v>
      </c>
    </row>
    <row r="19" spans="1:12">
      <c r="A19" s="1" t="s">
        <v>69</v>
      </c>
      <c r="B19" s="81">
        <v>168</v>
      </c>
      <c r="C19" s="81">
        <v>378155</v>
      </c>
      <c r="D19" s="99">
        <f t="shared" si="1"/>
        <v>4.2470238095238093</v>
      </c>
      <c r="E19" s="82">
        <v>713.5</v>
      </c>
      <c r="F19" s="92">
        <f t="shared" si="2"/>
        <v>421.25750366032207</v>
      </c>
      <c r="G19" s="82">
        <v>375.90202537823325</v>
      </c>
      <c r="H19" s="82">
        <v>45.355478282088825</v>
      </c>
      <c r="I19" s="82">
        <v>83.050146412884331</v>
      </c>
      <c r="J19" s="82">
        <v>52.145741825280624</v>
      </c>
      <c r="K19" s="82">
        <v>28.640983406539775</v>
      </c>
      <c r="L19" s="82">
        <v>6.3549902391410455</v>
      </c>
    </row>
    <row r="20" spans="1:12">
      <c r="A20" s="1" t="s">
        <v>70</v>
      </c>
      <c r="B20" s="81">
        <v>177</v>
      </c>
      <c r="C20" s="81">
        <v>541660</v>
      </c>
      <c r="D20" s="99">
        <f t="shared" si="1"/>
        <v>5.7740112994350286</v>
      </c>
      <c r="E20" s="82">
        <v>1022</v>
      </c>
      <c r="F20" s="92">
        <f t="shared" si="2"/>
        <v>603.39897510980961</v>
      </c>
      <c r="G20" s="82">
        <v>538.43289409468025</v>
      </c>
      <c r="H20" s="82">
        <v>64.966081015129333</v>
      </c>
      <c r="I20" s="82">
        <v>118.95900439238652</v>
      </c>
      <c r="J20" s="82">
        <v>74.692288921425089</v>
      </c>
      <c r="K20" s="82">
        <v>41.024646168862866</v>
      </c>
      <c r="L20" s="82">
        <v>9.1027330405075659</v>
      </c>
    </row>
    <row r="21" spans="1:12">
      <c r="A21" s="1" t="s">
        <v>71</v>
      </c>
      <c r="B21" s="100" t="s">
        <v>99</v>
      </c>
      <c r="C21" s="100" t="s">
        <v>99</v>
      </c>
      <c r="D21" s="100" t="s">
        <v>99</v>
      </c>
      <c r="E21" s="100" t="s">
        <v>99</v>
      </c>
      <c r="F21" s="100" t="s">
        <v>99</v>
      </c>
      <c r="G21" s="100" t="s">
        <v>99</v>
      </c>
      <c r="H21" s="100" t="s">
        <v>99</v>
      </c>
      <c r="I21" s="100" t="s">
        <v>99</v>
      </c>
      <c r="J21" s="100" t="s">
        <v>99</v>
      </c>
      <c r="K21" s="100" t="s">
        <v>99</v>
      </c>
      <c r="L21" s="100" t="s">
        <v>99</v>
      </c>
    </row>
    <row r="22" spans="1:12">
      <c r="A22" s="1" t="s">
        <v>72</v>
      </c>
      <c r="B22" s="81">
        <v>117</v>
      </c>
      <c r="C22" s="81">
        <v>254400</v>
      </c>
      <c r="D22" s="99">
        <f t="shared" si="1"/>
        <v>4.1025641025641022</v>
      </c>
      <c r="E22" s="82">
        <v>480</v>
      </c>
      <c r="F22" s="92">
        <f t="shared" si="2"/>
        <v>283.39677891654469</v>
      </c>
      <c r="G22" s="82">
        <v>252.88433382137629</v>
      </c>
      <c r="H22" s="82">
        <v>30.512445095168374</v>
      </c>
      <c r="I22" s="82">
        <v>55.871156661786245</v>
      </c>
      <c r="J22" s="82">
        <v>35.080527086383597</v>
      </c>
      <c r="K22" s="82">
        <v>19.267935578330892</v>
      </c>
      <c r="L22" s="82">
        <v>4.2752562225475854</v>
      </c>
    </row>
    <row r="23" spans="1:12">
      <c r="A23" s="1" t="s">
        <v>73</v>
      </c>
      <c r="B23" s="81">
        <v>20</v>
      </c>
      <c r="C23" s="81">
        <v>78440</v>
      </c>
      <c r="D23" s="99">
        <f t="shared" si="1"/>
        <v>7.4</v>
      </c>
      <c r="E23" s="82">
        <v>148</v>
      </c>
      <c r="F23" s="92">
        <f t="shared" si="2"/>
        <v>87.380673499267928</v>
      </c>
      <c r="G23" s="82">
        <v>77.972669594924341</v>
      </c>
      <c r="H23" s="82">
        <v>9.4080039043435821</v>
      </c>
      <c r="I23" s="82">
        <v>17.226939970717424</v>
      </c>
      <c r="J23" s="82">
        <v>10.816495851634944</v>
      </c>
      <c r="K23" s="82">
        <v>5.9409468033186918</v>
      </c>
      <c r="L23" s="82">
        <v>1.3182040019521719</v>
      </c>
    </row>
    <row r="24" spans="1:12">
      <c r="A24" s="1" t="s">
        <v>74</v>
      </c>
      <c r="B24" s="81">
        <v>25</v>
      </c>
      <c r="C24" s="81">
        <v>66250</v>
      </c>
      <c r="D24" s="99">
        <f t="shared" si="1"/>
        <v>5</v>
      </c>
      <c r="E24" s="82">
        <v>125</v>
      </c>
      <c r="F24" s="92">
        <f t="shared" si="2"/>
        <v>73.801244509516835</v>
      </c>
      <c r="G24" s="82">
        <v>65.855295265983401</v>
      </c>
      <c r="H24" s="82">
        <v>7.9459492435334305</v>
      </c>
      <c r="I24" s="82">
        <v>14.549780380673502</v>
      </c>
      <c r="J24" s="82">
        <v>9.135553928745729</v>
      </c>
      <c r="K24" s="82">
        <v>5.0176915568570033</v>
      </c>
      <c r="L24" s="82">
        <v>1.1133479746217669</v>
      </c>
    </row>
    <row r="25" spans="1:12">
      <c r="A25" s="1" t="s">
        <v>75</v>
      </c>
      <c r="B25" s="81">
        <v>7</v>
      </c>
      <c r="C25" s="81">
        <v>33390</v>
      </c>
      <c r="D25" s="99">
        <f t="shared" si="1"/>
        <v>9</v>
      </c>
      <c r="E25" s="82">
        <v>63</v>
      </c>
      <c r="F25" s="92">
        <f t="shared" si="2"/>
        <v>37.195827232796475</v>
      </c>
      <c r="G25" s="82">
        <v>33.191068814055626</v>
      </c>
      <c r="H25" s="82">
        <v>4.0047584187408489</v>
      </c>
      <c r="I25" s="82">
        <v>7.3330893118594442</v>
      </c>
      <c r="J25" s="82">
        <v>4.6043191800878471</v>
      </c>
      <c r="K25" s="82">
        <v>2.5289165446559299</v>
      </c>
      <c r="L25" s="82">
        <v>0.56112737920937061</v>
      </c>
    </row>
    <row r="26" spans="1:12">
      <c r="A26" s="1" t="s">
        <v>76</v>
      </c>
      <c r="B26" s="81">
        <v>330</v>
      </c>
      <c r="C26" s="81">
        <v>708875</v>
      </c>
      <c r="D26" s="99">
        <f t="shared" si="1"/>
        <v>4.0530303030303028</v>
      </c>
      <c r="E26" s="82">
        <v>1337.5</v>
      </c>
      <c r="F26" s="92">
        <f t="shared" si="2"/>
        <v>789.6733162518301</v>
      </c>
      <c r="G26" s="82">
        <v>704.65165934602237</v>
      </c>
      <c r="H26" s="82">
        <v>85.021656905807703</v>
      </c>
      <c r="I26" s="82">
        <v>155.68265007320645</v>
      </c>
      <c r="J26" s="82">
        <v>97.7504270375793</v>
      </c>
      <c r="K26" s="82">
        <v>53.689299658369947</v>
      </c>
      <c r="L26" s="82">
        <v>11.912823328452905</v>
      </c>
    </row>
    <row r="27" spans="1:12">
      <c r="A27" s="1" t="s">
        <v>77</v>
      </c>
      <c r="B27" s="81">
        <v>360</v>
      </c>
      <c r="C27" s="81">
        <v>844820</v>
      </c>
      <c r="D27" s="99">
        <f t="shared" si="1"/>
        <v>4.427777777777778</v>
      </c>
      <c r="E27" s="82">
        <v>1594</v>
      </c>
      <c r="F27" s="92">
        <f t="shared" si="2"/>
        <v>941.11346998535862</v>
      </c>
      <c r="G27" s="82">
        <v>839.78672523182036</v>
      </c>
      <c r="H27" s="82">
        <v>101.32674475353829</v>
      </c>
      <c r="I27" s="82">
        <v>185.53879941434846</v>
      </c>
      <c r="J27" s="82">
        <v>116.49658369936554</v>
      </c>
      <c r="K27" s="82">
        <v>63.985602733040508</v>
      </c>
      <c r="L27" s="82">
        <v>14.197413372376772</v>
      </c>
    </row>
    <row r="28" spans="1:12">
      <c r="A28" s="1" t="s">
        <v>78</v>
      </c>
      <c r="B28" s="81">
        <v>1135</v>
      </c>
      <c r="C28" s="81">
        <v>3155487.5</v>
      </c>
      <c r="D28" s="99">
        <f t="shared" si="1"/>
        <v>5.2455947136563879</v>
      </c>
      <c r="E28" s="82">
        <v>5953.75</v>
      </c>
      <c r="F28" s="92">
        <f t="shared" si="2"/>
        <v>3515.1532759882862</v>
      </c>
      <c r="G28" s="82">
        <v>3136.6877135187888</v>
      </c>
      <c r="H28" s="82">
        <v>378.46556246949729</v>
      </c>
      <c r="I28" s="82">
        <v>693.0060395314789</v>
      </c>
      <c r="J28" s="82">
        <v>435.12643362615904</v>
      </c>
      <c r="K28" s="82">
        <v>238.9926488530991</v>
      </c>
      <c r="L28" s="82">
        <v>53.028764031234758</v>
      </c>
    </row>
    <row r="29" spans="1:12">
      <c r="A29" s="1" t="s">
        <v>79</v>
      </c>
      <c r="B29" s="81">
        <v>31</v>
      </c>
      <c r="C29" s="81">
        <v>85595</v>
      </c>
      <c r="D29" s="99">
        <f t="shared" si="1"/>
        <v>5.209677419354839</v>
      </c>
      <c r="E29" s="82">
        <v>161.5</v>
      </c>
      <c r="F29" s="92">
        <f t="shared" si="2"/>
        <v>95.351207906295741</v>
      </c>
      <c r="G29" s="82">
        <v>85.085041483650542</v>
      </c>
      <c r="H29" s="82">
        <v>10.266166422645192</v>
      </c>
      <c r="I29" s="82">
        <v>18.798316251830162</v>
      </c>
      <c r="J29" s="82">
        <v>11.803135675939481</v>
      </c>
      <c r="K29" s="82">
        <v>6.4828574914592494</v>
      </c>
      <c r="L29" s="82">
        <v>1.438445583211323</v>
      </c>
    </row>
    <row r="30" spans="1:12">
      <c r="A30" s="1" t="s">
        <v>80</v>
      </c>
      <c r="B30" s="100" t="s">
        <v>99</v>
      </c>
      <c r="C30" s="100" t="s">
        <v>99</v>
      </c>
      <c r="D30" s="100" t="s">
        <v>99</v>
      </c>
      <c r="E30" s="100" t="s">
        <v>99</v>
      </c>
      <c r="F30" s="100" t="s">
        <v>99</v>
      </c>
      <c r="G30" s="100" t="s">
        <v>99</v>
      </c>
      <c r="H30" s="100" t="s">
        <v>99</v>
      </c>
      <c r="I30" s="100" t="s">
        <v>99</v>
      </c>
      <c r="J30" s="100" t="s">
        <v>99</v>
      </c>
      <c r="K30" s="100" t="s">
        <v>99</v>
      </c>
      <c r="L30" s="100" t="s">
        <v>99</v>
      </c>
    </row>
    <row r="31" spans="1:12">
      <c r="A31" s="1" t="s">
        <v>81</v>
      </c>
      <c r="B31" s="81">
        <v>23</v>
      </c>
      <c r="C31" s="81">
        <v>97520</v>
      </c>
      <c r="D31" s="99">
        <f t="shared" si="1"/>
        <v>8</v>
      </c>
      <c r="E31" s="82">
        <v>184</v>
      </c>
      <c r="F31" s="92">
        <f t="shared" si="2"/>
        <v>108.63543191800878</v>
      </c>
      <c r="G31" s="82">
        <v>96.938994631527564</v>
      </c>
      <c r="H31" s="82">
        <v>11.69643728648121</v>
      </c>
      <c r="I31" s="82">
        <v>21.417276720351392</v>
      </c>
      <c r="J31" s="82">
        <v>13.447535383113713</v>
      </c>
      <c r="K31" s="82">
        <v>7.3860419716935102</v>
      </c>
      <c r="L31" s="82">
        <v>1.6388482186432409</v>
      </c>
    </row>
    <row r="32" spans="1:12">
      <c r="A32" s="1" t="s">
        <v>82</v>
      </c>
      <c r="B32" s="81">
        <v>374</v>
      </c>
      <c r="C32" s="81">
        <v>1134730</v>
      </c>
      <c r="D32" s="99">
        <f t="shared" si="1"/>
        <v>5.7245989304812834</v>
      </c>
      <c r="E32" s="82">
        <v>2141</v>
      </c>
      <c r="F32" s="92">
        <f t="shared" si="2"/>
        <v>1264.0677159590043</v>
      </c>
      <c r="G32" s="82">
        <v>1127.9694973157636</v>
      </c>
      <c r="H32" s="82">
        <v>136.09821864324059</v>
      </c>
      <c r="I32" s="82">
        <v>249.20863836017568</v>
      </c>
      <c r="J32" s="82">
        <v>156.47376769155684</v>
      </c>
      <c r="K32" s="82">
        <v>85.943020985846758</v>
      </c>
      <c r="L32" s="82">
        <v>19.069424109321627</v>
      </c>
    </row>
    <row r="33" spans="1:12">
      <c r="A33" s="1" t="s">
        <v>83</v>
      </c>
      <c r="B33" s="81">
        <v>2</v>
      </c>
      <c r="C33" s="81">
        <v>4240</v>
      </c>
      <c r="D33" s="99">
        <f t="shared" si="1"/>
        <v>4</v>
      </c>
      <c r="E33" s="82">
        <v>8</v>
      </c>
      <c r="F33" s="92">
        <f t="shared" si="2"/>
        <v>4.7232796486090773</v>
      </c>
      <c r="G33" s="82">
        <v>4.2147388970229374</v>
      </c>
      <c r="H33" s="82">
        <v>0.50854075158613954</v>
      </c>
      <c r="I33" s="82">
        <v>0.93118594436310398</v>
      </c>
      <c r="J33" s="82">
        <v>0.58467545143972666</v>
      </c>
      <c r="K33" s="82">
        <v>0.32113225963884823</v>
      </c>
      <c r="L33" s="82">
        <v>7.1254270375793086E-2</v>
      </c>
    </row>
    <row r="34" spans="1:12">
      <c r="A34" s="1" t="s">
        <v>84</v>
      </c>
      <c r="B34" s="81">
        <v>1</v>
      </c>
      <c r="C34" s="81">
        <v>2650</v>
      </c>
      <c r="D34" s="99">
        <f t="shared" si="1"/>
        <v>5</v>
      </c>
      <c r="E34" s="82">
        <v>5</v>
      </c>
      <c r="F34" s="92">
        <f t="shared" si="2"/>
        <v>2.9520497803806736</v>
      </c>
      <c r="G34" s="82">
        <v>2.6342118106393362</v>
      </c>
      <c r="H34" s="82">
        <v>0.31783796974133721</v>
      </c>
      <c r="I34" s="82">
        <v>0.58199121522693997</v>
      </c>
      <c r="J34" s="82">
        <v>0.36542215714982917</v>
      </c>
      <c r="K34" s="82">
        <v>0.20070766227428014</v>
      </c>
      <c r="L34" s="82">
        <v>4.4533918984870677E-2</v>
      </c>
    </row>
    <row r="35" spans="1:12">
      <c r="A35" s="1" t="s">
        <v>85</v>
      </c>
      <c r="B35" s="100" t="s">
        <v>99</v>
      </c>
      <c r="C35" s="100" t="s">
        <v>99</v>
      </c>
      <c r="D35" s="100" t="s">
        <v>99</v>
      </c>
      <c r="E35" s="100" t="s">
        <v>99</v>
      </c>
      <c r="F35" s="100" t="s">
        <v>99</v>
      </c>
      <c r="G35" s="100" t="s">
        <v>99</v>
      </c>
      <c r="H35" s="100" t="s">
        <v>99</v>
      </c>
      <c r="I35" s="100" t="s">
        <v>99</v>
      </c>
      <c r="J35" s="100" t="s">
        <v>99</v>
      </c>
      <c r="K35" s="100" t="s">
        <v>99</v>
      </c>
      <c r="L35" s="100" t="s">
        <v>99</v>
      </c>
    </row>
    <row r="36" spans="1:12" ht="15.75" thickBot="1">
      <c r="A36" s="4" t="s">
        <v>86</v>
      </c>
      <c r="B36" s="83">
        <v>56</v>
      </c>
      <c r="C36" s="83">
        <v>175960</v>
      </c>
      <c r="D36" s="76">
        <f t="shared" si="1"/>
        <v>5.9285714285714288</v>
      </c>
      <c r="E36" s="84">
        <v>332</v>
      </c>
      <c r="F36" s="84">
        <f t="shared" si="2"/>
        <v>196.01610541727669</v>
      </c>
      <c r="G36" s="84">
        <v>174.9116642264519</v>
      </c>
      <c r="H36" s="84">
        <v>21.10444119082479</v>
      </c>
      <c r="I36" s="84">
        <v>38.644216691068813</v>
      </c>
      <c r="J36" s="84">
        <v>24.264031234748654</v>
      </c>
      <c r="K36" s="84">
        <v>13.3269887750122</v>
      </c>
      <c r="L36" s="84">
        <v>2.9570522205954131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sqref="A1:L1"/>
    </sheetView>
  </sheetViews>
  <sheetFormatPr baseColWidth="10" defaultRowHeight="15"/>
  <cols>
    <col min="1" max="1" width="14.5703125" customWidth="1"/>
    <col min="2" max="2" width="11.42578125" customWidth="1"/>
    <col min="3" max="3" width="14.140625" customWidth="1"/>
    <col min="4" max="4" width="9.7109375" customWidth="1"/>
    <col min="5" max="5" width="13.7109375" customWidth="1"/>
    <col min="6" max="6" width="11.140625" customWidth="1"/>
    <col min="7" max="7" width="12.5703125" customWidth="1"/>
    <col min="8" max="8" width="10.7109375" customWidth="1"/>
    <col min="9" max="9" width="10.140625" customWidth="1"/>
    <col min="10" max="10" width="10.85546875" customWidth="1"/>
    <col min="11" max="11" width="9.42578125" customWidth="1"/>
    <col min="12" max="12" width="11.570312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09" t="s">
        <v>105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106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89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104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13">
        <v>3084</v>
      </c>
      <c r="C13" s="13">
        <v>8477747.5</v>
      </c>
      <c r="D13" s="96">
        <v>5.1866893644617384</v>
      </c>
      <c r="E13" s="97">
        <v>15995.75</v>
      </c>
      <c r="F13" s="97">
        <v>9444.0500549048284</v>
      </c>
      <c r="G13" s="97">
        <v>8427.2387140068313</v>
      </c>
      <c r="H13" s="97">
        <v>1016.8113408979988</v>
      </c>
      <c r="I13" s="97">
        <v>1861.877196193265</v>
      </c>
      <c r="J13" s="97">
        <v>1169.040294045876</v>
      </c>
      <c r="K13" s="97">
        <v>642.09391776476332</v>
      </c>
      <c r="L13" s="97">
        <v>142.47068692044905</v>
      </c>
    </row>
    <row r="14" spans="1:12">
      <c r="A14" s="80"/>
      <c r="B14" s="13"/>
      <c r="C14" s="13"/>
      <c r="D14" s="93"/>
      <c r="E14" s="92"/>
      <c r="F14" s="92"/>
      <c r="G14" s="92"/>
      <c r="H14" s="92"/>
      <c r="I14" s="92"/>
      <c r="J14" s="92"/>
      <c r="K14" s="92"/>
      <c r="L14" s="92"/>
    </row>
    <row r="15" spans="1:12">
      <c r="A15" s="1" t="s">
        <v>14</v>
      </c>
      <c r="B15" s="81">
        <v>313</v>
      </c>
      <c r="C15" s="81">
        <v>783870</v>
      </c>
      <c r="D15" s="93">
        <v>4.7252396166134183</v>
      </c>
      <c r="E15" s="92">
        <v>1479</v>
      </c>
      <c r="F15" s="92">
        <v>873.21632503660305</v>
      </c>
      <c r="G15" s="92">
        <v>779.19985358711551</v>
      </c>
      <c r="H15" s="92">
        <v>94.016471449487568</v>
      </c>
      <c r="I15" s="92">
        <v>172.15300146412883</v>
      </c>
      <c r="J15" s="92">
        <v>108.09187408491945</v>
      </c>
      <c r="K15" s="92">
        <v>59.369326500732065</v>
      </c>
      <c r="L15" s="92">
        <v>13.17313323572475</v>
      </c>
    </row>
    <row r="16" spans="1:12">
      <c r="A16" s="1" t="s">
        <v>15</v>
      </c>
      <c r="B16" s="81">
        <v>595</v>
      </c>
      <c r="C16" s="81">
        <v>1760660</v>
      </c>
      <c r="D16" s="93">
        <v>5.583193277310925</v>
      </c>
      <c r="E16" s="92">
        <v>3322</v>
      </c>
      <c r="F16" s="92">
        <v>1961.3418740849188</v>
      </c>
      <c r="G16" s="92">
        <v>1750.1703269887744</v>
      </c>
      <c r="H16" s="92">
        <v>211.17154709614445</v>
      </c>
      <c r="I16" s="92">
        <v>386.67496339677882</v>
      </c>
      <c r="J16" s="92">
        <v>242.78648121034649</v>
      </c>
      <c r="K16" s="92">
        <v>133.35017081503173</v>
      </c>
      <c r="L16" s="92">
        <v>29.588335773548081</v>
      </c>
    </row>
    <row r="17" spans="1:12">
      <c r="A17" s="1" t="s">
        <v>16</v>
      </c>
      <c r="B17" s="81">
        <v>299</v>
      </c>
      <c r="C17" s="81">
        <v>800035</v>
      </c>
      <c r="D17" s="93">
        <v>5.0484949832775916</v>
      </c>
      <c r="E17" s="92">
        <v>1509.5</v>
      </c>
      <c r="F17" s="92">
        <v>891.22382869692524</v>
      </c>
      <c r="G17" s="92">
        <v>795.2685456320155</v>
      </c>
      <c r="H17" s="92">
        <v>95.955283064909707</v>
      </c>
      <c r="I17" s="92">
        <v>175.70314787701318</v>
      </c>
      <c r="J17" s="92">
        <v>110.32094924353339</v>
      </c>
      <c r="K17" s="92">
        <v>60.593643240605182</v>
      </c>
      <c r="L17" s="92">
        <v>13.444790141532456</v>
      </c>
    </row>
    <row r="18" spans="1:12">
      <c r="A18" s="1" t="s">
        <v>17</v>
      </c>
      <c r="B18" s="81">
        <v>312</v>
      </c>
      <c r="C18" s="81">
        <v>879800</v>
      </c>
      <c r="D18" s="93">
        <v>5.3205128205128212</v>
      </c>
      <c r="E18" s="92">
        <v>1660</v>
      </c>
      <c r="F18" s="92">
        <v>980.08052708638343</v>
      </c>
      <c r="G18" s="92">
        <v>874.55832113225949</v>
      </c>
      <c r="H18" s="92">
        <v>105.52220595412395</v>
      </c>
      <c r="I18" s="92">
        <v>193.22108345534406</v>
      </c>
      <c r="J18" s="92">
        <v>121.32015617374329</v>
      </c>
      <c r="K18" s="92">
        <v>66.634943875061012</v>
      </c>
      <c r="L18" s="92">
        <v>14.785261102977065</v>
      </c>
    </row>
    <row r="19" spans="1:12">
      <c r="A19" s="1" t="s">
        <v>18</v>
      </c>
      <c r="B19" s="81">
        <v>231</v>
      </c>
      <c r="C19" s="81">
        <v>577700</v>
      </c>
      <c r="D19" s="93">
        <v>4.7186147186147185</v>
      </c>
      <c r="E19" s="92">
        <v>1090</v>
      </c>
      <c r="F19" s="92">
        <v>643.54685212298671</v>
      </c>
      <c r="G19" s="92">
        <v>574.25817471937523</v>
      </c>
      <c r="H19" s="92">
        <v>69.288677403611516</v>
      </c>
      <c r="I19" s="92">
        <v>126.87408491947292</v>
      </c>
      <c r="J19" s="92">
        <v>79.662030258662767</v>
      </c>
      <c r="K19" s="92">
        <v>43.754270375793077</v>
      </c>
      <c r="L19" s="92">
        <v>9.7083943387018081</v>
      </c>
    </row>
    <row r="20" spans="1:12">
      <c r="A20" s="1" t="s">
        <v>19</v>
      </c>
      <c r="B20" s="81">
        <v>239</v>
      </c>
      <c r="C20" s="81">
        <v>682613.5</v>
      </c>
      <c r="D20" s="93">
        <v>5.388912133891214</v>
      </c>
      <c r="E20" s="92">
        <v>1287.95</v>
      </c>
      <c r="F20" s="92">
        <v>760.41850292825757</v>
      </c>
      <c r="G20" s="92">
        <v>678.54662030258658</v>
      </c>
      <c r="H20" s="92">
        <v>81.871882625671049</v>
      </c>
      <c r="I20" s="92">
        <v>149.91511713030749</v>
      </c>
      <c r="J20" s="92">
        <v>94.12909346022451</v>
      </c>
      <c r="K20" s="92">
        <v>51.70028672523182</v>
      </c>
      <c r="L20" s="92">
        <v>11.471492191312839</v>
      </c>
    </row>
    <row r="21" spans="1:12">
      <c r="A21" s="1" t="s">
        <v>20</v>
      </c>
      <c r="B21" s="81">
        <v>147</v>
      </c>
      <c r="C21" s="81">
        <v>336020</v>
      </c>
      <c r="D21" s="93">
        <v>4.3129251700680271</v>
      </c>
      <c r="E21" s="92">
        <v>634</v>
      </c>
      <c r="F21" s="92">
        <v>374.31991215226941</v>
      </c>
      <c r="G21" s="92">
        <v>334.01805758906784</v>
      </c>
      <c r="H21" s="92">
        <v>40.301854563201559</v>
      </c>
      <c r="I21" s="92">
        <v>73.796486090776</v>
      </c>
      <c r="J21" s="92">
        <v>46.335529526598336</v>
      </c>
      <c r="K21" s="92">
        <v>25.449731576378721</v>
      </c>
      <c r="L21" s="92">
        <v>5.6469009272816031</v>
      </c>
    </row>
    <row r="22" spans="1:12">
      <c r="A22" s="1" t="s">
        <v>21</v>
      </c>
      <c r="B22" s="81">
        <v>192</v>
      </c>
      <c r="C22" s="81">
        <v>670185</v>
      </c>
      <c r="D22" s="93">
        <v>6.5859375</v>
      </c>
      <c r="E22" s="92">
        <v>1264.5</v>
      </c>
      <c r="F22" s="92">
        <v>746.57338945827212</v>
      </c>
      <c r="G22" s="92">
        <v>666.192166910688</v>
      </c>
      <c r="H22" s="92">
        <v>80.381222547584187</v>
      </c>
      <c r="I22" s="92">
        <v>147.18557833089312</v>
      </c>
      <c r="J22" s="92">
        <v>92.415263543191799</v>
      </c>
      <c r="K22" s="92">
        <v>50.758967789165453</v>
      </c>
      <c r="L22" s="92">
        <v>11.262628111273795</v>
      </c>
    </row>
    <row r="23" spans="1:12">
      <c r="A23" s="1" t="s">
        <v>22</v>
      </c>
      <c r="B23" s="81">
        <v>203</v>
      </c>
      <c r="C23" s="81">
        <v>733255</v>
      </c>
      <c r="D23" s="93">
        <v>6.8152709359605907</v>
      </c>
      <c r="E23" s="92">
        <v>1383.5</v>
      </c>
      <c r="F23" s="92">
        <v>816.83217423133215</v>
      </c>
      <c r="G23" s="92">
        <v>728.88640800390419</v>
      </c>
      <c r="H23" s="92">
        <v>87.94576622742801</v>
      </c>
      <c r="I23" s="92">
        <v>161.03696925329427</v>
      </c>
      <c r="J23" s="92">
        <v>101.11231088335774</v>
      </c>
      <c r="K23" s="92">
        <v>55.535810151293319</v>
      </c>
      <c r="L23" s="92">
        <v>12.322535383113719</v>
      </c>
    </row>
    <row r="24" spans="1:12">
      <c r="A24" s="1" t="s">
        <v>23</v>
      </c>
      <c r="B24" s="81">
        <v>220</v>
      </c>
      <c r="C24" s="81">
        <v>497829</v>
      </c>
      <c r="D24" s="93">
        <v>4.2695454545454545</v>
      </c>
      <c r="E24" s="92">
        <v>939.3</v>
      </c>
      <c r="F24" s="92">
        <v>554.57207174231326</v>
      </c>
      <c r="G24" s="92">
        <v>494.86303074670565</v>
      </c>
      <c r="H24" s="92">
        <v>59.709040995607602</v>
      </c>
      <c r="I24" s="92">
        <v>109.33286969253295</v>
      </c>
      <c r="J24" s="92">
        <v>68.648206442166895</v>
      </c>
      <c r="K24" s="92">
        <v>37.704941434846269</v>
      </c>
      <c r="L24" s="92">
        <v>8.3661420204978043</v>
      </c>
    </row>
    <row r="25" spans="1:12">
      <c r="A25" s="1" t="s">
        <v>24</v>
      </c>
      <c r="B25" s="81">
        <v>158</v>
      </c>
      <c r="C25" s="81">
        <v>360400</v>
      </c>
      <c r="D25" s="93">
        <v>4.3037974683544302</v>
      </c>
      <c r="E25" s="92">
        <v>680</v>
      </c>
      <c r="F25" s="92">
        <v>401.47877013177151</v>
      </c>
      <c r="G25" s="92">
        <v>358.25280624694972</v>
      </c>
      <c r="H25" s="92">
        <v>43.225963884821859</v>
      </c>
      <c r="I25" s="92">
        <v>79.150805270863842</v>
      </c>
      <c r="J25" s="92">
        <v>49.697413372376765</v>
      </c>
      <c r="K25" s="92">
        <v>27.296242069302103</v>
      </c>
      <c r="L25" s="92">
        <v>6.056612981942413</v>
      </c>
    </row>
    <row r="26" spans="1:12" ht="15.75" thickBot="1">
      <c r="A26" s="4" t="s">
        <v>90</v>
      </c>
      <c r="B26" s="83">
        <v>175</v>
      </c>
      <c r="C26" s="83">
        <v>395380</v>
      </c>
      <c r="D26" s="95">
        <v>4.2628571428571425</v>
      </c>
      <c r="E26" s="84">
        <v>746</v>
      </c>
      <c r="F26" s="84">
        <v>440.44582723279638</v>
      </c>
      <c r="G26" s="84">
        <v>393.02440214738886</v>
      </c>
      <c r="H26" s="84">
        <v>47.421425085407506</v>
      </c>
      <c r="I26" s="84">
        <v>86.833089311859439</v>
      </c>
      <c r="J26" s="84">
        <v>54.520985846754513</v>
      </c>
      <c r="K26" s="84">
        <v>29.945583211322599</v>
      </c>
      <c r="L26" s="84">
        <v>6.6444607125427062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  <row r="28" spans="1:12">
      <c r="D28" s="85"/>
      <c r="E28" s="85"/>
      <c r="F28" s="85"/>
      <c r="G28" s="85"/>
      <c r="H28" s="85"/>
      <c r="I28" s="85"/>
      <c r="J28" s="85"/>
      <c r="K28" s="85"/>
      <c r="L28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L1"/>
    </sheetView>
  </sheetViews>
  <sheetFormatPr baseColWidth="10" defaultRowHeight="15"/>
  <cols>
    <col min="1" max="1" width="14.85546875" customWidth="1"/>
    <col min="2" max="2" width="11.7109375" customWidth="1"/>
    <col min="3" max="3" width="13.5703125" customWidth="1"/>
    <col min="4" max="4" width="9.7109375" customWidth="1"/>
    <col min="5" max="5" width="13.28515625" customWidth="1"/>
    <col min="6" max="6" width="11.42578125" customWidth="1"/>
    <col min="7" max="7" width="12.42578125" customWidth="1"/>
    <col min="8" max="9" width="10.7109375" customWidth="1"/>
    <col min="10" max="10" width="10.570312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269"/>
      <c r="G1" s="1"/>
      <c r="H1" s="1"/>
      <c r="I1" s="1"/>
      <c r="J1" s="1"/>
      <c r="K1" s="1"/>
      <c r="L1" s="1"/>
    </row>
    <row r="2" spans="1:12">
      <c r="A2" s="269" t="s">
        <v>299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107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108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52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53</v>
      </c>
      <c r="B8" s="197" t="s">
        <v>109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179"/>
      <c r="B9" s="199" t="s">
        <v>55</v>
      </c>
      <c r="C9" s="199" t="s">
        <v>10</v>
      </c>
      <c r="D9" s="199" t="s">
        <v>56</v>
      </c>
      <c r="E9" s="199" t="s">
        <v>57</v>
      </c>
      <c r="F9" s="201" t="s">
        <v>58</v>
      </c>
      <c r="G9" s="201"/>
      <c r="H9" s="201"/>
      <c r="I9" s="199" t="s">
        <v>59</v>
      </c>
      <c r="J9" s="199" t="s">
        <v>60</v>
      </c>
      <c r="K9" s="202" t="s">
        <v>61</v>
      </c>
      <c r="L9" s="204" t="s">
        <v>62</v>
      </c>
    </row>
    <row r="10" spans="1:12">
      <c r="A10" s="179"/>
      <c r="B10" s="199"/>
      <c r="C10" s="199"/>
      <c r="D10" s="199"/>
      <c r="E10" s="199"/>
      <c r="F10" s="207" t="s">
        <v>63</v>
      </c>
      <c r="G10" s="199" t="s">
        <v>64</v>
      </c>
      <c r="H10" s="199" t="s">
        <v>13</v>
      </c>
      <c r="I10" s="199"/>
      <c r="J10" s="199"/>
      <c r="K10" s="202"/>
      <c r="L10" s="205"/>
    </row>
    <row r="11" spans="1:12" ht="15.75" thickBot="1">
      <c r="A11" s="196"/>
      <c r="B11" s="200"/>
      <c r="C11" s="200"/>
      <c r="D11" s="200"/>
      <c r="E11" s="200"/>
      <c r="F11" s="208"/>
      <c r="G11" s="200"/>
      <c r="H11" s="200"/>
      <c r="I11" s="200"/>
      <c r="J11" s="200"/>
      <c r="K11" s="203"/>
      <c r="L11" s="206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63</v>
      </c>
      <c r="B13" s="87">
        <f>SUM(B15:B36)</f>
        <v>103479</v>
      </c>
      <c r="C13" s="87">
        <f>SUM(C15:C36)</f>
        <v>403230243.40000004</v>
      </c>
      <c r="D13" s="96">
        <f>E13/B13</f>
        <v>7.3523302312546512</v>
      </c>
      <c r="E13" s="97">
        <f>SUM(E15:E36)</f>
        <v>760811.78</v>
      </c>
      <c r="F13" s="97">
        <f>G13+H13</f>
        <v>389574.15162847954</v>
      </c>
      <c r="G13" s="97">
        <f>SUM(G15:G36)</f>
        <v>353512.46846656746</v>
      </c>
      <c r="H13" s="97">
        <f>SUM(H15:H36)</f>
        <v>36061.683161912079</v>
      </c>
      <c r="I13" s="97">
        <f>SUM(I15:I36)</f>
        <v>104103.9437684039</v>
      </c>
      <c r="J13" s="97">
        <v>55920.04884403319</v>
      </c>
      <c r="K13" s="97">
        <f>SUM(K15:K36)</f>
        <v>44895.081092812958</v>
      </c>
      <c r="L13" s="97">
        <f>SUM(L15:L36)</f>
        <v>7820.7817822313846</v>
      </c>
    </row>
    <row r="14" spans="1:12">
      <c r="A14" s="1"/>
      <c r="B14" s="87"/>
      <c r="C14" s="87"/>
      <c r="D14" s="96"/>
      <c r="E14" s="97"/>
      <c r="F14" s="97"/>
      <c r="G14" s="97"/>
      <c r="H14" s="97"/>
      <c r="I14" s="97"/>
      <c r="J14" s="97"/>
      <c r="K14" s="97"/>
      <c r="L14" s="97"/>
    </row>
    <row r="15" spans="1:12">
      <c r="A15" s="1" t="s">
        <v>65</v>
      </c>
      <c r="B15" s="90">
        <v>9750</v>
      </c>
      <c r="C15" s="90">
        <v>41326220</v>
      </c>
      <c r="D15" s="93">
        <f>E15/B15</f>
        <v>7.9973333333333336</v>
      </c>
      <c r="E15" s="92">
        <v>77974</v>
      </c>
      <c r="F15" s="92">
        <f>SUM(G15:H15)</f>
        <v>39926.635861341507</v>
      </c>
      <c r="G15" s="92">
        <v>36230.749760751773</v>
      </c>
      <c r="H15" s="92">
        <v>3695.8861005897306</v>
      </c>
      <c r="I15" s="92">
        <v>10669.394355851751</v>
      </c>
      <c r="J15" s="92">
        <v>5731.128254303113</v>
      </c>
      <c r="K15" s="92">
        <v>4601.2024854964748</v>
      </c>
      <c r="L15" s="92">
        <v>801.53548448961965</v>
      </c>
    </row>
    <row r="16" spans="1:12">
      <c r="A16" s="1" t="s">
        <v>66</v>
      </c>
      <c r="B16" s="90">
        <v>356</v>
      </c>
      <c r="C16" s="90">
        <v>1667274</v>
      </c>
      <c r="D16" s="93">
        <f t="shared" ref="D16:D36" si="0">E16/B16</f>
        <v>8.8365168539325847</v>
      </c>
      <c r="E16" s="92">
        <v>3145.8</v>
      </c>
      <c r="F16" s="92">
        <f t="shared" ref="F16:F36" si="1">SUM(G16:H16)</f>
        <v>1610.8088733758445</v>
      </c>
      <c r="G16" s="92">
        <v>1461.7012414057626</v>
      </c>
      <c r="H16" s="92">
        <v>149.107631970082</v>
      </c>
      <c r="I16" s="92">
        <v>430.44836438605745</v>
      </c>
      <c r="J16" s="92">
        <v>231.21788368413488</v>
      </c>
      <c r="K16" s="92">
        <v>185.63191293091043</v>
      </c>
      <c r="L16" s="92">
        <v>32.337321762477814</v>
      </c>
    </row>
    <row r="17" spans="1:12">
      <c r="A17" s="1" t="s">
        <v>67</v>
      </c>
      <c r="B17" s="90">
        <v>2441</v>
      </c>
      <c r="C17" s="90">
        <v>10293686.5</v>
      </c>
      <c r="D17" s="93">
        <f t="shared" si="0"/>
        <v>7.9565956575174104</v>
      </c>
      <c r="E17" s="92">
        <v>19422.05</v>
      </c>
      <c r="F17" s="92">
        <f t="shared" si="1"/>
        <v>9945.0729477873101</v>
      </c>
      <c r="G17" s="92">
        <v>9024.488077959435</v>
      </c>
      <c r="H17" s="92">
        <v>920.58486982787565</v>
      </c>
      <c r="I17" s="92">
        <v>2657.5718912595289</v>
      </c>
      <c r="J17" s="92">
        <v>1427.5304526058401</v>
      </c>
      <c r="K17" s="92">
        <v>1146.0843965095648</v>
      </c>
      <c r="L17" s="92">
        <v>199.64939924246053</v>
      </c>
    </row>
    <row r="18" spans="1:12">
      <c r="A18" s="1" t="s">
        <v>68</v>
      </c>
      <c r="B18" s="90">
        <v>7066</v>
      </c>
      <c r="C18" s="90">
        <v>25601072.300000001</v>
      </c>
      <c r="D18" s="93">
        <f t="shared" si="0"/>
        <v>6.8361038777243142</v>
      </c>
      <c r="E18" s="92">
        <v>48303.91</v>
      </c>
      <c r="F18" s="92">
        <f t="shared" si="1"/>
        <v>24734.047570331299</v>
      </c>
      <c r="G18" s="92">
        <v>22444.492724188516</v>
      </c>
      <c r="H18" s="92">
        <v>2289.554846142782</v>
      </c>
      <c r="I18" s="92">
        <v>6609.5552968883339</v>
      </c>
      <c r="J18" s="92">
        <v>3550.361702545908</v>
      </c>
      <c r="K18" s="92">
        <v>2850.3869334803658</v>
      </c>
      <c r="L18" s="92">
        <v>496.54112787073871</v>
      </c>
    </row>
    <row r="19" spans="1:12">
      <c r="A19" s="1" t="s">
        <v>69</v>
      </c>
      <c r="B19" s="90">
        <v>5050</v>
      </c>
      <c r="C19" s="90">
        <v>19024885.300000001</v>
      </c>
      <c r="D19" s="93">
        <f t="shared" si="0"/>
        <v>7.108120792079208</v>
      </c>
      <c r="E19" s="92">
        <v>35896.01</v>
      </c>
      <c r="F19" s="92">
        <f t="shared" si="1"/>
        <v>18380.574552351722</v>
      </c>
      <c r="G19" s="92">
        <v>16679.141197315043</v>
      </c>
      <c r="H19" s="92">
        <v>1701.4333550366789</v>
      </c>
      <c r="I19" s="92">
        <v>4911.7486148151693</v>
      </c>
      <c r="J19" s="92">
        <v>2638.3748060603161</v>
      </c>
      <c r="K19" s="92">
        <v>2118.2036375125849</v>
      </c>
      <c r="L19" s="92">
        <v>368.99384110850065</v>
      </c>
    </row>
    <row r="20" spans="1:12">
      <c r="A20" s="1" t="s">
        <v>70</v>
      </c>
      <c r="B20" s="90">
        <v>2084</v>
      </c>
      <c r="C20" s="90">
        <v>7193372</v>
      </c>
      <c r="D20" s="93">
        <f t="shared" si="0"/>
        <v>6.5126679462571975</v>
      </c>
      <c r="E20" s="92">
        <v>13572.4</v>
      </c>
      <c r="F20" s="92">
        <f t="shared" si="1"/>
        <v>6949.7559771779233</v>
      </c>
      <c r="G20" s="92">
        <v>6306.4384032219368</v>
      </c>
      <c r="H20" s="92">
        <v>643.31757395598606</v>
      </c>
      <c r="I20" s="92">
        <v>1857.1483822217963</v>
      </c>
      <c r="J20" s="92">
        <v>997.57823272762153</v>
      </c>
      <c r="K20" s="92">
        <v>800.89979498489697</v>
      </c>
      <c r="L20" s="92">
        <v>139.51779066979907</v>
      </c>
    </row>
    <row r="21" spans="1:12">
      <c r="A21" s="1" t="s">
        <v>71</v>
      </c>
      <c r="B21" s="90">
        <v>968</v>
      </c>
      <c r="C21" s="90">
        <v>3334760</v>
      </c>
      <c r="D21" s="93">
        <f t="shared" si="0"/>
        <v>6.5</v>
      </c>
      <c r="E21" s="92">
        <v>6292</v>
      </c>
      <c r="F21" s="92">
        <f t="shared" si="1"/>
        <v>3221.8225670038823</v>
      </c>
      <c r="G21" s="92">
        <v>2923.5883434818033</v>
      </c>
      <c r="H21" s="92">
        <v>298.23422352207899</v>
      </c>
      <c r="I21" s="92">
        <v>860.95146185932765</v>
      </c>
      <c r="J21" s="92">
        <v>462.46516756964093</v>
      </c>
      <c r="K21" s="92">
        <v>371.28742963992897</v>
      </c>
      <c r="L21" s="92">
        <v>64.678755333940629</v>
      </c>
    </row>
    <row r="22" spans="1:12">
      <c r="A22" s="1" t="s">
        <v>72</v>
      </c>
      <c r="B22" s="90">
        <v>292</v>
      </c>
      <c r="C22" s="90">
        <v>911070</v>
      </c>
      <c r="D22" s="93">
        <f t="shared" si="0"/>
        <v>5.8869863013698627</v>
      </c>
      <c r="E22" s="92">
        <v>1719</v>
      </c>
      <c r="F22" s="92">
        <f t="shared" si="1"/>
        <v>880.21503380160107</v>
      </c>
      <c r="G22" s="92">
        <v>798.73623052212656</v>
      </c>
      <c r="H22" s="92">
        <v>81.478803279474548</v>
      </c>
      <c r="I22" s="92">
        <v>235.21544229754997</v>
      </c>
      <c r="J22" s="92">
        <v>126.34736539291367</v>
      </c>
      <c r="K22" s="92">
        <v>101.43723641942751</v>
      </c>
      <c r="L22" s="92">
        <v>17.670499113007619</v>
      </c>
    </row>
    <row r="23" spans="1:12">
      <c r="A23" s="1" t="s">
        <v>73</v>
      </c>
      <c r="B23" s="90">
        <v>4104</v>
      </c>
      <c r="C23" s="90">
        <v>17158686.399999999</v>
      </c>
      <c r="D23" s="93">
        <f t="shared" si="0"/>
        <v>7.8886159844054582</v>
      </c>
      <c r="E23" s="92">
        <v>32374.880000000001</v>
      </c>
      <c r="F23" s="92">
        <f t="shared" si="1"/>
        <v>16577.577715836404</v>
      </c>
      <c r="G23" s="92">
        <v>15043.042242470148</v>
      </c>
      <c r="H23" s="92">
        <v>1534.5354733662564</v>
      </c>
      <c r="I23" s="92">
        <v>4429.9428263700438</v>
      </c>
      <c r="J23" s="92">
        <v>2379.5699784245098</v>
      </c>
      <c r="K23" s="92">
        <v>1910.4237094884209</v>
      </c>
      <c r="L23" s="92">
        <v>332.79830618017928</v>
      </c>
    </row>
    <row r="24" spans="1:12">
      <c r="A24" s="1" t="s">
        <v>74</v>
      </c>
      <c r="B24" s="90">
        <v>10129</v>
      </c>
      <c r="C24" s="90">
        <v>42698655</v>
      </c>
      <c r="D24" s="93">
        <f t="shared" si="0"/>
        <v>7.9537466679830189</v>
      </c>
      <c r="E24" s="92">
        <v>80563.5</v>
      </c>
      <c r="F24" s="92">
        <f t="shared" si="1"/>
        <v>41252.590968979232</v>
      </c>
      <c r="G24" s="92">
        <v>37433.965274967624</v>
      </c>
      <c r="H24" s="92">
        <v>3818.6256940116036</v>
      </c>
      <c r="I24" s="92">
        <v>11023.722679196433</v>
      </c>
      <c r="J24" s="92">
        <v>5921.4578079301937</v>
      </c>
      <c r="K24" s="92">
        <v>4754.0074440235885</v>
      </c>
      <c r="L24" s="92">
        <v>828.15430790621826</v>
      </c>
    </row>
    <row r="25" spans="1:12">
      <c r="A25" s="1" t="s">
        <v>75</v>
      </c>
      <c r="B25" s="90">
        <v>5619</v>
      </c>
      <c r="C25" s="90">
        <v>23305266</v>
      </c>
      <c r="D25" s="93">
        <f t="shared" si="0"/>
        <v>7.8256273358248798</v>
      </c>
      <c r="E25" s="92">
        <v>43972.2</v>
      </c>
      <c r="F25" s="92">
        <f t="shared" si="1"/>
        <v>22515.992733758441</v>
      </c>
      <c r="G25" s="92">
        <v>20431.756414057621</v>
      </c>
      <c r="H25" s="92">
        <v>2084.2363197008203</v>
      </c>
      <c r="I25" s="92">
        <v>6016.8356438605742</v>
      </c>
      <c r="J25" s="92">
        <v>3231.9788368413488</v>
      </c>
      <c r="K25" s="92">
        <v>2594.7751293091046</v>
      </c>
      <c r="L25" s="92">
        <v>452.01321762477818</v>
      </c>
    </row>
    <row r="26" spans="1:12">
      <c r="A26" s="1" t="s">
        <v>76</v>
      </c>
      <c r="B26" s="90">
        <v>8434</v>
      </c>
      <c r="C26" s="90">
        <v>33723025.5</v>
      </c>
      <c r="D26" s="93">
        <f t="shared" si="0"/>
        <v>7.5442672516006635</v>
      </c>
      <c r="E26" s="92">
        <v>63628.35</v>
      </c>
      <c r="F26" s="92">
        <f t="shared" si="1"/>
        <v>32580.936734142007</v>
      </c>
      <c r="G26" s="92">
        <v>29565.01944929759</v>
      </c>
      <c r="H26" s="92">
        <v>3015.9172848444168</v>
      </c>
      <c r="I26" s="92">
        <v>8706.4400744114682</v>
      </c>
      <c r="J26" s="92">
        <v>4676.7157572997085</v>
      </c>
      <c r="K26" s="92">
        <v>3754.6736369564164</v>
      </c>
      <c r="L26" s="92">
        <v>654.06905307570582</v>
      </c>
    </row>
    <row r="27" spans="1:12">
      <c r="A27" s="1" t="s">
        <v>77</v>
      </c>
      <c r="B27" s="90">
        <v>3591</v>
      </c>
      <c r="C27" s="90">
        <v>12500129.5</v>
      </c>
      <c r="D27" s="93">
        <f t="shared" si="0"/>
        <v>6.567850181008076</v>
      </c>
      <c r="E27" s="92">
        <v>23585.15</v>
      </c>
      <c r="F27" s="92">
        <f t="shared" si="1"/>
        <v>12076.790927554293</v>
      </c>
      <c r="G27" s="92">
        <v>10958.879469051153</v>
      </c>
      <c r="H27" s="92">
        <v>1117.9114585031407</v>
      </c>
      <c r="I27" s="92">
        <v>3227.2201796998606</v>
      </c>
      <c r="J27" s="92">
        <v>1733.5203984273865</v>
      </c>
      <c r="K27" s="92">
        <v>1391.7466181138225</v>
      </c>
      <c r="L27" s="92">
        <v>242.44407920602188</v>
      </c>
    </row>
    <row r="28" spans="1:12">
      <c r="A28" s="1" t="s">
        <v>78</v>
      </c>
      <c r="B28" s="90">
        <v>4407</v>
      </c>
      <c r="C28" s="90">
        <v>12145432.300000001</v>
      </c>
      <c r="D28" s="93">
        <f t="shared" si="0"/>
        <v>5.1998888132516452</v>
      </c>
      <c r="E28" s="92">
        <v>22915.91</v>
      </c>
      <c r="F28" s="92">
        <f t="shared" si="1"/>
        <v>11734.106163609335</v>
      </c>
      <c r="G28" s="92">
        <v>10647.915981608088</v>
      </c>
      <c r="H28" s="92">
        <v>1086.1901820012467</v>
      </c>
      <c r="I28" s="92">
        <v>3135.6462514839136</v>
      </c>
      <c r="J28" s="92">
        <v>1684.3309215131615</v>
      </c>
      <c r="K28" s="92">
        <v>1352.2551369612117</v>
      </c>
      <c r="L28" s="92">
        <v>235.56461159323007</v>
      </c>
    </row>
    <row r="29" spans="1:12">
      <c r="A29" s="1" t="s">
        <v>79</v>
      </c>
      <c r="B29" s="90">
        <v>2376</v>
      </c>
      <c r="C29" s="90">
        <v>8165720.5999999996</v>
      </c>
      <c r="D29" s="93">
        <f t="shared" si="0"/>
        <v>6.4844360269360273</v>
      </c>
      <c r="E29" s="92">
        <v>15407.02</v>
      </c>
      <c r="F29" s="92">
        <f t="shared" si="1"/>
        <v>7889.1743048760591</v>
      </c>
      <c r="G29" s="92">
        <v>7158.8976604880836</v>
      </c>
      <c r="H29" s="92">
        <v>730.27664438797535</v>
      </c>
      <c r="I29" s="92">
        <v>2108.1844233782422</v>
      </c>
      <c r="J29" s="92">
        <v>1132.4237263268928</v>
      </c>
      <c r="K29" s="92">
        <v>909.15970346646191</v>
      </c>
      <c r="L29" s="92">
        <v>158.37680816991895</v>
      </c>
    </row>
    <row r="30" spans="1:12">
      <c r="A30" s="1" t="s">
        <v>80</v>
      </c>
      <c r="B30" s="90">
        <v>3442</v>
      </c>
      <c r="C30" s="90">
        <v>11732000.5</v>
      </c>
      <c r="D30" s="93">
        <f t="shared" si="0"/>
        <v>6.4311011040092962</v>
      </c>
      <c r="E30" s="92">
        <v>22135.85</v>
      </c>
      <c r="F30" s="92">
        <f t="shared" si="1"/>
        <v>11334.675948794165</v>
      </c>
      <c r="G30" s="92">
        <v>10285.459795464349</v>
      </c>
      <c r="H30" s="92">
        <v>1049.2161533298174</v>
      </c>
      <c r="I30" s="92">
        <v>3028.9085214556267</v>
      </c>
      <c r="J30" s="92">
        <v>1626.9961188090331</v>
      </c>
      <c r="K30" s="92">
        <v>1306.2242290837605</v>
      </c>
      <c r="L30" s="92">
        <v>227.54596730114588</v>
      </c>
    </row>
    <row r="31" spans="1:12">
      <c r="A31" s="1" t="s">
        <v>81</v>
      </c>
      <c r="B31" s="90">
        <v>4315</v>
      </c>
      <c r="C31" s="90">
        <v>14469593.6</v>
      </c>
      <c r="D31" s="93">
        <f t="shared" si="0"/>
        <v>6.3270266512166859</v>
      </c>
      <c r="E31" s="92">
        <v>27301.119999999999</v>
      </c>
      <c r="F31" s="92">
        <f t="shared" si="1"/>
        <v>13979.555708913071</v>
      </c>
      <c r="G31" s="92">
        <v>12685.511156388739</v>
      </c>
      <c r="H31" s="92">
        <v>1294.0445525243326</v>
      </c>
      <c r="I31" s="92">
        <v>3735.6864549264033</v>
      </c>
      <c r="J31" s="92">
        <v>2006.6460641511244</v>
      </c>
      <c r="K31" s="92">
        <v>1611.0239464544275</v>
      </c>
      <c r="L31" s="92">
        <v>280.64247629093347</v>
      </c>
    </row>
    <row r="32" spans="1:12">
      <c r="A32" s="1" t="s">
        <v>82</v>
      </c>
      <c r="B32" s="90">
        <v>5584</v>
      </c>
      <c r="C32" s="90">
        <v>21003931.800000001</v>
      </c>
      <c r="D32" s="93">
        <f t="shared" si="0"/>
        <v>7.0970737822349568</v>
      </c>
      <c r="E32" s="92">
        <v>39630.06</v>
      </c>
      <c r="F32" s="92">
        <f t="shared" si="1"/>
        <v>20292.597209109645</v>
      </c>
      <c r="G32" s="92">
        <v>18414.173786949217</v>
      </c>
      <c r="H32" s="92">
        <v>1878.4234221604261</v>
      </c>
      <c r="I32" s="92">
        <v>5422.6888255837375</v>
      </c>
      <c r="J32" s="92">
        <v>2912.829360886034</v>
      </c>
      <c r="K32" s="92">
        <v>2338.5478566236752</v>
      </c>
      <c r="L32" s="92">
        <v>407.37809195953395</v>
      </c>
    </row>
    <row r="33" spans="1:12">
      <c r="A33" s="1" t="s">
        <v>83</v>
      </c>
      <c r="B33" s="90">
        <v>6503</v>
      </c>
      <c r="C33" s="90">
        <v>24213558.800000001</v>
      </c>
      <c r="D33" s="93">
        <f t="shared" si="0"/>
        <v>7.0253667538059359</v>
      </c>
      <c r="E33" s="92">
        <v>45685.96</v>
      </c>
      <c r="F33" s="92">
        <f t="shared" si="1"/>
        <v>23393.524622256307</v>
      </c>
      <c r="G33" s="92">
        <v>21228.0578697991</v>
      </c>
      <c r="H33" s="92">
        <v>2165.4667524572087</v>
      </c>
      <c r="I33" s="92">
        <v>6251.3340827156344</v>
      </c>
      <c r="J33" s="92">
        <v>3357.9410595962986</v>
      </c>
      <c r="K33" s="92">
        <v>2695.9031562353157</v>
      </c>
      <c r="L33" s="92">
        <v>469.62985204008231</v>
      </c>
    </row>
    <row r="34" spans="1:12">
      <c r="A34" s="1" t="s">
        <v>84</v>
      </c>
      <c r="B34" s="90">
        <v>8219</v>
      </c>
      <c r="C34" s="90">
        <v>36570800.299999997</v>
      </c>
      <c r="D34" s="93">
        <f t="shared" si="0"/>
        <v>8.3953656162550185</v>
      </c>
      <c r="E34" s="92">
        <v>69001.509999999995</v>
      </c>
      <c r="F34" s="92">
        <f t="shared" si="1"/>
        <v>35332.26669983218</v>
      </c>
      <c r="G34" s="92">
        <v>32061.6672470825</v>
      </c>
      <c r="H34" s="92">
        <v>3270.5994527496769</v>
      </c>
      <c r="I34" s="92">
        <v>9441.6641616339839</v>
      </c>
      <c r="J34" s="92">
        <v>5071.6457222994686</v>
      </c>
      <c r="K34" s="92">
        <v>4071.7408279042993</v>
      </c>
      <c r="L34" s="92">
        <v>709.30257199021901</v>
      </c>
    </row>
    <row r="35" spans="1:12">
      <c r="A35" s="1" t="s">
        <v>85</v>
      </c>
      <c r="B35" s="90">
        <v>5619</v>
      </c>
      <c r="C35" s="90">
        <v>22642554</v>
      </c>
      <c r="D35" s="93">
        <f t="shared" si="0"/>
        <v>7.6030966364121735</v>
      </c>
      <c r="E35" s="92">
        <v>42721.8</v>
      </c>
      <c r="F35" s="92">
        <f t="shared" si="1"/>
        <v>21875.724625401537</v>
      </c>
      <c r="G35" s="92">
        <v>19850.755958766833</v>
      </c>
      <c r="H35" s="92">
        <v>2024.9686666347031</v>
      </c>
      <c r="I35" s="92">
        <v>5845.7400132329676</v>
      </c>
      <c r="J35" s="92">
        <v>3140.0738073548455</v>
      </c>
      <c r="K35" s="92">
        <v>2520.98971894328</v>
      </c>
      <c r="L35" s="92">
        <v>439.15970273768988</v>
      </c>
    </row>
    <row r="36" spans="1:12" ht="15.75" thickBot="1">
      <c r="A36" s="4" t="s">
        <v>86</v>
      </c>
      <c r="B36" s="94">
        <v>3130</v>
      </c>
      <c r="C36" s="94">
        <v>13548549</v>
      </c>
      <c r="D36" s="95">
        <f t="shared" si="0"/>
        <v>8.167188498402556</v>
      </c>
      <c r="E36" s="84">
        <v>25563.3</v>
      </c>
      <c r="F36" s="84">
        <f t="shared" si="1"/>
        <v>13089.703882245765</v>
      </c>
      <c r="G36" s="84">
        <v>11878.030181330005</v>
      </c>
      <c r="H36" s="84">
        <v>1211.6737009157598</v>
      </c>
      <c r="I36" s="84">
        <v>3497.8958208754852</v>
      </c>
      <c r="J36" s="84">
        <v>1878.9154192836941</v>
      </c>
      <c r="K36" s="84">
        <v>1508.4761522750155</v>
      </c>
      <c r="L36" s="84">
        <v>262.77851656518192</v>
      </c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269" t="s">
        <v>299</v>
      </c>
      <c r="B2" s="1"/>
      <c r="C2" s="1"/>
      <c r="D2" s="1"/>
      <c r="E2" s="1"/>
    </row>
    <row r="3" spans="1:6">
      <c r="A3" s="181" t="s">
        <v>0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1</v>
      </c>
      <c r="B5" s="183"/>
      <c r="C5" s="183"/>
      <c r="D5" s="183"/>
      <c r="E5" s="183"/>
      <c r="F5" s="182"/>
    </row>
    <row r="6" spans="1:6">
      <c r="A6" s="183" t="s">
        <v>2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3</v>
      </c>
      <c r="B8" s="186" t="s">
        <v>4</v>
      </c>
      <c r="C8" s="187"/>
      <c r="D8" s="187"/>
      <c r="E8" s="187"/>
      <c r="F8" s="187"/>
    </row>
    <row r="9" spans="1:6">
      <c r="A9" s="184"/>
      <c r="B9" s="188" t="s">
        <v>5</v>
      </c>
      <c r="C9" s="189"/>
      <c r="D9" s="188" t="s">
        <v>6</v>
      </c>
      <c r="E9" s="190"/>
      <c r="F9" s="182"/>
    </row>
    <row r="10" spans="1:6">
      <c r="A10" s="184"/>
      <c r="B10" s="191" t="s">
        <v>7</v>
      </c>
      <c r="C10" s="192"/>
      <c r="D10" s="191" t="s">
        <v>8</v>
      </c>
      <c r="E10" s="193"/>
      <c r="F10" s="187"/>
    </row>
    <row r="11" spans="1:6" ht="15.75" thickBot="1">
      <c r="A11" s="185"/>
      <c r="B11" s="6" t="s">
        <v>9</v>
      </c>
      <c r="C11" s="7" t="s">
        <v>10</v>
      </c>
      <c r="D11" s="8" t="s">
        <v>11</v>
      </c>
      <c r="E11" s="9" t="s">
        <v>12</v>
      </c>
      <c r="F11" s="10" t="s">
        <v>13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11</v>
      </c>
      <c r="B13" s="13">
        <f>SUM(B15:B26)</f>
        <v>500512</v>
      </c>
      <c r="C13" s="13">
        <f>SUM(C15:C26)</f>
        <v>2123879327.996666</v>
      </c>
      <c r="D13" s="14">
        <f>SUM(E13:F13)</f>
        <v>2117287.319570485</v>
      </c>
      <c r="E13" s="14">
        <f>SUM(E15:E26)</f>
        <v>1932688.9488231945</v>
      </c>
      <c r="F13" s="14">
        <f>SUM(F15:F26)</f>
        <v>184598.3707472907</v>
      </c>
    </row>
    <row r="14" spans="1:6">
      <c r="A14" s="11"/>
      <c r="B14" s="15"/>
      <c r="C14" s="16"/>
      <c r="D14" s="17"/>
      <c r="E14" s="17"/>
      <c r="F14" s="17"/>
    </row>
    <row r="15" spans="1:6">
      <c r="A15" s="18" t="s">
        <v>14</v>
      </c>
      <c r="B15" s="15">
        <v>43712</v>
      </c>
      <c r="C15" s="15">
        <v>182280408.21431324</v>
      </c>
      <c r="D15" s="17">
        <v>181799.3324132936</v>
      </c>
      <c r="E15" s="15">
        <v>165940.13790970403</v>
      </c>
      <c r="F15" s="15">
        <v>15859.194503589557</v>
      </c>
    </row>
    <row r="16" spans="1:6">
      <c r="A16" s="18" t="s">
        <v>15</v>
      </c>
      <c r="B16" s="19">
        <v>43322</v>
      </c>
      <c r="C16" s="19">
        <v>182639541.20616663</v>
      </c>
      <c r="D16" s="17">
        <v>181957.38405154983</v>
      </c>
      <c r="E16" s="19">
        <v>166027.90724989306</v>
      </c>
      <c r="F16" s="19">
        <v>15929.476801656765</v>
      </c>
    </row>
    <row r="17" spans="1:6">
      <c r="A17" s="18" t="s">
        <v>16</v>
      </c>
      <c r="B17" s="19">
        <v>44121</v>
      </c>
      <c r="C17" s="19">
        <v>183801879.33894265</v>
      </c>
      <c r="D17" s="17">
        <v>182942.46873218231</v>
      </c>
      <c r="E17" s="19">
        <v>166948.84259972814</v>
      </c>
      <c r="F17" s="19">
        <v>15993.626132454161</v>
      </c>
    </row>
    <row r="18" spans="1:6">
      <c r="A18" s="18" t="s">
        <v>17</v>
      </c>
      <c r="B18" s="19">
        <v>40500</v>
      </c>
      <c r="C18" s="19">
        <v>168961266.98903388</v>
      </c>
      <c r="D18" s="17">
        <v>168575.88568991327</v>
      </c>
      <c r="E18" s="19">
        <v>153877.93392764646</v>
      </c>
      <c r="F18" s="19">
        <v>14697.951762266814</v>
      </c>
    </row>
    <row r="19" spans="1:6">
      <c r="A19" s="18" t="s">
        <v>18</v>
      </c>
      <c r="B19" s="19">
        <v>40555</v>
      </c>
      <c r="C19" s="19">
        <v>168117607.59348977</v>
      </c>
      <c r="D19" s="17">
        <v>167813.05662511091</v>
      </c>
      <c r="E19" s="19">
        <v>153224.43507070022</v>
      </c>
      <c r="F19" s="19">
        <v>14588.621554410691</v>
      </c>
    </row>
    <row r="20" spans="1:6">
      <c r="A20" s="18" t="s">
        <v>19</v>
      </c>
      <c r="B20" s="19">
        <v>39792</v>
      </c>
      <c r="C20" s="19">
        <v>168853357.66575438</v>
      </c>
      <c r="D20" s="17">
        <v>168569.23152232057</v>
      </c>
      <c r="E20" s="19">
        <v>153908.44521321385</v>
      </c>
      <c r="F20" s="19">
        <v>14660.786309106723</v>
      </c>
    </row>
    <row r="21" spans="1:6">
      <c r="A21" s="18" t="s">
        <v>20</v>
      </c>
      <c r="B21" s="19">
        <v>41008</v>
      </c>
      <c r="C21" s="19">
        <v>175048165.43293217</v>
      </c>
      <c r="D21" s="17">
        <v>174357.83991363589</v>
      </c>
      <c r="E21" s="19">
        <v>159151.35199440469</v>
      </c>
      <c r="F21" s="19">
        <v>15206.487919231202</v>
      </c>
    </row>
    <row r="22" spans="1:6">
      <c r="A22" s="18" t="s">
        <v>21</v>
      </c>
      <c r="B22" s="19">
        <v>43730</v>
      </c>
      <c r="C22" s="19">
        <v>189040552.19703394</v>
      </c>
      <c r="D22" s="17">
        <v>188237.02433445738</v>
      </c>
      <c r="E22" s="19">
        <v>171773.33179608022</v>
      </c>
      <c r="F22" s="19">
        <v>16463.69253837716</v>
      </c>
    </row>
    <row r="23" spans="1:6">
      <c r="A23" s="18" t="s">
        <v>22</v>
      </c>
      <c r="B23" s="19">
        <v>40516</v>
      </c>
      <c r="C23" s="19">
        <v>172808275.3160091</v>
      </c>
      <c r="D23" s="17">
        <v>172285.7476956434</v>
      </c>
      <c r="E23" s="19">
        <v>157277.70234020439</v>
      </c>
      <c r="F23" s="19">
        <v>15008.045355439001</v>
      </c>
    </row>
    <row r="24" spans="1:6">
      <c r="A24" s="18" t="s">
        <v>23</v>
      </c>
      <c r="B24" s="19">
        <v>40646</v>
      </c>
      <c r="C24" s="19">
        <v>177390251.84285504</v>
      </c>
      <c r="D24" s="17">
        <v>176797.25267281153</v>
      </c>
      <c r="E24" s="19">
        <v>161390.63138139204</v>
      </c>
      <c r="F24" s="19">
        <v>15406.62129141948</v>
      </c>
    </row>
    <row r="25" spans="1:6">
      <c r="A25" s="18" t="s">
        <v>24</v>
      </c>
      <c r="B25" s="19">
        <v>40093</v>
      </c>
      <c r="C25" s="19">
        <v>175269244.04654413</v>
      </c>
      <c r="D25" s="17">
        <v>174642.04515208182</v>
      </c>
      <c r="E25" s="19">
        <v>159430.06562579036</v>
      </c>
      <c r="F25" s="19">
        <v>15211.97952629147</v>
      </c>
    </row>
    <row r="26" spans="1:6" ht="15.75" thickBot="1">
      <c r="A26" s="20" t="s">
        <v>25</v>
      </c>
      <c r="B26" s="21">
        <v>42517</v>
      </c>
      <c r="C26" s="21">
        <v>179668778.1535911</v>
      </c>
      <c r="D26" s="22">
        <v>179310.0507674847</v>
      </c>
      <c r="E26" s="21">
        <v>163738.16371443708</v>
      </c>
      <c r="F26" s="21">
        <v>15571.887053047627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.28515625" customWidth="1"/>
    <col min="3" max="3" width="13.5703125" customWidth="1"/>
    <col min="4" max="4" width="10.28515625" customWidth="1"/>
    <col min="5" max="5" width="14" bestFit="1" customWidth="1"/>
    <col min="6" max="6" width="10.85546875" customWidth="1"/>
    <col min="7" max="7" width="11.7109375" customWidth="1"/>
    <col min="8" max="8" width="10.7109375" customWidth="1"/>
    <col min="9" max="9" width="11" customWidth="1"/>
    <col min="10" max="10" width="10.140625" customWidth="1"/>
    <col min="11" max="11" width="10.7109375" customWidth="1"/>
    <col min="12" max="12" width="11.710937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09" t="s">
        <v>110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111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89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109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13">
        <f>SUM(B15:B26)</f>
        <v>103479</v>
      </c>
      <c r="C13" s="13">
        <f>SUM(C15:C26)</f>
        <v>403230243.39999998</v>
      </c>
      <c r="D13" s="96">
        <f>E13/B13</f>
        <v>7.3523302312546512</v>
      </c>
      <c r="E13" s="97">
        <f>SUM(E15:E26)</f>
        <v>760811.78</v>
      </c>
      <c r="F13" s="97">
        <f>SUM(G13:H13)</f>
        <v>389574.15162847948</v>
      </c>
      <c r="G13" s="97">
        <f t="shared" ref="G13:L13" si="0">SUM(G15:G26)</f>
        <v>353512.4684665674</v>
      </c>
      <c r="H13" s="97">
        <f t="shared" si="0"/>
        <v>36061.683161912079</v>
      </c>
      <c r="I13" s="97">
        <f t="shared" si="0"/>
        <v>104103.94376840387</v>
      </c>
      <c r="J13" s="97">
        <f t="shared" si="0"/>
        <v>55920.048844033183</v>
      </c>
      <c r="K13" s="97">
        <f t="shared" si="0"/>
        <v>44895.08109281295</v>
      </c>
      <c r="L13" s="97">
        <f t="shared" si="0"/>
        <v>7820.7817822313846</v>
      </c>
    </row>
    <row r="14" spans="1:12">
      <c r="A14" s="80"/>
      <c r="B14" s="13"/>
      <c r="C14" s="13"/>
      <c r="D14" s="93"/>
      <c r="E14" s="92"/>
      <c r="F14" s="92"/>
      <c r="G14" s="92"/>
      <c r="H14" s="92"/>
      <c r="I14" s="92"/>
      <c r="J14" s="92"/>
      <c r="K14" s="92"/>
      <c r="L14" s="92"/>
    </row>
    <row r="15" spans="1:12">
      <c r="A15" s="1" t="s">
        <v>14</v>
      </c>
      <c r="B15" s="81">
        <v>8729</v>
      </c>
      <c r="C15" s="81">
        <v>31944976.199999996</v>
      </c>
      <c r="D15" s="93">
        <f>E15/B15</f>
        <v>6.9049765150647273</v>
      </c>
      <c r="E15" s="92">
        <v>60273.54</v>
      </c>
      <c r="F15" s="92">
        <f>G15+H15</f>
        <v>30863.10415848875</v>
      </c>
      <c r="G15" s="92">
        <v>28006.201361154519</v>
      </c>
      <c r="H15" s="92">
        <v>2856.902797334229</v>
      </c>
      <c r="I15" s="92">
        <v>8247.3923036294764</v>
      </c>
      <c r="J15" s="92">
        <v>4430.1355333940646</v>
      </c>
      <c r="K15" s="92">
        <v>3556.7081598695868</v>
      </c>
      <c r="L15" s="92">
        <v>619.58320832334459</v>
      </c>
    </row>
    <row r="16" spans="1:12">
      <c r="A16" s="1" t="s">
        <v>15</v>
      </c>
      <c r="B16" s="81">
        <v>7954</v>
      </c>
      <c r="C16" s="81">
        <v>30938585.699999999</v>
      </c>
      <c r="D16" s="93">
        <f t="shared" ref="D16:D26" si="1">E16/B16</f>
        <v>7.3390357053055073</v>
      </c>
      <c r="E16" s="92">
        <v>58374.69</v>
      </c>
      <c r="F16" s="92">
        <f t="shared" ref="F16:F26" si="2">G16+H16</f>
        <v>29890.796818794632</v>
      </c>
      <c r="G16" s="92">
        <v>27123.897526758385</v>
      </c>
      <c r="H16" s="92">
        <v>2766.8992920362471</v>
      </c>
      <c r="I16" s="92">
        <v>7987.5674969938127</v>
      </c>
      <c r="J16" s="92">
        <v>4290.5691024596063</v>
      </c>
      <c r="K16" s="92">
        <v>3444.6580747183198</v>
      </c>
      <c r="L16" s="92">
        <v>600.06393709545932</v>
      </c>
    </row>
    <row r="17" spans="1:12">
      <c r="A17" s="1" t="s">
        <v>16</v>
      </c>
      <c r="B17" s="81">
        <v>8789</v>
      </c>
      <c r="C17" s="81">
        <v>34807368.399999999</v>
      </c>
      <c r="D17" s="93">
        <f t="shared" si="1"/>
        <v>7.4723267721014901</v>
      </c>
      <c r="E17" s="92">
        <v>65674.28</v>
      </c>
      <c r="F17" s="92">
        <f t="shared" si="2"/>
        <v>33628.556480567669</v>
      </c>
      <c r="G17" s="92">
        <v>30515.664252155144</v>
      </c>
      <c r="H17" s="92">
        <v>3112.8922284125238</v>
      </c>
      <c r="I17" s="92">
        <v>8986.3902372153207</v>
      </c>
      <c r="J17" s="92">
        <v>4827.0926422783714</v>
      </c>
      <c r="K17" s="92">
        <v>3875.4028313180215</v>
      </c>
      <c r="L17" s="92">
        <v>675.10023646737307</v>
      </c>
    </row>
    <row r="18" spans="1:12">
      <c r="A18" s="1" t="s">
        <v>17</v>
      </c>
      <c r="B18" s="81">
        <v>8254</v>
      </c>
      <c r="C18" s="81">
        <v>32045246.899999999</v>
      </c>
      <c r="D18" s="93">
        <f t="shared" si="1"/>
        <v>7.3252641143687915</v>
      </c>
      <c r="E18" s="92">
        <v>60462.73</v>
      </c>
      <c r="F18" s="92">
        <f t="shared" si="2"/>
        <v>30959.979017269969</v>
      </c>
      <c r="G18" s="92">
        <v>28094.108811679518</v>
      </c>
      <c r="H18" s="92">
        <v>2865.8702055904496</v>
      </c>
      <c r="I18" s="92">
        <v>8273.2796855540091</v>
      </c>
      <c r="J18" s="92">
        <v>4444.0410936376284</v>
      </c>
      <c r="K18" s="92">
        <v>3567.8721568202513</v>
      </c>
      <c r="L18" s="92">
        <v>621.52799117802158</v>
      </c>
    </row>
    <row r="19" spans="1:12">
      <c r="A19" s="1" t="s">
        <v>18</v>
      </c>
      <c r="B19" s="81">
        <v>8222</v>
      </c>
      <c r="C19" s="81">
        <v>30133203</v>
      </c>
      <c r="D19" s="93">
        <f t="shared" si="1"/>
        <v>6.9149963512527366</v>
      </c>
      <c r="E19" s="92">
        <v>56855.1</v>
      </c>
      <c r="F19" s="92">
        <f t="shared" si="2"/>
        <v>29112.689801217806</v>
      </c>
      <c r="G19" s="92">
        <v>26417.817486886885</v>
      </c>
      <c r="H19" s="92">
        <v>2694.8723143309203</v>
      </c>
      <c r="I19" s="92">
        <v>7779.6378669990891</v>
      </c>
      <c r="J19" s="92">
        <v>4178.8784724552916</v>
      </c>
      <c r="K19" s="92">
        <v>3354.987911780217</v>
      </c>
      <c r="L19" s="92">
        <v>584.44327755669542</v>
      </c>
    </row>
    <row r="20" spans="1:12">
      <c r="A20" s="1" t="s">
        <v>19</v>
      </c>
      <c r="B20" s="81">
        <v>8353</v>
      </c>
      <c r="C20" s="81">
        <v>33035769.199999999</v>
      </c>
      <c r="D20" s="93">
        <f t="shared" si="1"/>
        <v>7.462186040943374</v>
      </c>
      <c r="E20" s="92">
        <v>62331.64</v>
      </c>
      <c r="F20" s="92">
        <f t="shared" si="2"/>
        <v>31916.95556108739</v>
      </c>
      <c r="G20" s="92">
        <v>28962.500974905292</v>
      </c>
      <c r="H20" s="92">
        <v>2954.4545861820975</v>
      </c>
      <c r="I20" s="92">
        <v>8529.007720611784</v>
      </c>
      <c r="J20" s="92">
        <v>4581.4069194994509</v>
      </c>
      <c r="K20" s="92">
        <v>3678.1554991801304</v>
      </c>
      <c r="L20" s="92">
        <v>640.73949350338012</v>
      </c>
    </row>
    <row r="21" spans="1:12">
      <c r="A21" s="1" t="s">
        <v>20</v>
      </c>
      <c r="B21" s="81">
        <v>9487</v>
      </c>
      <c r="C21" s="81">
        <v>38582145</v>
      </c>
      <c r="D21" s="93">
        <f t="shared" si="1"/>
        <v>7.6732897649414991</v>
      </c>
      <c r="E21" s="92">
        <v>72796.5</v>
      </c>
      <c r="F21" s="92">
        <f t="shared" si="2"/>
        <v>37275.493722011779</v>
      </c>
      <c r="G21" s="92">
        <v>33825.015709833613</v>
      </c>
      <c r="H21" s="92">
        <v>3450.4780121781664</v>
      </c>
      <c r="I21" s="92">
        <v>9960.9429582394387</v>
      </c>
      <c r="J21" s="92">
        <v>5350.5793978040947</v>
      </c>
      <c r="K21" s="92">
        <v>4295.6810826101537</v>
      </c>
      <c r="L21" s="92">
        <v>748.31325694011582</v>
      </c>
    </row>
    <row r="22" spans="1:12">
      <c r="A22" s="1" t="s">
        <v>21</v>
      </c>
      <c r="B22" s="81">
        <v>8952</v>
      </c>
      <c r="C22" s="81">
        <v>35085729.700000003</v>
      </c>
      <c r="D22" s="93">
        <f t="shared" si="1"/>
        <v>7.3949385612153717</v>
      </c>
      <c r="E22" s="92">
        <v>66199.490000000005</v>
      </c>
      <c r="F22" s="92">
        <f t="shared" si="2"/>
        <v>33897.490592204049</v>
      </c>
      <c r="G22" s="92">
        <v>30759.703958747654</v>
      </c>
      <c r="H22" s="92">
        <v>3137.7866334563946</v>
      </c>
      <c r="I22" s="92">
        <v>9058.2561490530734</v>
      </c>
      <c r="J22" s="92">
        <v>4865.6958416838479</v>
      </c>
      <c r="K22" s="92">
        <v>3906.3951820683696</v>
      </c>
      <c r="L22" s="92">
        <v>680.49914445989339</v>
      </c>
    </row>
    <row r="23" spans="1:12">
      <c r="A23" s="1" t="s">
        <v>22</v>
      </c>
      <c r="B23" s="81">
        <v>8643</v>
      </c>
      <c r="C23" s="81">
        <v>33561762.399999999</v>
      </c>
      <c r="D23" s="93">
        <f t="shared" si="1"/>
        <v>7.3266319564965867</v>
      </c>
      <c r="E23" s="92">
        <v>63324.08</v>
      </c>
      <c r="F23" s="92">
        <f t="shared" si="2"/>
        <v>32425.135088804705</v>
      </c>
      <c r="G23" s="92">
        <v>29423.63988393344</v>
      </c>
      <c r="H23" s="92">
        <v>3001.4952048712671</v>
      </c>
      <c r="I23" s="92">
        <v>8664.8059832957751</v>
      </c>
      <c r="J23" s="92">
        <v>4654.3517591216378</v>
      </c>
      <c r="K23" s="92">
        <v>3736.7188330440613</v>
      </c>
      <c r="L23" s="92">
        <v>650.94130277604631</v>
      </c>
    </row>
    <row r="24" spans="1:12">
      <c r="A24" s="1" t="s">
        <v>23</v>
      </c>
      <c r="B24" s="81">
        <v>8689</v>
      </c>
      <c r="C24" s="81">
        <v>35090997.900000006</v>
      </c>
      <c r="D24" s="93">
        <f t="shared" si="1"/>
        <v>7.6199136839682353</v>
      </c>
      <c r="E24" s="92">
        <v>66209.429999999993</v>
      </c>
      <c r="F24" s="92">
        <f t="shared" si="2"/>
        <v>33902.580375471058</v>
      </c>
      <c r="G24" s="92">
        <v>30764.322596404076</v>
      </c>
      <c r="H24" s="92">
        <v>3138.2577790669807</v>
      </c>
      <c r="I24" s="92">
        <v>9059.6162662703155</v>
      </c>
      <c r="J24" s="92">
        <v>4866.4264366879224</v>
      </c>
      <c r="K24" s="92">
        <v>3906.9817359543549</v>
      </c>
      <c r="L24" s="92">
        <v>680.60132291317041</v>
      </c>
    </row>
    <row r="25" spans="1:12">
      <c r="A25" s="1" t="s">
        <v>24</v>
      </c>
      <c r="B25" s="81">
        <v>8879</v>
      </c>
      <c r="C25" s="81">
        <v>35521993.899999999</v>
      </c>
      <c r="D25" s="93">
        <f t="shared" si="1"/>
        <v>7.5484435184142367</v>
      </c>
      <c r="E25" s="92">
        <v>67022.63</v>
      </c>
      <c r="F25" s="92">
        <f t="shared" si="2"/>
        <v>34318.979948180458</v>
      </c>
      <c r="G25" s="92">
        <v>31142.177339080394</v>
      </c>
      <c r="H25" s="92">
        <v>3176.8026091000634</v>
      </c>
      <c r="I25" s="92">
        <v>9170.8886325741951</v>
      </c>
      <c r="J25" s="92">
        <v>4926.1970460756593</v>
      </c>
      <c r="K25" s="92">
        <v>3954.968216848059</v>
      </c>
      <c r="L25" s="92">
        <v>688.96063057966137</v>
      </c>
    </row>
    <row r="26" spans="1:12" ht="15.75" thickBot="1">
      <c r="A26" s="4" t="s">
        <v>90</v>
      </c>
      <c r="B26" s="83">
        <v>8528</v>
      </c>
      <c r="C26" s="83">
        <v>32482465.099999998</v>
      </c>
      <c r="D26" s="95">
        <f t="shared" si="1"/>
        <v>7.1866404784240148</v>
      </c>
      <c r="E26" s="84">
        <v>61287.67</v>
      </c>
      <c r="F26" s="84">
        <f t="shared" si="2"/>
        <v>31382.390064381245</v>
      </c>
      <c r="G26" s="84">
        <v>28477.418565028511</v>
      </c>
      <c r="H26" s="84">
        <v>2904.9714993527359</v>
      </c>
      <c r="I26" s="84">
        <v>8386.1584679675889</v>
      </c>
      <c r="J26" s="84">
        <v>4504.6745989356095</v>
      </c>
      <c r="K26" s="84">
        <v>3616.5514086014277</v>
      </c>
      <c r="L26" s="84">
        <v>630.00798043822203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  <row r="28" spans="1:12">
      <c r="D28" s="85"/>
      <c r="E28" s="85"/>
      <c r="F28" s="85"/>
      <c r="G28" s="85"/>
      <c r="H28" s="85"/>
      <c r="I28" s="85"/>
      <c r="J28" s="85"/>
      <c r="K28" s="85"/>
      <c r="L28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269"/>
      <c r="G1" s="1"/>
      <c r="H1" s="1"/>
      <c r="I1" s="1"/>
      <c r="J1" s="1"/>
      <c r="K1" s="1"/>
      <c r="L1" s="1"/>
    </row>
    <row r="2" spans="1:12">
      <c r="A2" s="269" t="s">
        <v>299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112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113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52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53</v>
      </c>
      <c r="B8" s="197" t="s">
        <v>114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179"/>
      <c r="B9" s="199" t="s">
        <v>55</v>
      </c>
      <c r="C9" s="199" t="s">
        <v>10</v>
      </c>
      <c r="D9" s="199" t="s">
        <v>56</v>
      </c>
      <c r="E9" s="199" t="s">
        <v>57</v>
      </c>
      <c r="F9" s="201" t="s">
        <v>58</v>
      </c>
      <c r="G9" s="201"/>
      <c r="H9" s="201"/>
      <c r="I9" s="199" t="s">
        <v>59</v>
      </c>
      <c r="J9" s="199" t="s">
        <v>60</v>
      </c>
      <c r="K9" s="202" t="s">
        <v>61</v>
      </c>
      <c r="L9" s="204" t="s">
        <v>62</v>
      </c>
    </row>
    <row r="10" spans="1:12">
      <c r="A10" s="179"/>
      <c r="B10" s="199"/>
      <c r="C10" s="199"/>
      <c r="D10" s="199"/>
      <c r="E10" s="199"/>
      <c r="F10" s="207" t="s">
        <v>63</v>
      </c>
      <c r="G10" s="199" t="s">
        <v>64</v>
      </c>
      <c r="H10" s="199" t="s">
        <v>13</v>
      </c>
      <c r="I10" s="199"/>
      <c r="J10" s="199"/>
      <c r="K10" s="202"/>
      <c r="L10" s="205"/>
    </row>
    <row r="11" spans="1:12" ht="15.75" thickBot="1">
      <c r="A11" s="196"/>
      <c r="B11" s="200"/>
      <c r="C11" s="200"/>
      <c r="D11" s="200"/>
      <c r="E11" s="200"/>
      <c r="F11" s="208"/>
      <c r="G11" s="200"/>
      <c r="H11" s="200"/>
      <c r="I11" s="200"/>
      <c r="J11" s="200"/>
      <c r="K11" s="203"/>
      <c r="L11" s="206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63</v>
      </c>
      <c r="B13" s="87">
        <f>SUM(B15:B36)</f>
        <v>34096</v>
      </c>
      <c r="C13" s="87">
        <f>SUM(C15:C36)</f>
        <v>117263406.29999998</v>
      </c>
      <c r="D13" s="96">
        <f>E13/B13</f>
        <v>6.4890811238854997</v>
      </c>
      <c r="E13" s="97">
        <f>SUM(E15:E36)</f>
        <v>221251.71</v>
      </c>
      <c r="F13" s="97">
        <f>G13+H13</f>
        <v>112955.99424209469</v>
      </c>
      <c r="G13" s="97">
        <f t="shared" ref="G13:L13" si="0">SUM(G15:G36)</f>
        <v>102320.69875928485</v>
      </c>
      <c r="H13" s="97">
        <f t="shared" si="0"/>
        <v>10635.295482809843</v>
      </c>
      <c r="I13" s="97">
        <f t="shared" si="0"/>
        <v>30049.209588019949</v>
      </c>
      <c r="J13" s="97">
        <f t="shared" si="0"/>
        <v>17999.396328522926</v>
      </c>
      <c r="K13" s="97">
        <f t="shared" si="0"/>
        <v>12595.664517720712</v>
      </c>
      <c r="L13" s="97">
        <f t="shared" si="0"/>
        <v>1823.4171063242786</v>
      </c>
    </row>
    <row r="14" spans="1:12">
      <c r="A14" s="1"/>
      <c r="B14" s="87"/>
      <c r="C14" s="87"/>
      <c r="D14" s="96"/>
      <c r="E14" s="97"/>
      <c r="F14" s="97"/>
      <c r="G14" s="97"/>
      <c r="H14" s="97"/>
      <c r="I14" s="97"/>
      <c r="J14" s="97"/>
      <c r="K14" s="97"/>
      <c r="L14" s="97"/>
    </row>
    <row r="15" spans="1:12">
      <c r="A15" s="1" t="s">
        <v>65</v>
      </c>
      <c r="B15" s="90">
        <v>200</v>
      </c>
      <c r="C15" s="90">
        <v>795000</v>
      </c>
      <c r="D15" s="93">
        <f>E15/B15</f>
        <v>7.5</v>
      </c>
      <c r="E15" s="92">
        <v>1500</v>
      </c>
      <c r="F15" s="92">
        <f>G15+H15</f>
        <v>765.7974320882854</v>
      </c>
      <c r="G15" s="92">
        <v>693.69429117147729</v>
      </c>
      <c r="H15" s="92">
        <v>72.103140916808144</v>
      </c>
      <c r="I15" s="92">
        <v>203.72188030560267</v>
      </c>
      <c r="J15" s="92">
        <v>122.02886247877763</v>
      </c>
      <c r="K15" s="92">
        <v>85.393675721561962</v>
      </c>
      <c r="L15" s="92">
        <v>12.362054329371817</v>
      </c>
    </row>
    <row r="16" spans="1:12">
      <c r="A16" s="1" t="s">
        <v>66</v>
      </c>
      <c r="B16" s="81">
        <v>4</v>
      </c>
      <c r="C16" s="81">
        <v>14840</v>
      </c>
      <c r="D16" s="93">
        <f t="shared" ref="D16:D36" si="1">E16/B16</f>
        <v>7</v>
      </c>
      <c r="E16" s="92">
        <v>28</v>
      </c>
      <c r="F16" s="92">
        <f t="shared" ref="F16:F36" si="2">G16+H16</f>
        <v>14.294885398981325</v>
      </c>
      <c r="G16" s="92">
        <v>12.948960101867574</v>
      </c>
      <c r="H16" s="92">
        <v>1.3459252971137519</v>
      </c>
      <c r="I16" s="92">
        <v>3.8028084323712501</v>
      </c>
      <c r="J16" s="92">
        <v>2.2778720996038486</v>
      </c>
      <c r="K16" s="92">
        <v>1.5940152801358232</v>
      </c>
      <c r="L16" s="92">
        <v>0.23075834748160723</v>
      </c>
    </row>
    <row r="17" spans="1:12">
      <c r="A17" s="1" t="s">
        <v>67</v>
      </c>
      <c r="B17" s="90">
        <v>822</v>
      </c>
      <c r="C17" s="90">
        <v>2694652.5</v>
      </c>
      <c r="D17" s="93">
        <f t="shared" si="1"/>
        <v>6.1852189781021893</v>
      </c>
      <c r="E17" s="92">
        <v>5084.25</v>
      </c>
      <c r="F17" s="92">
        <f t="shared" si="2"/>
        <v>2595.6703960632431</v>
      </c>
      <c r="G17" s="92">
        <v>2351.2767999257217</v>
      </c>
      <c r="H17" s="92">
        <v>244.39359613752117</v>
      </c>
      <c r="I17" s="92">
        <v>690.51531329584031</v>
      </c>
      <c r="J17" s="92">
        <v>413.61682937181672</v>
      </c>
      <c r="K17" s="92">
        <v>289.44186385823423</v>
      </c>
      <c r="L17" s="92">
        <v>41.901183149405767</v>
      </c>
    </row>
    <row r="18" spans="1:12">
      <c r="A18" s="1" t="s">
        <v>68</v>
      </c>
      <c r="B18" s="90">
        <v>1682</v>
      </c>
      <c r="C18" s="90">
        <v>5335038.3</v>
      </c>
      <c r="D18" s="93">
        <f t="shared" si="1"/>
        <v>5.9846076099881094</v>
      </c>
      <c r="E18" s="92">
        <v>10066.11</v>
      </c>
      <c r="F18" s="92">
        <f t="shared" si="2"/>
        <v>5139.0674594121401</v>
      </c>
      <c r="G18" s="92">
        <v>4655.2020275360792</v>
      </c>
      <c r="H18" s="92">
        <v>483.86543187606105</v>
      </c>
      <c r="I18" s="92">
        <v>1367.1245710420201</v>
      </c>
      <c r="J18" s="92">
        <v>818.90396859083205</v>
      </c>
      <c r="K18" s="92">
        <v>573.05475541171472</v>
      </c>
      <c r="L18" s="92">
        <v>82.958532470288631</v>
      </c>
    </row>
    <row r="19" spans="1:12">
      <c r="A19" s="1" t="s">
        <v>69</v>
      </c>
      <c r="B19" s="90">
        <v>1247</v>
      </c>
      <c r="C19" s="90">
        <v>4761573</v>
      </c>
      <c r="D19" s="93">
        <f t="shared" si="1"/>
        <v>7.2045709703287892</v>
      </c>
      <c r="E19" s="92">
        <v>8984.1</v>
      </c>
      <c r="F19" s="92">
        <f t="shared" si="2"/>
        <v>4586.6671397495757</v>
      </c>
      <c r="G19" s="92">
        <v>4154.8125875424448</v>
      </c>
      <c r="H19" s="92">
        <v>431.85455220713061</v>
      </c>
      <c r="I19" s="92">
        <v>1220.1718299023769</v>
      </c>
      <c r="J19" s="92">
        <v>730.87966893039061</v>
      </c>
      <c r="K19" s="92">
        <v>511.45688136672317</v>
      </c>
      <c r="L19" s="92">
        <v>74.041288200339551</v>
      </c>
    </row>
    <row r="20" spans="1:12">
      <c r="A20" s="1" t="s">
        <v>70</v>
      </c>
      <c r="B20" s="90">
        <v>2354</v>
      </c>
      <c r="C20" s="90">
        <v>7080959</v>
      </c>
      <c r="D20" s="93">
        <f t="shared" si="1"/>
        <v>5.675573491928632</v>
      </c>
      <c r="E20" s="92">
        <v>13360.3</v>
      </c>
      <c r="F20" s="92">
        <f t="shared" si="2"/>
        <v>6820.8556212860785</v>
      </c>
      <c r="G20" s="92">
        <v>6178.6425588921911</v>
      </c>
      <c r="H20" s="92">
        <v>642.21306239388787</v>
      </c>
      <c r="I20" s="92">
        <v>1814.5236249646291</v>
      </c>
      <c r="J20" s="92">
        <v>1086.8948075834751</v>
      </c>
      <c r="K20" s="92">
        <v>760.59008382852278</v>
      </c>
      <c r="L20" s="92">
        <v>110.10716963780418</v>
      </c>
    </row>
    <row r="21" spans="1:12">
      <c r="A21" s="1" t="s">
        <v>71</v>
      </c>
      <c r="B21" s="90">
        <v>2396</v>
      </c>
      <c r="C21" s="90">
        <v>6161515</v>
      </c>
      <c r="D21" s="93">
        <f t="shared" si="1"/>
        <v>4.8520450751252087</v>
      </c>
      <c r="E21" s="92">
        <v>11625.5</v>
      </c>
      <c r="F21" s="92">
        <f t="shared" si="2"/>
        <v>5935.185364494906</v>
      </c>
      <c r="G21" s="92">
        <v>5376.3619880093374</v>
      </c>
      <c r="H21" s="92">
        <v>558.8233764855687</v>
      </c>
      <c r="I21" s="92">
        <v>1578.9124796618562</v>
      </c>
      <c r="J21" s="92">
        <v>945.76436049801941</v>
      </c>
      <c r="K21" s="92">
        <v>661.82945140067909</v>
      </c>
      <c r="L21" s="92">
        <v>95.810041737408028</v>
      </c>
    </row>
    <row r="22" spans="1:12">
      <c r="A22" s="1" t="s">
        <v>72</v>
      </c>
      <c r="B22" s="90">
        <v>1188</v>
      </c>
      <c r="C22" s="90">
        <v>4968750</v>
      </c>
      <c r="D22" s="93">
        <f t="shared" si="1"/>
        <v>7.891414141414141</v>
      </c>
      <c r="E22" s="92">
        <v>9375</v>
      </c>
      <c r="F22" s="92">
        <f t="shared" si="2"/>
        <v>4786.2339505517839</v>
      </c>
      <c r="G22" s="92">
        <v>4335.5893198217327</v>
      </c>
      <c r="H22" s="92">
        <v>450.64463073005084</v>
      </c>
      <c r="I22" s="92">
        <v>1273.2617519100168</v>
      </c>
      <c r="J22" s="92">
        <v>762.68039049236006</v>
      </c>
      <c r="K22" s="92">
        <v>533.71047325976224</v>
      </c>
      <c r="L22" s="92">
        <v>77.262839558573845</v>
      </c>
    </row>
    <row r="23" spans="1:12">
      <c r="A23" s="1" t="s">
        <v>73</v>
      </c>
      <c r="B23" s="90">
        <v>531</v>
      </c>
      <c r="C23" s="90">
        <v>2226704.9</v>
      </c>
      <c r="D23" s="93">
        <f t="shared" si="1"/>
        <v>7.91210922787194</v>
      </c>
      <c r="E23" s="92">
        <v>4201.33</v>
      </c>
      <c r="F23" s="92">
        <f t="shared" si="2"/>
        <v>2144.9118169036501</v>
      </c>
      <c r="G23" s="92">
        <v>1942.9590908849746</v>
      </c>
      <c r="H23" s="92">
        <v>201.95272601867566</v>
      </c>
      <c r="I23" s="92">
        <v>570.60189825622513</v>
      </c>
      <c r="J23" s="92">
        <v>341.7890138653085</v>
      </c>
      <c r="K23" s="92">
        <v>239.17800774617993</v>
      </c>
      <c r="L23" s="92">
        <v>34.624713143746462</v>
      </c>
    </row>
    <row r="24" spans="1:12">
      <c r="A24" s="1" t="s">
        <v>74</v>
      </c>
      <c r="B24" s="90">
        <v>3261</v>
      </c>
      <c r="C24" s="90">
        <v>12789975.899999999</v>
      </c>
      <c r="D24" s="93">
        <f t="shared" si="1"/>
        <v>7.400193192272309</v>
      </c>
      <c r="E24" s="92">
        <v>24132.03</v>
      </c>
      <c r="F24" s="92">
        <f t="shared" si="2"/>
        <v>12320.164403384973</v>
      </c>
      <c r="G24" s="92">
        <v>11160.167630252547</v>
      </c>
      <c r="H24" s="92">
        <v>1159.9967731324277</v>
      </c>
      <c r="I24" s="92">
        <v>3277.481684794142</v>
      </c>
      <c r="J24" s="92">
        <v>1963.202780135824</v>
      </c>
      <c r="K24" s="92">
        <v>1373.8151628820031</v>
      </c>
      <c r="L24" s="92">
        <v>198.88097729202036</v>
      </c>
    </row>
    <row r="25" spans="1:12">
      <c r="A25" s="1" t="s">
        <v>75</v>
      </c>
      <c r="B25" s="90">
        <v>2920</v>
      </c>
      <c r="C25" s="90">
        <v>12250685</v>
      </c>
      <c r="D25" s="93">
        <f t="shared" si="1"/>
        <v>7.915924657534247</v>
      </c>
      <c r="E25" s="92">
        <v>23114.5</v>
      </c>
      <c r="F25" s="92">
        <f t="shared" si="2"/>
        <v>11800.683162669782</v>
      </c>
      <c r="G25" s="92">
        <v>10689.597795522073</v>
      </c>
      <c r="H25" s="92">
        <v>1111.085367147708</v>
      </c>
      <c r="I25" s="92">
        <v>3139.2862682159025</v>
      </c>
      <c r="J25" s="92">
        <v>1880.4240945104702</v>
      </c>
      <c r="K25" s="92">
        <v>1315.8880783106961</v>
      </c>
      <c r="L25" s="92">
        <v>190.49513653084324</v>
      </c>
    </row>
    <row r="26" spans="1:12">
      <c r="A26" s="1" t="s">
        <v>76</v>
      </c>
      <c r="B26" s="90">
        <v>4909</v>
      </c>
      <c r="C26" s="90">
        <v>14784668</v>
      </c>
      <c r="D26" s="93">
        <f t="shared" si="1"/>
        <v>5.6825422693012833</v>
      </c>
      <c r="E26" s="92">
        <v>27895.599999999999</v>
      </c>
      <c r="F26" s="92">
        <f t="shared" si="2"/>
        <v>14241.585897707981</v>
      </c>
      <c r="G26" s="92">
        <v>12900.678979202039</v>
      </c>
      <c r="H26" s="92">
        <v>1340.9069185059423</v>
      </c>
      <c r="I26" s="92">
        <v>3788.6293895019808</v>
      </c>
      <c r="J26" s="92">
        <v>2269.378890775326</v>
      </c>
      <c r="K26" s="92">
        <v>1588.0718803056025</v>
      </c>
      <c r="L26" s="92">
        <v>229.89794850028298</v>
      </c>
    </row>
    <row r="27" spans="1:12">
      <c r="A27" s="1" t="s">
        <v>77</v>
      </c>
      <c r="B27" s="90">
        <v>857</v>
      </c>
      <c r="C27" s="90">
        <v>2359464.6</v>
      </c>
      <c r="D27" s="93">
        <f t="shared" si="1"/>
        <v>5.1946557759626604</v>
      </c>
      <c r="E27" s="92">
        <v>4451.82</v>
      </c>
      <c r="F27" s="92">
        <f t="shared" si="2"/>
        <v>2272.7948827461801</v>
      </c>
      <c r="G27" s="92">
        <v>2058.8014128820037</v>
      </c>
      <c r="H27" s="92">
        <v>213.99346986417652</v>
      </c>
      <c r="I27" s="92">
        <v>604.62209412139214</v>
      </c>
      <c r="J27" s="92">
        <v>362.16702037351445</v>
      </c>
      <c r="K27" s="92">
        <v>253.43818230050928</v>
      </c>
      <c r="L27" s="92">
        <v>36.689093803056025</v>
      </c>
    </row>
    <row r="28" spans="1:12">
      <c r="A28" s="1" t="s">
        <v>78</v>
      </c>
      <c r="B28" s="90">
        <v>1905</v>
      </c>
      <c r="C28" s="90">
        <v>4776603.8000000007</v>
      </c>
      <c r="D28" s="93">
        <f t="shared" si="1"/>
        <v>4.7309501312335955</v>
      </c>
      <c r="E28" s="92">
        <v>9012.4599999999991</v>
      </c>
      <c r="F28" s="92">
        <f t="shared" si="2"/>
        <v>4601.1458165322583</v>
      </c>
      <c r="G28" s="92">
        <v>4167.928034274194</v>
      </c>
      <c r="H28" s="92">
        <v>433.21778225806446</v>
      </c>
      <c r="I28" s="92">
        <v>1224.0235315860214</v>
      </c>
      <c r="J28" s="92">
        <v>733.1868279569893</v>
      </c>
      <c r="K28" s="92">
        <v>513.07139112903212</v>
      </c>
      <c r="L28" s="92">
        <v>74.275013440860207</v>
      </c>
    </row>
    <row r="29" spans="1:12">
      <c r="A29" s="1" t="s">
        <v>79</v>
      </c>
      <c r="B29" s="90">
        <v>676</v>
      </c>
      <c r="C29" s="90">
        <v>2286155</v>
      </c>
      <c r="D29" s="93">
        <f t="shared" si="1"/>
        <v>6.3809171597633139</v>
      </c>
      <c r="E29" s="92">
        <v>4313.5</v>
      </c>
      <c r="F29" s="92">
        <f t="shared" si="2"/>
        <v>2202.1781488752122</v>
      </c>
      <c r="G29" s="92">
        <v>1994.8335499787777</v>
      </c>
      <c r="H29" s="92">
        <v>207.3445988964346</v>
      </c>
      <c r="I29" s="92">
        <v>585.83622046547816</v>
      </c>
      <c r="J29" s="92">
        <v>350.9143322014715</v>
      </c>
      <c r="K29" s="92">
        <v>245.56374681663834</v>
      </c>
      <c r="L29" s="92">
        <v>35.549147566496885</v>
      </c>
    </row>
    <row r="30" spans="1:12">
      <c r="A30" s="1" t="s">
        <v>80</v>
      </c>
      <c r="B30" s="90">
        <v>572</v>
      </c>
      <c r="C30" s="90">
        <v>1403577.8</v>
      </c>
      <c r="D30" s="93">
        <f t="shared" si="1"/>
        <v>4.6298251748251751</v>
      </c>
      <c r="E30" s="92">
        <v>2648.26</v>
      </c>
      <c r="F30" s="92">
        <f t="shared" si="2"/>
        <v>1352.0204716680817</v>
      </c>
      <c r="G30" s="92">
        <v>1224.7218956918507</v>
      </c>
      <c r="H30" s="92">
        <v>127.29857597623088</v>
      </c>
      <c r="I30" s="92">
        <v>359.67233782541024</v>
      </c>
      <c r="J30" s="92">
        <v>215.44277023203176</v>
      </c>
      <c r="K30" s="92">
        <v>150.76310377758912</v>
      </c>
      <c r="L30" s="92">
        <v>21.825289332201468</v>
      </c>
    </row>
    <row r="31" spans="1:12">
      <c r="A31" s="1" t="s">
        <v>81</v>
      </c>
      <c r="B31" s="90">
        <v>1335</v>
      </c>
      <c r="C31" s="90">
        <v>4879736.5</v>
      </c>
      <c r="D31" s="93">
        <f t="shared" si="1"/>
        <v>6.8966666666666665</v>
      </c>
      <c r="E31" s="92">
        <v>9207.0499999999993</v>
      </c>
      <c r="F31" s="92">
        <f t="shared" si="2"/>
        <v>4700.4901647389643</v>
      </c>
      <c r="G31" s="92">
        <v>4257.9186823535656</v>
      </c>
      <c r="H31" s="92">
        <v>442.57148238539889</v>
      </c>
      <c r="I31" s="92">
        <v>1250.4516920451329</v>
      </c>
      <c r="J31" s="92">
        <v>749.01722552348622</v>
      </c>
      <c r="K31" s="92">
        <v>524.14922803480465</v>
      </c>
      <c r="L31" s="92">
        <v>75.878701542161849</v>
      </c>
    </row>
    <row r="32" spans="1:12">
      <c r="A32" s="1" t="s">
        <v>82</v>
      </c>
      <c r="B32" s="90">
        <v>2946</v>
      </c>
      <c r="C32" s="90">
        <v>10771985</v>
      </c>
      <c r="D32" s="93">
        <f t="shared" si="1"/>
        <v>6.8990156143923969</v>
      </c>
      <c r="E32" s="92">
        <v>20324.5</v>
      </c>
      <c r="F32" s="92">
        <f t="shared" si="2"/>
        <v>10376.29993898557</v>
      </c>
      <c r="G32" s="92">
        <v>9399.3264139431249</v>
      </c>
      <c r="H32" s="92">
        <v>976.97352504244486</v>
      </c>
      <c r="I32" s="92">
        <v>2760.3635708474812</v>
      </c>
      <c r="J32" s="92">
        <v>1653.4504102999438</v>
      </c>
      <c r="K32" s="92">
        <v>1157.0558414685906</v>
      </c>
      <c r="L32" s="92">
        <v>167.50171547821165</v>
      </c>
    </row>
    <row r="33" spans="1:12">
      <c r="A33" s="1" t="s">
        <v>83</v>
      </c>
      <c r="B33" s="90">
        <v>106</v>
      </c>
      <c r="C33" s="90">
        <v>451560</v>
      </c>
      <c r="D33" s="93">
        <f t="shared" si="1"/>
        <v>8.0377358490566042</v>
      </c>
      <c r="E33" s="92">
        <v>852</v>
      </c>
      <c r="F33" s="92">
        <f t="shared" si="2"/>
        <v>434.97294142614606</v>
      </c>
      <c r="G33" s="92">
        <v>394.01835738539904</v>
      </c>
      <c r="H33" s="92">
        <v>40.954584040747029</v>
      </c>
      <c r="I33" s="92">
        <v>115.71402801358232</v>
      </c>
      <c r="J33" s="92">
        <v>69.312393887945674</v>
      </c>
      <c r="K33" s="92">
        <v>48.503607809847189</v>
      </c>
      <c r="L33" s="92">
        <v>7.0216468590831917</v>
      </c>
    </row>
    <row r="34" spans="1:12">
      <c r="A34" s="1" t="s">
        <v>84</v>
      </c>
      <c r="B34" s="90">
        <v>1031</v>
      </c>
      <c r="C34" s="90">
        <v>3935992</v>
      </c>
      <c r="D34" s="93">
        <f t="shared" si="1"/>
        <v>7.2031037827352078</v>
      </c>
      <c r="E34" s="92">
        <v>7426.4</v>
      </c>
      <c r="F34" s="92">
        <f t="shared" si="2"/>
        <v>3791.4120331069612</v>
      </c>
      <c r="G34" s="92">
        <v>3434.434189303905</v>
      </c>
      <c r="H34" s="92">
        <v>356.97784380305603</v>
      </c>
      <c r="I34" s="92">
        <v>1008.6134479343518</v>
      </c>
      <c r="J34" s="92">
        <v>604.15676287492931</v>
      </c>
      <c r="K34" s="92">
        <v>422.77839558573845</v>
      </c>
      <c r="L34" s="92">
        <v>61.203706847764572</v>
      </c>
    </row>
    <row r="35" spans="1:12">
      <c r="A35" s="1" t="s">
        <v>85</v>
      </c>
      <c r="B35" s="90">
        <v>1954</v>
      </c>
      <c r="C35" s="90">
        <v>7483202.5</v>
      </c>
      <c r="D35" s="93">
        <f t="shared" si="1"/>
        <v>7.2258188331627426</v>
      </c>
      <c r="E35" s="92">
        <v>14119.25</v>
      </c>
      <c r="F35" s="92">
        <f t="shared" si="2"/>
        <v>7208.3235953416806</v>
      </c>
      <c r="G35" s="92">
        <v>6529.6287470819188</v>
      </c>
      <c r="H35" s="92">
        <v>678.69484825976224</v>
      </c>
      <c r="I35" s="92">
        <v>1917.6001056699204</v>
      </c>
      <c r="J35" s="92">
        <v>1148.6373443689872</v>
      </c>
      <c r="K35" s="92">
        <v>803.7964372877758</v>
      </c>
      <c r="L35" s="92">
        <v>116.36195705998867</v>
      </c>
    </row>
    <row r="36" spans="1:12" ht="15.75" thickBot="1">
      <c r="A36" s="4" t="s">
        <v>86</v>
      </c>
      <c r="B36" s="94">
        <v>1200</v>
      </c>
      <c r="C36" s="94">
        <v>5050767.5</v>
      </c>
      <c r="D36" s="95">
        <f t="shared" si="1"/>
        <v>7.9414583333333333</v>
      </c>
      <c r="E36" s="84">
        <v>9529.75</v>
      </c>
      <c r="F36" s="84">
        <f t="shared" si="2"/>
        <v>4865.2387189622241</v>
      </c>
      <c r="G36" s="84">
        <v>4407.1554475275889</v>
      </c>
      <c r="H36" s="84">
        <v>458.08327143463498</v>
      </c>
      <c r="I36" s="84">
        <v>1294.2790592282115</v>
      </c>
      <c r="J36" s="84">
        <v>775.26970147142072</v>
      </c>
      <c r="K36" s="84">
        <v>542.52025413837009</v>
      </c>
      <c r="L36" s="84">
        <v>78.538191496887379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" customWidth="1"/>
    <col min="3" max="3" width="13.42578125" customWidth="1"/>
    <col min="4" max="4" width="10.28515625" customWidth="1"/>
    <col min="5" max="5" width="14" bestFit="1" customWidth="1"/>
    <col min="6" max="7" width="11.7109375" customWidth="1"/>
    <col min="8" max="8" width="10.5703125" customWidth="1"/>
    <col min="9" max="9" width="11.140625" customWidth="1"/>
    <col min="10" max="10" width="9.5703125" customWidth="1"/>
    <col min="11" max="11" width="10.7109375" customWidth="1"/>
    <col min="12" max="12" width="11.710937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09" t="s">
        <v>115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116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89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114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13">
        <f>SUM(B15:B26)</f>
        <v>34096</v>
      </c>
      <c r="C13" s="13">
        <f>SUM(C15:C26)</f>
        <v>117263406.3</v>
      </c>
      <c r="D13" s="96">
        <f>E13/B13</f>
        <v>6.4890811238854997</v>
      </c>
      <c r="E13" s="97">
        <f>SUM(E15:E26)</f>
        <v>221251.71</v>
      </c>
      <c r="F13" s="97">
        <f>G13+H13</f>
        <v>112955.99424209465</v>
      </c>
      <c r="G13" s="97">
        <f t="shared" ref="G13:L13" si="0">SUM(G15:G26)</f>
        <v>102320.6987592848</v>
      </c>
      <c r="H13" s="97">
        <f t="shared" si="0"/>
        <v>10635.295482809848</v>
      </c>
      <c r="I13" s="97">
        <f t="shared" si="0"/>
        <v>30049.209588019949</v>
      </c>
      <c r="J13" s="97">
        <f t="shared" si="0"/>
        <v>17999.396328522926</v>
      </c>
      <c r="K13" s="97">
        <f t="shared" si="0"/>
        <v>12595.664517720712</v>
      </c>
      <c r="L13" s="97">
        <f t="shared" si="0"/>
        <v>1823.4171063242784</v>
      </c>
    </row>
    <row r="14" spans="1:12">
      <c r="A14" s="80"/>
      <c r="B14" s="13"/>
      <c r="C14" s="13"/>
      <c r="D14" s="93"/>
      <c r="E14" s="92"/>
      <c r="F14" s="92"/>
      <c r="G14" s="92"/>
      <c r="H14" s="92"/>
      <c r="I14" s="92"/>
      <c r="J14" s="92"/>
      <c r="K14" s="92"/>
      <c r="L14" s="92"/>
    </row>
    <row r="15" spans="1:12">
      <c r="A15" s="1" t="s">
        <v>14</v>
      </c>
      <c r="B15" s="81">
        <v>2965</v>
      </c>
      <c r="C15" s="81">
        <v>9656255.5</v>
      </c>
      <c r="D15" s="93">
        <f>E15/B15</f>
        <v>6.1448060708263066</v>
      </c>
      <c r="E15" s="92">
        <v>18219.349999999999</v>
      </c>
      <c r="F15" s="92">
        <f>G15+H15</f>
        <v>9301.5542962117979</v>
      </c>
      <c r="G15" s="92">
        <v>8425.7727225700328</v>
      </c>
      <c r="H15" s="92">
        <v>875.78157364176559</v>
      </c>
      <c r="I15" s="92">
        <v>2474.4534932972556</v>
      </c>
      <c r="J15" s="92">
        <v>1482.1910370684784</v>
      </c>
      <c r="K15" s="92">
        <v>1037.2115105050932</v>
      </c>
      <c r="L15" s="92">
        <v>150.15239636389362</v>
      </c>
    </row>
    <row r="16" spans="1:12">
      <c r="A16" s="1" t="s">
        <v>15</v>
      </c>
      <c r="B16" s="81">
        <v>3104</v>
      </c>
      <c r="C16" s="81">
        <v>11374467.800000001</v>
      </c>
      <c r="D16" s="93">
        <f t="shared" ref="D16:D26" si="1">E16/B16</f>
        <v>6.9140657216494841</v>
      </c>
      <c r="E16" s="92">
        <v>21461.26</v>
      </c>
      <c r="F16" s="92">
        <f t="shared" ref="F16:F26" si="2">G16+H16</f>
        <v>10956.651864919357</v>
      </c>
      <c r="G16" s="92">
        <v>9925.0356955645184</v>
      </c>
      <c r="H16" s="92">
        <v>1031.6161693548386</v>
      </c>
      <c r="I16" s="92">
        <v>2914.7521606182795</v>
      </c>
      <c r="J16" s="92">
        <v>1745.9287634408608</v>
      </c>
      <c r="K16" s="92">
        <v>1221.7705846774193</v>
      </c>
      <c r="L16" s="92">
        <v>176.87017473118277</v>
      </c>
    </row>
    <row r="17" spans="1:12">
      <c r="A17" s="1" t="s">
        <v>16</v>
      </c>
      <c r="B17" s="81">
        <v>3042</v>
      </c>
      <c r="C17" s="81">
        <v>10303041</v>
      </c>
      <c r="D17" s="93">
        <f t="shared" si="1"/>
        <v>6.3904339250493098</v>
      </c>
      <c r="E17" s="92">
        <v>19439.7</v>
      </c>
      <c r="F17" s="92">
        <f t="shared" si="2"/>
        <v>9924.5815603777592</v>
      </c>
      <c r="G17" s="92">
        <v>8990.1392747241098</v>
      </c>
      <c r="H17" s="92">
        <v>934.44228565365006</v>
      </c>
      <c r="I17" s="92">
        <v>2640.19482438455</v>
      </c>
      <c r="J17" s="92">
        <v>1581.4696519524618</v>
      </c>
      <c r="K17" s="92">
        <v>1106.6849586162984</v>
      </c>
      <c r="L17" s="92">
        <v>160.20975169779288</v>
      </c>
    </row>
    <row r="18" spans="1:12">
      <c r="A18" s="1" t="s">
        <v>17</v>
      </c>
      <c r="B18" s="81">
        <v>2602</v>
      </c>
      <c r="C18" s="81">
        <v>8889758.9000000004</v>
      </c>
      <c r="D18" s="93">
        <f t="shared" si="1"/>
        <v>6.4462451960030753</v>
      </c>
      <c r="E18" s="92">
        <v>16773.13</v>
      </c>
      <c r="F18" s="92">
        <f t="shared" si="2"/>
        <v>8563.2132547219862</v>
      </c>
      <c r="G18" s="92">
        <v>7756.9496840513575</v>
      </c>
      <c r="H18" s="92">
        <v>806.26357067062816</v>
      </c>
      <c r="I18" s="92">
        <v>2278.0357214735427</v>
      </c>
      <c r="J18" s="92">
        <v>1364.5373160724394</v>
      </c>
      <c r="K18" s="92">
        <v>954.87948270373511</v>
      </c>
      <c r="L18" s="92">
        <v>138.23356288907752</v>
      </c>
    </row>
    <row r="19" spans="1:12">
      <c r="A19" s="1" t="s">
        <v>18</v>
      </c>
      <c r="B19" s="81">
        <v>2936</v>
      </c>
      <c r="C19" s="81">
        <v>10489012.699999999</v>
      </c>
      <c r="D19" s="93">
        <f t="shared" si="1"/>
        <v>6.7406641689373297</v>
      </c>
      <c r="E19" s="92">
        <v>19790.59</v>
      </c>
      <c r="F19" s="92">
        <f t="shared" si="2"/>
        <v>10103.722001008065</v>
      </c>
      <c r="G19" s="92">
        <v>9152.4128679435489</v>
      </c>
      <c r="H19" s="92">
        <v>951.30913306451623</v>
      </c>
      <c r="I19" s="92">
        <v>2687.850804771505</v>
      </c>
      <c r="J19" s="92">
        <v>1610.0154569892477</v>
      </c>
      <c r="K19" s="92">
        <v>1126.6608165322577</v>
      </c>
      <c r="L19" s="92">
        <v>163.10156586021503</v>
      </c>
    </row>
    <row r="20" spans="1:12">
      <c r="A20" s="1" t="s">
        <v>19</v>
      </c>
      <c r="B20" s="81">
        <v>3013</v>
      </c>
      <c r="C20" s="81">
        <v>9483422.5</v>
      </c>
      <c r="D20" s="93">
        <f t="shared" si="1"/>
        <v>5.9386823763690675</v>
      </c>
      <c r="E20" s="92">
        <v>17893.25</v>
      </c>
      <c r="F20" s="92">
        <f t="shared" si="2"/>
        <v>9135.0699344758068</v>
      </c>
      <c r="G20" s="92">
        <v>8274.9635836693542</v>
      </c>
      <c r="H20" s="92">
        <v>860.10635080645181</v>
      </c>
      <c r="I20" s="92">
        <v>2430.1643565188169</v>
      </c>
      <c r="J20" s="92">
        <v>1455.6619623655915</v>
      </c>
      <c r="K20" s="92">
        <v>1018.6469254032259</v>
      </c>
      <c r="L20" s="92">
        <v>147.46488575268816</v>
      </c>
    </row>
    <row r="21" spans="1:12">
      <c r="A21" s="1" t="s">
        <v>20</v>
      </c>
      <c r="B21" s="81">
        <v>2968</v>
      </c>
      <c r="C21" s="81">
        <v>10124303.800000001</v>
      </c>
      <c r="D21" s="93">
        <f t="shared" si="1"/>
        <v>6.4361388140161724</v>
      </c>
      <c r="E21" s="92">
        <v>19102.46</v>
      </c>
      <c r="F21" s="92">
        <f t="shared" si="2"/>
        <v>9752.4098763794573</v>
      </c>
      <c r="G21" s="92">
        <v>8834.1782995543308</v>
      </c>
      <c r="H21" s="92">
        <v>918.23157682512715</v>
      </c>
      <c r="I21" s="92">
        <v>2594.3927131083756</v>
      </c>
      <c r="J21" s="92">
        <v>1554.0343095642334</v>
      </c>
      <c r="K21" s="92">
        <v>1087.4861831494056</v>
      </c>
      <c r="L21" s="92">
        <v>157.43043222976794</v>
      </c>
    </row>
    <row r="22" spans="1:12">
      <c r="A22" s="1" t="s">
        <v>21</v>
      </c>
      <c r="B22" s="81">
        <v>2993</v>
      </c>
      <c r="C22" s="81">
        <v>11020618.6</v>
      </c>
      <c r="D22" s="93">
        <f t="shared" si="1"/>
        <v>6.9474173070497827</v>
      </c>
      <c r="E22" s="92">
        <v>20793.62</v>
      </c>
      <c r="F22" s="92">
        <f t="shared" si="2"/>
        <v>10615.800533213072</v>
      </c>
      <c r="G22" s="92">
        <v>9616.2769911926989</v>
      </c>
      <c r="H22" s="92">
        <v>999.52354202037372</v>
      </c>
      <c r="I22" s="92">
        <v>2824.0769098401242</v>
      </c>
      <c r="J22" s="92">
        <v>1691.6145302773064</v>
      </c>
      <c r="K22" s="92">
        <v>1183.7624289049236</v>
      </c>
      <c r="L22" s="92">
        <v>171.36790676287492</v>
      </c>
    </row>
    <row r="23" spans="1:12">
      <c r="A23" s="1" t="s">
        <v>22</v>
      </c>
      <c r="B23" s="81">
        <v>2347</v>
      </c>
      <c r="C23" s="81">
        <v>8354199.2000000002</v>
      </c>
      <c r="D23" s="93">
        <f t="shared" si="1"/>
        <v>6.7160801022582017</v>
      </c>
      <c r="E23" s="92">
        <v>15762.64</v>
      </c>
      <c r="F23" s="92">
        <f t="shared" si="2"/>
        <v>8047.3261566213941</v>
      </c>
      <c r="G23" s="92">
        <v>7289.6355878607828</v>
      </c>
      <c r="H23" s="92">
        <v>757.69056876061109</v>
      </c>
      <c r="I23" s="92">
        <v>2140.7964395868698</v>
      </c>
      <c r="J23" s="92">
        <v>1282.3313525749863</v>
      </c>
      <c r="K23" s="92">
        <v>897.35317911714765</v>
      </c>
      <c r="L23" s="92">
        <v>129.90574136955291</v>
      </c>
    </row>
    <row r="24" spans="1:12">
      <c r="A24" s="1" t="s">
        <v>23</v>
      </c>
      <c r="B24" s="81">
        <v>2958</v>
      </c>
      <c r="C24" s="81">
        <v>9627084.3000000007</v>
      </c>
      <c r="D24" s="93">
        <f t="shared" si="1"/>
        <v>6.1407403651115624</v>
      </c>
      <c r="E24" s="92">
        <v>18164.310000000001</v>
      </c>
      <c r="F24" s="92">
        <f t="shared" si="2"/>
        <v>9273.4546357703712</v>
      </c>
      <c r="G24" s="92">
        <v>8400.3187667126458</v>
      </c>
      <c r="H24" s="92">
        <v>873.13586905772502</v>
      </c>
      <c r="I24" s="92">
        <v>2466.9782584359082</v>
      </c>
      <c r="J24" s="92">
        <v>1477.7133913412565</v>
      </c>
      <c r="K24" s="92">
        <v>1034.0781318972834</v>
      </c>
      <c r="L24" s="92">
        <v>149.69879138370118</v>
      </c>
    </row>
    <row r="25" spans="1:12">
      <c r="A25" s="1" t="s">
        <v>24</v>
      </c>
      <c r="B25" s="81">
        <v>2556</v>
      </c>
      <c r="C25" s="81">
        <v>9523601.8000000007</v>
      </c>
      <c r="D25" s="93">
        <f t="shared" si="1"/>
        <v>7.0301486697965574</v>
      </c>
      <c r="E25" s="92">
        <v>17969.060000000001</v>
      </c>
      <c r="F25" s="92">
        <f t="shared" si="2"/>
        <v>9173.7733366935499</v>
      </c>
      <c r="G25" s="92">
        <v>8310.022893145162</v>
      </c>
      <c r="H25" s="92">
        <v>863.75044354838712</v>
      </c>
      <c r="I25" s="92">
        <v>2440.4604603494618</v>
      </c>
      <c r="J25" s="92">
        <v>1461.8293010752689</v>
      </c>
      <c r="K25" s="92">
        <v>1022.9627217741931</v>
      </c>
      <c r="L25" s="92">
        <v>148.08966397849463</v>
      </c>
    </row>
    <row r="26" spans="1:12" ht="15.75" thickBot="1">
      <c r="A26" s="4" t="s">
        <v>90</v>
      </c>
      <c r="B26" s="83">
        <v>2612</v>
      </c>
      <c r="C26" s="83">
        <v>8417640.1999999993</v>
      </c>
      <c r="D26" s="95">
        <f t="shared" si="1"/>
        <v>6.0805283307810107</v>
      </c>
      <c r="E26" s="84">
        <v>15882.34</v>
      </c>
      <c r="F26" s="84">
        <f t="shared" si="2"/>
        <v>8108.4367917020372</v>
      </c>
      <c r="G26" s="84">
        <v>7344.9923922962653</v>
      </c>
      <c r="H26" s="84">
        <v>763.4443994057724</v>
      </c>
      <c r="I26" s="84">
        <v>2157.0534456352566</v>
      </c>
      <c r="J26" s="84">
        <v>1292.0692558007925</v>
      </c>
      <c r="K26" s="84">
        <v>904.1675944397283</v>
      </c>
      <c r="L26" s="84">
        <v>130.89223330503674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sqref="A1:L1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269"/>
      <c r="G1" s="1"/>
      <c r="H1" s="1"/>
      <c r="I1" s="1"/>
      <c r="J1" s="1"/>
      <c r="K1" s="1"/>
      <c r="L1" s="1"/>
    </row>
    <row r="2" spans="1:12">
      <c r="A2" s="269" t="s">
        <v>299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117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118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52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53</v>
      </c>
      <c r="B8" s="197" t="s">
        <v>119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179"/>
      <c r="B9" s="199" t="s">
        <v>55</v>
      </c>
      <c r="C9" s="199" t="s">
        <v>10</v>
      </c>
      <c r="D9" s="199" t="s">
        <v>56</v>
      </c>
      <c r="E9" s="199" t="s">
        <v>57</v>
      </c>
      <c r="F9" s="201" t="s">
        <v>58</v>
      </c>
      <c r="G9" s="201"/>
      <c r="H9" s="201"/>
      <c r="I9" s="199" t="s">
        <v>59</v>
      </c>
      <c r="J9" s="199" t="s">
        <v>60</v>
      </c>
      <c r="K9" s="202" t="s">
        <v>61</v>
      </c>
      <c r="L9" s="204" t="s">
        <v>62</v>
      </c>
    </row>
    <row r="10" spans="1:12">
      <c r="A10" s="179"/>
      <c r="B10" s="199"/>
      <c r="C10" s="199"/>
      <c r="D10" s="199"/>
      <c r="E10" s="199"/>
      <c r="F10" s="207" t="s">
        <v>63</v>
      </c>
      <c r="G10" s="199" t="s">
        <v>64</v>
      </c>
      <c r="H10" s="199" t="s">
        <v>13</v>
      </c>
      <c r="I10" s="199"/>
      <c r="J10" s="199"/>
      <c r="K10" s="202"/>
      <c r="L10" s="205"/>
    </row>
    <row r="11" spans="1:12" ht="15.75" thickBot="1">
      <c r="A11" s="196"/>
      <c r="B11" s="200"/>
      <c r="C11" s="200"/>
      <c r="D11" s="200"/>
      <c r="E11" s="200"/>
      <c r="F11" s="208"/>
      <c r="G11" s="200"/>
      <c r="H11" s="200"/>
      <c r="I11" s="200"/>
      <c r="J11" s="200"/>
      <c r="K11" s="203"/>
      <c r="L11" s="206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63</v>
      </c>
      <c r="B13" s="13">
        <f>SUM(B15:B36)</f>
        <v>1433</v>
      </c>
      <c r="C13" s="13">
        <f>SUM(C15:C36)</f>
        <v>4467370</v>
      </c>
      <c r="D13" s="88">
        <f>E13/B13</f>
        <v>5.8820655966503841</v>
      </c>
      <c r="E13" s="79">
        <f>SUM(E15:E36)</f>
        <v>8429</v>
      </c>
      <c r="F13" s="79">
        <f>G13+H13</f>
        <v>4856.8021470853828</v>
      </c>
      <c r="G13" s="79">
        <f t="shared" ref="G13:L13" si="0">SUM(G15:G36)</f>
        <v>4304.2841710979574</v>
      </c>
      <c r="H13" s="79">
        <f t="shared" si="0"/>
        <v>552.51797598742519</v>
      </c>
      <c r="I13" s="79">
        <f t="shared" si="0"/>
        <v>1002.989264573091</v>
      </c>
      <c r="J13" s="79">
        <f t="shared" si="0"/>
        <v>568.02230694625587</v>
      </c>
      <c r="K13" s="79">
        <f t="shared" si="0"/>
        <v>365.05651984883451</v>
      </c>
      <c r="L13" s="79">
        <f t="shared" si="0"/>
        <v>74.138891675863675</v>
      </c>
    </row>
    <row r="14" spans="1:12">
      <c r="A14" s="1"/>
      <c r="B14" s="13"/>
      <c r="C14" s="13"/>
      <c r="D14" s="88"/>
      <c r="E14" s="79"/>
      <c r="F14" s="79"/>
      <c r="G14" s="79"/>
      <c r="H14" s="79"/>
      <c r="I14" s="79"/>
      <c r="J14" s="79"/>
      <c r="K14" s="79"/>
      <c r="L14" s="79"/>
    </row>
    <row r="15" spans="1:12">
      <c r="A15" s="1" t="s">
        <v>65</v>
      </c>
      <c r="B15" s="81">
        <v>240</v>
      </c>
      <c r="C15" s="81">
        <v>822825</v>
      </c>
      <c r="D15" s="91">
        <f>E15/B15</f>
        <v>6.46875</v>
      </c>
      <c r="E15" s="82">
        <v>1552.5</v>
      </c>
      <c r="F15" s="82">
        <f>G15+H15</f>
        <v>894.55277415471073</v>
      </c>
      <c r="G15" s="82">
        <v>792.78694692485215</v>
      </c>
      <c r="H15" s="82">
        <v>101.76582722985853</v>
      </c>
      <c r="I15" s="82">
        <v>184.73612922644722</v>
      </c>
      <c r="J15" s="82">
        <v>104.62150095314539</v>
      </c>
      <c r="K15" s="82">
        <v>67.238135848299393</v>
      </c>
      <c r="L15" s="82">
        <v>13.655312531353468</v>
      </c>
    </row>
    <row r="16" spans="1:12">
      <c r="A16" s="1" t="s">
        <v>66</v>
      </c>
      <c r="B16" s="81" t="s">
        <v>99</v>
      </c>
      <c r="C16" s="81" t="s">
        <v>99</v>
      </c>
      <c r="D16" s="81" t="s">
        <v>99</v>
      </c>
      <c r="E16" s="81" t="s">
        <v>99</v>
      </c>
      <c r="F16" s="81" t="s">
        <v>99</v>
      </c>
      <c r="G16" s="81" t="s">
        <v>99</v>
      </c>
      <c r="H16" s="81" t="s">
        <v>99</v>
      </c>
      <c r="I16" s="81" t="s">
        <v>99</v>
      </c>
      <c r="J16" s="81" t="s">
        <v>99</v>
      </c>
      <c r="K16" s="81" t="s">
        <v>99</v>
      </c>
      <c r="L16" s="81" t="s">
        <v>99</v>
      </c>
    </row>
    <row r="17" spans="1:12">
      <c r="A17" s="1" t="s">
        <v>67</v>
      </c>
      <c r="B17" s="81" t="s">
        <v>99</v>
      </c>
      <c r="C17" s="81" t="s">
        <v>99</v>
      </c>
      <c r="D17" s="81" t="s">
        <v>99</v>
      </c>
      <c r="E17" s="81" t="s">
        <v>99</v>
      </c>
      <c r="F17" s="81" t="s">
        <v>99</v>
      </c>
      <c r="G17" s="81" t="s">
        <v>99</v>
      </c>
      <c r="H17" s="81" t="s">
        <v>99</v>
      </c>
      <c r="I17" s="81" t="s">
        <v>99</v>
      </c>
      <c r="J17" s="81" t="s">
        <v>99</v>
      </c>
      <c r="K17" s="81" t="s">
        <v>99</v>
      </c>
      <c r="L17" s="81" t="s">
        <v>99</v>
      </c>
    </row>
    <row r="18" spans="1:12">
      <c r="A18" s="1" t="s">
        <v>68</v>
      </c>
      <c r="B18" s="81">
        <v>1</v>
      </c>
      <c r="C18" s="81">
        <v>2650</v>
      </c>
      <c r="D18" s="91">
        <f t="shared" ref="D18:D36" si="1">E18/B18</f>
        <v>5</v>
      </c>
      <c r="E18" s="82">
        <v>5</v>
      </c>
      <c r="F18" s="82">
        <f t="shared" ref="F18:F36" si="2">G18+H18</f>
        <v>2.8810073241697598</v>
      </c>
      <c r="G18" s="82">
        <v>2.553259088324805</v>
      </c>
      <c r="H18" s="82">
        <v>0.32774823584495499</v>
      </c>
      <c r="I18" s="82">
        <v>0.5949633791511989</v>
      </c>
      <c r="J18" s="82">
        <v>0.33694525266713493</v>
      </c>
      <c r="K18" s="82">
        <v>0.21654794154041671</v>
      </c>
      <c r="L18" s="82">
        <v>4.3978462258787342E-2</v>
      </c>
    </row>
    <row r="19" spans="1:12">
      <c r="A19" s="1" t="s">
        <v>69</v>
      </c>
      <c r="B19" s="81">
        <v>40</v>
      </c>
      <c r="C19" s="81">
        <v>125477.5</v>
      </c>
      <c r="D19" s="91">
        <f t="shared" si="1"/>
        <v>5.9187500000000002</v>
      </c>
      <c r="E19" s="82">
        <v>236.75</v>
      </c>
      <c r="F19" s="82">
        <f t="shared" si="2"/>
        <v>136.41569679943814</v>
      </c>
      <c r="G19" s="82">
        <v>120.89681783217951</v>
      </c>
      <c r="H19" s="82">
        <v>15.518878967258621</v>
      </c>
      <c r="I19" s="82">
        <v>28.171516002809266</v>
      </c>
      <c r="J19" s="82">
        <v>15.954357713788836</v>
      </c>
      <c r="K19" s="82">
        <v>10.25354503193873</v>
      </c>
      <c r="L19" s="82">
        <v>2.0823801879535804</v>
      </c>
    </row>
    <row r="20" spans="1:12">
      <c r="A20" s="1" t="s">
        <v>70</v>
      </c>
      <c r="B20" s="81">
        <v>40</v>
      </c>
      <c r="C20" s="81">
        <v>91425</v>
      </c>
      <c r="D20" s="91">
        <f t="shared" si="1"/>
        <v>4.3125</v>
      </c>
      <c r="E20" s="82">
        <v>172.5</v>
      </c>
      <c r="F20" s="82">
        <f t="shared" si="2"/>
        <v>99.394752683856723</v>
      </c>
      <c r="G20" s="82">
        <v>88.087438547205778</v>
      </c>
      <c r="H20" s="82">
        <v>11.307314136650948</v>
      </c>
      <c r="I20" s="82">
        <v>20.526236580716365</v>
      </c>
      <c r="J20" s="82">
        <v>11.624611217016154</v>
      </c>
      <c r="K20" s="82">
        <v>7.4709039831443764</v>
      </c>
      <c r="L20" s="82">
        <v>1.5172569479281632</v>
      </c>
    </row>
    <row r="21" spans="1:12">
      <c r="A21" s="1" t="s">
        <v>71</v>
      </c>
      <c r="B21" s="81" t="s">
        <v>99</v>
      </c>
      <c r="C21" s="81" t="s">
        <v>99</v>
      </c>
      <c r="D21" s="81" t="s">
        <v>99</v>
      </c>
      <c r="E21" s="81" t="s">
        <v>99</v>
      </c>
      <c r="F21" s="81" t="s">
        <v>99</v>
      </c>
      <c r="G21" s="81" t="s">
        <v>99</v>
      </c>
      <c r="H21" s="81" t="s">
        <v>99</v>
      </c>
      <c r="I21" s="81" t="s">
        <v>99</v>
      </c>
      <c r="J21" s="81" t="s">
        <v>99</v>
      </c>
      <c r="K21" s="81" t="s">
        <v>99</v>
      </c>
      <c r="L21" s="81" t="s">
        <v>99</v>
      </c>
    </row>
    <row r="22" spans="1:12">
      <c r="A22" s="1" t="s">
        <v>72</v>
      </c>
      <c r="B22" s="81">
        <v>79</v>
      </c>
      <c r="C22" s="81">
        <v>171720</v>
      </c>
      <c r="D22" s="91">
        <f t="shared" si="1"/>
        <v>4.1012658227848098</v>
      </c>
      <c r="E22" s="82">
        <v>324</v>
      </c>
      <c r="F22" s="82">
        <f t="shared" si="2"/>
        <v>186.68927460620046</v>
      </c>
      <c r="G22" s="82">
        <v>165.45118892344738</v>
      </c>
      <c r="H22" s="82">
        <v>21.238085682753084</v>
      </c>
      <c r="I22" s="82">
        <v>38.55362696899769</v>
      </c>
      <c r="J22" s="82">
        <v>21.834052372830339</v>
      </c>
      <c r="K22" s="82">
        <v>14.032306611819001</v>
      </c>
      <c r="L22" s="82">
        <v>2.8498043543694194</v>
      </c>
    </row>
    <row r="23" spans="1:12">
      <c r="A23" s="1" t="s">
        <v>73</v>
      </c>
      <c r="B23" s="81" t="s">
        <v>99</v>
      </c>
      <c r="C23" s="81" t="s">
        <v>99</v>
      </c>
      <c r="D23" s="81" t="s">
        <v>99</v>
      </c>
      <c r="E23" s="81" t="s">
        <v>99</v>
      </c>
      <c r="F23" s="81" t="s">
        <v>99</v>
      </c>
      <c r="G23" s="81" t="s">
        <v>99</v>
      </c>
      <c r="H23" s="81" t="s">
        <v>99</v>
      </c>
      <c r="I23" s="81" t="s">
        <v>99</v>
      </c>
      <c r="J23" s="81" t="s">
        <v>99</v>
      </c>
      <c r="K23" s="81" t="s">
        <v>99</v>
      </c>
      <c r="L23" s="81" t="s">
        <v>99</v>
      </c>
    </row>
    <row r="24" spans="1:12">
      <c r="A24" s="1" t="s">
        <v>74</v>
      </c>
      <c r="B24" s="81">
        <v>69</v>
      </c>
      <c r="C24" s="81">
        <v>280370</v>
      </c>
      <c r="D24" s="91">
        <f t="shared" si="1"/>
        <v>7.666666666666667</v>
      </c>
      <c r="E24" s="82">
        <v>529</v>
      </c>
      <c r="F24" s="82">
        <f t="shared" si="2"/>
        <v>304.81057489716062</v>
      </c>
      <c r="G24" s="82">
        <v>270.13481154476437</v>
      </c>
      <c r="H24" s="82">
        <v>34.675763352396245</v>
      </c>
      <c r="I24" s="82">
        <v>62.947125514196834</v>
      </c>
      <c r="J24" s="82">
        <v>35.648807732182867</v>
      </c>
      <c r="K24" s="82">
        <v>22.910772214976088</v>
      </c>
      <c r="L24" s="82">
        <v>4.6529213069796995</v>
      </c>
    </row>
    <row r="25" spans="1:12">
      <c r="A25" s="1" t="s">
        <v>75</v>
      </c>
      <c r="B25" s="81" t="s">
        <v>99</v>
      </c>
      <c r="C25" s="81" t="s">
        <v>99</v>
      </c>
      <c r="D25" s="81" t="s">
        <v>99</v>
      </c>
      <c r="E25" s="81" t="s">
        <v>99</v>
      </c>
      <c r="F25" s="81" t="s">
        <v>99</v>
      </c>
      <c r="G25" s="81" t="s">
        <v>99</v>
      </c>
      <c r="H25" s="81" t="s">
        <v>99</v>
      </c>
      <c r="I25" s="81" t="s">
        <v>99</v>
      </c>
      <c r="J25" s="81" t="s">
        <v>99</v>
      </c>
      <c r="K25" s="81" t="s">
        <v>99</v>
      </c>
      <c r="L25" s="81" t="s">
        <v>99</v>
      </c>
    </row>
    <row r="26" spans="1:12">
      <c r="A26" s="1" t="s">
        <v>76</v>
      </c>
      <c r="B26" s="81">
        <v>20</v>
      </c>
      <c r="C26" s="81">
        <v>54590</v>
      </c>
      <c r="D26" s="91">
        <f t="shared" si="1"/>
        <v>5.15</v>
      </c>
      <c r="E26" s="82">
        <v>103</v>
      </c>
      <c r="F26" s="82">
        <f t="shared" si="2"/>
        <v>59.348750877897061</v>
      </c>
      <c r="G26" s="82">
        <v>52.597137219490989</v>
      </c>
      <c r="H26" s="82">
        <v>6.7516136584060735</v>
      </c>
      <c r="I26" s="82">
        <v>12.256245610514698</v>
      </c>
      <c r="J26" s="82">
        <v>6.9410722049429783</v>
      </c>
      <c r="K26" s="82">
        <v>4.4608875957325838</v>
      </c>
      <c r="L26" s="82">
        <v>0.9059563225310191</v>
      </c>
    </row>
    <row r="27" spans="1:12">
      <c r="A27" s="1" t="s">
        <v>77</v>
      </c>
      <c r="B27" s="81">
        <v>134</v>
      </c>
      <c r="C27" s="81">
        <v>297330</v>
      </c>
      <c r="D27" s="91">
        <f t="shared" si="1"/>
        <v>4.1865671641791042</v>
      </c>
      <c r="E27" s="82">
        <v>561</v>
      </c>
      <c r="F27" s="82">
        <f t="shared" si="2"/>
        <v>323.24902177184708</v>
      </c>
      <c r="G27" s="82">
        <v>286.47566971004312</v>
      </c>
      <c r="H27" s="82">
        <v>36.773352061803955</v>
      </c>
      <c r="I27" s="82">
        <v>66.754891140764528</v>
      </c>
      <c r="J27" s="82">
        <v>37.805257349252535</v>
      </c>
      <c r="K27" s="82">
        <v>24.29667904083475</v>
      </c>
      <c r="L27" s="82">
        <v>4.93438346543594</v>
      </c>
    </row>
    <row r="28" spans="1:12">
      <c r="A28" s="1" t="s">
        <v>78</v>
      </c>
      <c r="B28" s="81">
        <v>152</v>
      </c>
      <c r="C28" s="81">
        <v>322240</v>
      </c>
      <c r="D28" s="91">
        <f t="shared" si="1"/>
        <v>4</v>
      </c>
      <c r="E28" s="82">
        <v>608</v>
      </c>
      <c r="F28" s="82">
        <f t="shared" si="2"/>
        <v>350.33049061904285</v>
      </c>
      <c r="G28" s="82">
        <v>310.47630514029629</v>
      </c>
      <c r="H28" s="82">
        <v>39.85418547874653</v>
      </c>
      <c r="I28" s="82">
        <v>72.347546904785787</v>
      </c>
      <c r="J28" s="82">
        <v>40.972542724323603</v>
      </c>
      <c r="K28" s="82">
        <v>26.332229691314669</v>
      </c>
      <c r="L28" s="82">
        <v>5.3477810106685402</v>
      </c>
    </row>
    <row r="29" spans="1:12">
      <c r="A29" s="1" t="s">
        <v>79</v>
      </c>
      <c r="B29" s="81">
        <v>13</v>
      </c>
      <c r="C29" s="81">
        <v>38425</v>
      </c>
      <c r="D29" s="91">
        <f t="shared" si="1"/>
        <v>5.5769230769230766</v>
      </c>
      <c r="E29" s="82">
        <v>72.5</v>
      </c>
      <c r="F29" s="82">
        <f t="shared" si="2"/>
        <v>41.77460620046152</v>
      </c>
      <c r="G29" s="82">
        <v>37.022256780709675</v>
      </c>
      <c r="H29" s="82">
        <v>4.7523494197518472</v>
      </c>
      <c r="I29" s="82">
        <v>8.6269689976923836</v>
      </c>
      <c r="J29" s="82">
        <v>4.8857061636734551</v>
      </c>
      <c r="K29" s="82">
        <v>3.139945152336042</v>
      </c>
      <c r="L29" s="82">
        <v>0.63768770275241637</v>
      </c>
    </row>
    <row r="30" spans="1:12">
      <c r="A30" s="1" t="s">
        <v>80</v>
      </c>
      <c r="B30" s="81">
        <v>10</v>
      </c>
      <c r="C30" s="81">
        <v>29150</v>
      </c>
      <c r="D30" s="91">
        <f t="shared" si="1"/>
        <v>5.5</v>
      </c>
      <c r="E30" s="82">
        <v>55</v>
      </c>
      <c r="F30" s="82">
        <f t="shared" si="2"/>
        <v>31.69108056586736</v>
      </c>
      <c r="G30" s="82">
        <v>28.085849971572856</v>
      </c>
      <c r="H30" s="82">
        <v>3.6052305942945053</v>
      </c>
      <c r="I30" s="82">
        <v>6.5445971706631871</v>
      </c>
      <c r="J30" s="82">
        <v>3.7063977793384835</v>
      </c>
      <c r="K30" s="82">
        <v>2.3820273569445836</v>
      </c>
      <c r="L30" s="82">
        <v>0.4837630848466607</v>
      </c>
    </row>
    <row r="31" spans="1:12">
      <c r="A31" s="1" t="s">
        <v>81</v>
      </c>
      <c r="B31" s="81">
        <v>371</v>
      </c>
      <c r="C31" s="81">
        <v>1043835</v>
      </c>
      <c r="D31" s="91">
        <f t="shared" si="1"/>
        <v>5.308625336927224</v>
      </c>
      <c r="E31" s="82">
        <v>1969.5</v>
      </c>
      <c r="F31" s="82">
        <f t="shared" si="2"/>
        <v>1134.8287849904686</v>
      </c>
      <c r="G31" s="82">
        <v>1005.7287548911409</v>
      </c>
      <c r="H31" s="82">
        <v>129.10003009932777</v>
      </c>
      <c r="I31" s="82">
        <v>234.35607504765721</v>
      </c>
      <c r="J31" s="82">
        <v>132.72273502558446</v>
      </c>
      <c r="K31" s="82">
        <v>85.298234172770137</v>
      </c>
      <c r="L31" s="82">
        <v>17.323116283736329</v>
      </c>
    </row>
    <row r="32" spans="1:12">
      <c r="A32" s="1" t="s">
        <v>82</v>
      </c>
      <c r="B32" s="81">
        <v>140</v>
      </c>
      <c r="C32" s="81">
        <v>593600</v>
      </c>
      <c r="D32" s="91">
        <f t="shared" si="1"/>
        <v>8</v>
      </c>
      <c r="E32" s="82">
        <v>1120</v>
      </c>
      <c r="F32" s="82">
        <f t="shared" si="2"/>
        <v>645.34564061402625</v>
      </c>
      <c r="G32" s="82">
        <v>571.93003578475634</v>
      </c>
      <c r="H32" s="82">
        <v>73.415604829269924</v>
      </c>
      <c r="I32" s="82">
        <v>133.27179692986854</v>
      </c>
      <c r="J32" s="82">
        <v>75.475736597438214</v>
      </c>
      <c r="K32" s="82">
        <v>48.506738905053346</v>
      </c>
      <c r="L32" s="82">
        <v>9.8511755459683634</v>
      </c>
    </row>
    <row r="33" spans="1:12">
      <c r="A33" s="1" t="s">
        <v>83</v>
      </c>
      <c r="B33" s="81">
        <v>86</v>
      </c>
      <c r="C33" s="81">
        <v>424000</v>
      </c>
      <c r="D33" s="91">
        <f t="shared" si="1"/>
        <v>9.3023255813953494</v>
      </c>
      <c r="E33" s="82">
        <v>800</v>
      </c>
      <c r="F33" s="82">
        <f t="shared" si="2"/>
        <v>460.96117186716168</v>
      </c>
      <c r="G33" s="82">
        <v>408.52145413196888</v>
      </c>
      <c r="H33" s="82">
        <v>52.439717735192808</v>
      </c>
      <c r="I33" s="82">
        <v>95.194140664191821</v>
      </c>
      <c r="J33" s="82">
        <v>53.911240426741578</v>
      </c>
      <c r="K33" s="82">
        <v>34.647670646466672</v>
      </c>
      <c r="L33" s="82">
        <v>7.036553961405974</v>
      </c>
    </row>
    <row r="34" spans="1:12">
      <c r="A34" s="1" t="s">
        <v>84</v>
      </c>
      <c r="B34" s="81" t="s">
        <v>99</v>
      </c>
      <c r="C34" s="81" t="s">
        <v>99</v>
      </c>
      <c r="D34" s="81" t="s">
        <v>99</v>
      </c>
      <c r="E34" s="81" t="s">
        <v>99</v>
      </c>
      <c r="F34" s="81" t="s">
        <v>99</v>
      </c>
      <c r="G34" s="81" t="s">
        <v>99</v>
      </c>
      <c r="H34" s="81" t="s">
        <v>99</v>
      </c>
      <c r="I34" s="81" t="s">
        <v>99</v>
      </c>
      <c r="J34" s="81" t="s">
        <v>99</v>
      </c>
      <c r="K34" s="81" t="s">
        <v>99</v>
      </c>
      <c r="L34" s="81" t="s">
        <v>99</v>
      </c>
    </row>
    <row r="35" spans="1:12">
      <c r="A35" s="1" t="s">
        <v>85</v>
      </c>
      <c r="B35" s="81" t="s">
        <v>99</v>
      </c>
      <c r="C35" s="81" t="s">
        <v>99</v>
      </c>
      <c r="D35" s="81" t="s">
        <v>99</v>
      </c>
      <c r="E35" s="81" t="s">
        <v>99</v>
      </c>
      <c r="F35" s="81" t="s">
        <v>99</v>
      </c>
      <c r="G35" s="81" t="s">
        <v>99</v>
      </c>
      <c r="H35" s="81" t="s">
        <v>99</v>
      </c>
      <c r="I35" s="81" t="s">
        <v>99</v>
      </c>
      <c r="J35" s="81" t="s">
        <v>99</v>
      </c>
      <c r="K35" s="81" t="s">
        <v>99</v>
      </c>
      <c r="L35" s="81" t="s">
        <v>99</v>
      </c>
    </row>
    <row r="36" spans="1:12" ht="15.75" thickBot="1">
      <c r="A36" s="4" t="s">
        <v>86</v>
      </c>
      <c r="B36" s="83">
        <v>38</v>
      </c>
      <c r="C36" s="83">
        <v>169732.5</v>
      </c>
      <c r="D36" s="95">
        <f t="shared" si="1"/>
        <v>8.4276315789473681</v>
      </c>
      <c r="E36" s="84">
        <v>320.25</v>
      </c>
      <c r="F36" s="84">
        <f t="shared" si="2"/>
        <v>184.52851911307317</v>
      </c>
      <c r="G36" s="84">
        <v>163.5362446072038</v>
      </c>
      <c r="H36" s="84">
        <v>20.992274505869368</v>
      </c>
      <c r="I36" s="84">
        <v>38.10740443463429</v>
      </c>
      <c r="J36" s="84">
        <v>21.581343433329994</v>
      </c>
      <c r="K36" s="84">
        <v>13.86989565566369</v>
      </c>
      <c r="L36" s="84">
        <v>2.8168205076753292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.42578125" customWidth="1"/>
    <col min="3" max="3" width="13.42578125" customWidth="1"/>
    <col min="4" max="4" width="10.28515625" customWidth="1"/>
    <col min="5" max="5" width="13.85546875" customWidth="1"/>
    <col min="6" max="6" width="10.85546875" customWidth="1"/>
    <col min="7" max="7" width="11.85546875" customWidth="1"/>
    <col min="8" max="8" width="10.140625" customWidth="1"/>
    <col min="9" max="9" width="11.140625" customWidth="1"/>
    <col min="10" max="10" width="10.140625" customWidth="1"/>
    <col min="11" max="11" width="10.85546875" customWidth="1"/>
    <col min="12" max="12" width="11.8554687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09" t="s">
        <v>120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121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89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119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13">
        <f>SUM(B15:B26)</f>
        <v>1433</v>
      </c>
      <c r="C13" s="13">
        <f>SUM(C15:C26)</f>
        <v>4467370</v>
      </c>
      <c r="D13" s="96">
        <f>E13/B13</f>
        <v>5.8820655966503841</v>
      </c>
      <c r="E13" s="97">
        <f>SUM(E15:E26)</f>
        <v>8429</v>
      </c>
      <c r="F13" s="97">
        <f>G13+H13</f>
        <v>4856.8021470853819</v>
      </c>
      <c r="G13" s="97">
        <f t="shared" ref="G13:L13" si="0">SUM(G15:G26)</f>
        <v>4304.2841710979565</v>
      </c>
      <c r="H13" s="97">
        <f t="shared" si="0"/>
        <v>552.51797598742519</v>
      </c>
      <c r="I13" s="97">
        <f t="shared" si="0"/>
        <v>1002.9892645730911</v>
      </c>
      <c r="J13" s="97">
        <f t="shared" si="0"/>
        <v>568.02230694625609</v>
      </c>
      <c r="K13" s="97">
        <f t="shared" si="0"/>
        <v>365.05651984883445</v>
      </c>
      <c r="L13" s="97">
        <f t="shared" si="0"/>
        <v>74.13889167586369</v>
      </c>
    </row>
    <row r="14" spans="1:12">
      <c r="A14" s="80"/>
      <c r="B14" s="13"/>
      <c r="C14" s="13"/>
      <c r="D14" s="93"/>
      <c r="E14" s="92"/>
      <c r="F14" s="92"/>
      <c r="G14" s="92"/>
      <c r="H14" s="92"/>
      <c r="I14" s="92"/>
      <c r="J14" s="92"/>
      <c r="K14" s="92"/>
      <c r="L14" s="92"/>
    </row>
    <row r="15" spans="1:12">
      <c r="A15" s="1" t="s">
        <v>14</v>
      </c>
      <c r="B15" s="81">
        <v>298</v>
      </c>
      <c r="C15" s="81">
        <v>820175</v>
      </c>
      <c r="D15" s="93">
        <f>E15/B15</f>
        <v>5.1929530201342278</v>
      </c>
      <c r="E15" s="92">
        <v>1547.5</v>
      </c>
      <c r="F15" s="92">
        <f>G15+H15</f>
        <v>891.67176683054083</v>
      </c>
      <c r="G15" s="92">
        <v>790.23368783652722</v>
      </c>
      <c r="H15" s="92">
        <v>101.43807899401358</v>
      </c>
      <c r="I15" s="92">
        <v>184.14116584729604</v>
      </c>
      <c r="J15" s="92">
        <v>104.28455570047825</v>
      </c>
      <c r="K15" s="92">
        <v>67.021587906758981</v>
      </c>
      <c r="L15" s="92">
        <v>13.61133406909468</v>
      </c>
    </row>
    <row r="16" spans="1:12">
      <c r="A16" s="1" t="s">
        <v>15</v>
      </c>
      <c r="B16" s="81">
        <v>93</v>
      </c>
      <c r="C16" s="81">
        <v>252677.5</v>
      </c>
      <c r="D16" s="93">
        <f t="shared" ref="D16:D26" si="1">E16/B16</f>
        <v>5.126344086021505</v>
      </c>
      <c r="E16" s="92">
        <v>476.75</v>
      </c>
      <c r="F16" s="92">
        <f t="shared" ref="F16:F26" si="2">G16+H16</f>
        <v>274.70404835958664</v>
      </c>
      <c r="G16" s="92">
        <v>243.45325407177015</v>
      </c>
      <c r="H16" s="92">
        <v>31.250794287816461</v>
      </c>
      <c r="I16" s="92">
        <v>56.729758202066826</v>
      </c>
      <c r="J16" s="92">
        <v>32.127729841811316</v>
      </c>
      <c r="K16" s="92">
        <v>20.647846225878734</v>
      </c>
      <c r="L16" s="92">
        <v>4.1933463763753718</v>
      </c>
    </row>
    <row r="17" spans="1:12">
      <c r="A17" s="1" t="s">
        <v>16</v>
      </c>
      <c r="B17" s="81">
        <v>83</v>
      </c>
      <c r="C17" s="81">
        <v>211735</v>
      </c>
      <c r="D17" s="93">
        <f t="shared" si="1"/>
        <v>4.8132530120481931</v>
      </c>
      <c r="E17" s="92">
        <v>399.5</v>
      </c>
      <c r="F17" s="92">
        <f t="shared" si="2"/>
        <v>230.19248520116383</v>
      </c>
      <c r="G17" s="92">
        <v>204.00540115715194</v>
      </c>
      <c r="H17" s="92">
        <v>26.187084044011907</v>
      </c>
      <c r="I17" s="92">
        <v>47.537573994180782</v>
      </c>
      <c r="J17" s="92">
        <v>26.921925688104078</v>
      </c>
      <c r="K17" s="92">
        <v>17.302180529079294</v>
      </c>
      <c r="L17" s="92">
        <v>3.5138791344771079</v>
      </c>
    </row>
    <row r="18" spans="1:12">
      <c r="A18" s="1" t="s">
        <v>17</v>
      </c>
      <c r="B18" s="81">
        <v>213</v>
      </c>
      <c r="C18" s="81">
        <v>619437.5</v>
      </c>
      <c r="D18" s="93">
        <f t="shared" si="1"/>
        <v>5.487089201877934</v>
      </c>
      <c r="E18" s="92">
        <v>1168.75</v>
      </c>
      <c r="F18" s="92">
        <f t="shared" si="2"/>
        <v>673.43546202468144</v>
      </c>
      <c r="G18" s="92">
        <v>596.82431189592319</v>
      </c>
      <c r="H18" s="92">
        <v>76.61115012875824</v>
      </c>
      <c r="I18" s="92">
        <v>139.07268987659273</v>
      </c>
      <c r="J18" s="92">
        <v>78.760952810942783</v>
      </c>
      <c r="K18" s="92">
        <v>50.618081335072404</v>
      </c>
      <c r="L18" s="92">
        <v>10.279965552991541</v>
      </c>
    </row>
    <row r="19" spans="1:12">
      <c r="A19" s="1" t="s">
        <v>18</v>
      </c>
      <c r="B19" s="81">
        <v>105</v>
      </c>
      <c r="C19" s="81">
        <v>360665</v>
      </c>
      <c r="D19" s="93">
        <f t="shared" si="1"/>
        <v>6.480952380952381</v>
      </c>
      <c r="E19" s="92">
        <v>680.5</v>
      </c>
      <c r="F19" s="92">
        <f t="shared" si="2"/>
        <v>392.1050968195043</v>
      </c>
      <c r="G19" s="92">
        <v>347.49856192100594</v>
      </c>
      <c r="H19" s="92">
        <v>44.606534898498374</v>
      </c>
      <c r="I19" s="92">
        <v>80.97451590247816</v>
      </c>
      <c r="J19" s="92">
        <v>45.858248887997064</v>
      </c>
      <c r="K19" s="92">
        <v>29.472174843650713</v>
      </c>
      <c r="L19" s="92">
        <v>5.9854687134209579</v>
      </c>
    </row>
    <row r="20" spans="1:12">
      <c r="A20" s="1" t="s">
        <v>19</v>
      </c>
      <c r="B20" s="81">
        <v>125</v>
      </c>
      <c r="C20" s="81">
        <v>529205</v>
      </c>
      <c r="D20" s="93">
        <f t="shared" si="1"/>
        <v>7.9880000000000004</v>
      </c>
      <c r="E20" s="92">
        <v>998.5</v>
      </c>
      <c r="F20" s="92">
        <f t="shared" si="2"/>
        <v>575.33716263670112</v>
      </c>
      <c r="G20" s="92">
        <v>509.88583993846362</v>
      </c>
      <c r="H20" s="92">
        <v>65.451322698237519</v>
      </c>
      <c r="I20" s="92">
        <v>118.81418681649443</v>
      </c>
      <c r="J20" s="92">
        <v>67.287966957626836</v>
      </c>
      <c r="K20" s="92">
        <v>43.244623925621219</v>
      </c>
      <c r="L20" s="92">
        <v>8.7824989130798308</v>
      </c>
    </row>
    <row r="21" spans="1:12">
      <c r="A21" s="1" t="s">
        <v>20</v>
      </c>
      <c r="B21" s="81">
        <v>22</v>
      </c>
      <c r="C21" s="81">
        <v>67310</v>
      </c>
      <c r="D21" s="93">
        <f t="shared" si="1"/>
        <v>5.7727272727272725</v>
      </c>
      <c r="E21" s="92">
        <v>127</v>
      </c>
      <c r="F21" s="92">
        <f t="shared" si="2"/>
        <v>73.177586033911908</v>
      </c>
      <c r="G21" s="92">
        <v>64.852780843450049</v>
      </c>
      <c r="H21" s="92">
        <v>8.3248051904618574</v>
      </c>
      <c r="I21" s="92">
        <v>15.112069830440452</v>
      </c>
      <c r="J21" s="92">
        <v>8.5584094177452261</v>
      </c>
      <c r="K21" s="92">
        <v>5.5003177151265836</v>
      </c>
      <c r="L21" s="92">
        <v>1.1170529413731984</v>
      </c>
    </row>
    <row r="22" spans="1:12">
      <c r="A22" s="1" t="s">
        <v>21</v>
      </c>
      <c r="B22" s="81">
        <v>189</v>
      </c>
      <c r="C22" s="81">
        <v>746505</v>
      </c>
      <c r="D22" s="93">
        <f t="shared" si="1"/>
        <v>7.4523809523809526</v>
      </c>
      <c r="E22" s="92">
        <v>1408.5</v>
      </c>
      <c r="F22" s="92">
        <f t="shared" si="2"/>
        <v>811.57976321862157</v>
      </c>
      <c r="G22" s="92">
        <v>719.25308518109773</v>
      </c>
      <c r="H22" s="92">
        <v>92.326678037523834</v>
      </c>
      <c r="I22" s="92">
        <v>167.60118390689274</v>
      </c>
      <c r="J22" s="92">
        <v>94.917477676331885</v>
      </c>
      <c r="K22" s="92">
        <v>61.001555131935383</v>
      </c>
      <c r="L22" s="92">
        <v>12.388732818300394</v>
      </c>
    </row>
    <row r="23" spans="1:12">
      <c r="A23" s="1" t="s">
        <v>22</v>
      </c>
      <c r="B23" s="81">
        <v>44</v>
      </c>
      <c r="C23" s="81">
        <v>128790</v>
      </c>
      <c r="D23" s="93">
        <f t="shared" si="1"/>
        <v>5.5227272727272725</v>
      </c>
      <c r="E23" s="92">
        <v>243</v>
      </c>
      <c r="F23" s="92">
        <f t="shared" si="2"/>
        <v>140.01695595465034</v>
      </c>
      <c r="G23" s="92">
        <v>124.08839169258553</v>
      </c>
      <c r="H23" s="92">
        <v>15.92856426206481</v>
      </c>
      <c r="I23" s="92">
        <v>28.915220226748264</v>
      </c>
      <c r="J23" s="92">
        <v>16.375539279622753</v>
      </c>
      <c r="K23" s="92">
        <v>10.52422995886425</v>
      </c>
      <c r="L23" s="92">
        <v>2.1373532657770649</v>
      </c>
    </row>
    <row r="24" spans="1:12">
      <c r="A24" s="1" t="s">
        <v>23</v>
      </c>
      <c r="B24" s="81">
        <v>91</v>
      </c>
      <c r="C24" s="81">
        <v>323300</v>
      </c>
      <c r="D24" s="93">
        <f t="shared" si="1"/>
        <v>6.7032967032967035</v>
      </c>
      <c r="E24" s="92">
        <v>610</v>
      </c>
      <c r="F24" s="92">
        <f t="shared" si="2"/>
        <v>351.48289354871071</v>
      </c>
      <c r="G24" s="92">
        <v>311.49760877562619</v>
      </c>
      <c r="H24" s="92">
        <v>39.985284773084508</v>
      </c>
      <c r="I24" s="92">
        <v>72.585532256446271</v>
      </c>
      <c r="J24" s="92">
        <v>41.10732082539046</v>
      </c>
      <c r="K24" s="92">
        <v>26.418848867930841</v>
      </c>
      <c r="L24" s="92">
        <v>5.3653723955720558</v>
      </c>
    </row>
    <row r="25" spans="1:12">
      <c r="A25" s="1" t="s">
        <v>24</v>
      </c>
      <c r="B25" s="81">
        <v>46</v>
      </c>
      <c r="C25" s="81">
        <v>110770</v>
      </c>
      <c r="D25" s="93">
        <f t="shared" si="1"/>
        <v>4.5434782608695654</v>
      </c>
      <c r="E25" s="92">
        <v>209</v>
      </c>
      <c r="F25" s="92">
        <f t="shared" si="2"/>
        <v>120.42610615029598</v>
      </c>
      <c r="G25" s="92">
        <v>106.72622989197686</v>
      </c>
      <c r="H25" s="92">
        <v>13.69987625831912</v>
      </c>
      <c r="I25" s="92">
        <v>24.869469248520112</v>
      </c>
      <c r="J25" s="92">
        <v>14.084311561486238</v>
      </c>
      <c r="K25" s="92">
        <v>9.051703956389419</v>
      </c>
      <c r="L25" s="92">
        <v>1.8382997224173108</v>
      </c>
    </row>
    <row r="26" spans="1:12" ht="15.75" thickBot="1">
      <c r="A26" s="4" t="s">
        <v>90</v>
      </c>
      <c r="B26" s="83">
        <v>124</v>
      </c>
      <c r="C26" s="83">
        <v>296800</v>
      </c>
      <c r="D26" s="95">
        <f t="shared" si="1"/>
        <v>4.5161290322580649</v>
      </c>
      <c r="E26" s="84">
        <v>560</v>
      </c>
      <c r="F26" s="84">
        <f t="shared" si="2"/>
        <v>322.67282030701318</v>
      </c>
      <c r="G26" s="84">
        <v>285.96501789237823</v>
      </c>
      <c r="H26" s="84">
        <v>36.707802414634962</v>
      </c>
      <c r="I26" s="84">
        <v>66.635898464934272</v>
      </c>
      <c r="J26" s="84">
        <v>37.737868298719107</v>
      </c>
      <c r="K26" s="84">
        <v>24.253369452526673</v>
      </c>
      <c r="L26" s="84">
        <v>4.9255877729841817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.28515625" customWidth="1"/>
    <col min="3" max="3" width="13.140625" customWidth="1"/>
    <col min="4" max="4" width="10.28515625" customWidth="1"/>
    <col min="5" max="5" width="14" bestFit="1" customWidth="1"/>
    <col min="6" max="6" width="11.42578125" customWidth="1"/>
    <col min="7" max="7" width="12.28515625" customWidth="1"/>
    <col min="8" max="8" width="10.7109375" customWidth="1"/>
    <col min="9" max="9" width="10.85546875" customWidth="1"/>
    <col min="10" max="10" width="10" customWidth="1"/>
    <col min="11" max="11" width="9.85546875" customWidth="1"/>
    <col min="12" max="12" width="11.710937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09" t="s">
        <v>122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3" t="s">
        <v>123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</row>
    <row r="6" spans="1:12">
      <c r="A6" s="224" t="s">
        <v>124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125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53">
        <f>SUM(B15:B26)</f>
        <v>269</v>
      </c>
      <c r="C13" s="53">
        <f>SUM(C15:C26)</f>
        <v>1854969.8741955657</v>
      </c>
      <c r="D13" s="102">
        <f>+E13/B13</f>
        <v>13.010941111002076</v>
      </c>
      <c r="E13" s="53">
        <f t="shared" ref="E13:L13" si="0">SUM(E15:E26)</f>
        <v>3499.9431588595585</v>
      </c>
      <c r="F13" s="53">
        <f t="shared" si="0"/>
        <v>1902.2916700322303</v>
      </c>
      <c r="G13" s="53">
        <f t="shared" si="0"/>
        <v>1746.282383682229</v>
      </c>
      <c r="H13" s="53">
        <f t="shared" si="0"/>
        <v>156.0092863500011</v>
      </c>
      <c r="I13" s="53">
        <f t="shared" si="0"/>
        <v>436.49627146410484</v>
      </c>
      <c r="J13" s="53">
        <f t="shared" si="0"/>
        <v>277.76625955669192</v>
      </c>
      <c r="K13" s="53">
        <f t="shared" si="0"/>
        <v>174.99130207671195</v>
      </c>
      <c r="L13" s="53">
        <f t="shared" si="0"/>
        <v>34.999431588595584</v>
      </c>
    </row>
    <row r="14" spans="1:12">
      <c r="A14" s="80"/>
      <c r="B14" s="53"/>
      <c r="C14" s="53"/>
      <c r="D14" s="102"/>
      <c r="E14" s="53"/>
      <c r="F14" s="53"/>
      <c r="G14" s="53"/>
      <c r="H14" s="53"/>
      <c r="I14" s="53"/>
      <c r="J14" s="53"/>
      <c r="K14" s="53"/>
      <c r="L14" s="53"/>
    </row>
    <row r="15" spans="1:12">
      <c r="A15" s="1" t="s">
        <v>14</v>
      </c>
      <c r="B15" s="100" t="s">
        <v>99</v>
      </c>
      <c r="C15" s="100" t="s">
        <v>99</v>
      </c>
      <c r="D15" s="100" t="s">
        <v>99</v>
      </c>
      <c r="E15" s="100" t="s">
        <v>99</v>
      </c>
      <c r="F15" s="100" t="s">
        <v>99</v>
      </c>
      <c r="G15" s="100" t="s">
        <v>99</v>
      </c>
      <c r="H15" s="100" t="s">
        <v>99</v>
      </c>
      <c r="I15" s="100" t="s">
        <v>99</v>
      </c>
      <c r="J15" s="100" t="s">
        <v>99</v>
      </c>
      <c r="K15" s="100" t="s">
        <v>99</v>
      </c>
      <c r="L15" s="100" t="s">
        <v>99</v>
      </c>
    </row>
    <row r="16" spans="1:12">
      <c r="A16" s="1" t="s">
        <v>15</v>
      </c>
      <c r="B16" s="103">
        <v>7</v>
      </c>
      <c r="C16" s="104">
        <v>57288.583333333336</v>
      </c>
      <c r="D16" s="105">
        <f t="shared" ref="D16:D26" si="1">+E16/B16</f>
        <v>15.441666666666668</v>
      </c>
      <c r="E16" s="103">
        <v>108.09166666666668</v>
      </c>
      <c r="F16" s="106">
        <v>58.750061862976523</v>
      </c>
      <c r="G16" s="103">
        <v>53.93189682096375</v>
      </c>
      <c r="H16" s="103">
        <v>4.8181650420127697</v>
      </c>
      <c r="I16" s="103">
        <v>13.480678780999058</v>
      </c>
      <c r="J16" s="103">
        <v>8.5784873000714743</v>
      </c>
      <c r="K16" s="103">
        <v>5.4044024817263985</v>
      </c>
      <c r="L16" s="103">
        <v>1.0809166666666667</v>
      </c>
    </row>
    <row r="17" spans="1:12">
      <c r="A17" s="1" t="s">
        <v>16</v>
      </c>
      <c r="B17" s="103">
        <v>15</v>
      </c>
      <c r="C17" s="104">
        <v>113798.50833333333</v>
      </c>
      <c r="D17" s="105">
        <f t="shared" si="1"/>
        <v>14.314277777777779</v>
      </c>
      <c r="E17" s="103">
        <v>214.71416666666667</v>
      </c>
      <c r="F17" s="106">
        <v>116.7016011828613</v>
      </c>
      <c r="G17" s="103">
        <v>107.13075891757809</v>
      </c>
      <c r="H17" s="103">
        <v>9.5708422652832024</v>
      </c>
      <c r="I17" s="103">
        <v>26.778130079992863</v>
      </c>
      <c r="J17" s="103">
        <v>17.040377012370023</v>
      </c>
      <c r="K17" s="103">
        <v>10.735349088228961</v>
      </c>
      <c r="L17" s="103">
        <v>2.1471416666666667</v>
      </c>
    </row>
    <row r="18" spans="1:12">
      <c r="A18" s="1" t="s">
        <v>17</v>
      </c>
      <c r="B18" s="103">
        <v>9</v>
      </c>
      <c r="C18" s="104">
        <v>57088.886904761901</v>
      </c>
      <c r="D18" s="105">
        <f t="shared" si="1"/>
        <v>11.968320105820105</v>
      </c>
      <c r="E18" s="103">
        <v>107.71488095238095</v>
      </c>
      <c r="F18" s="106">
        <v>58.545271015485604</v>
      </c>
      <c r="G18" s="103">
        <v>53.743901123486566</v>
      </c>
      <c r="H18" s="103">
        <v>4.8013698919990349</v>
      </c>
      <c r="I18" s="103">
        <v>13.433687858014968</v>
      </c>
      <c r="J18" s="103">
        <v>8.5485844262929049</v>
      </c>
      <c r="K18" s="103">
        <v>5.3855638264242796</v>
      </c>
      <c r="L18" s="103">
        <v>1.0771488095238095</v>
      </c>
    </row>
    <row r="19" spans="1:12">
      <c r="A19" s="1" t="s">
        <v>18</v>
      </c>
      <c r="B19" s="103">
        <v>9</v>
      </c>
      <c r="C19" s="104">
        <v>47229.625</v>
      </c>
      <c r="D19" s="105">
        <f t="shared" si="1"/>
        <v>9.9013888888888886</v>
      </c>
      <c r="E19" s="103">
        <v>89.112499999999997</v>
      </c>
      <c r="F19" s="106">
        <v>48.434491290705367</v>
      </c>
      <c r="G19" s="103">
        <v>44.462318915656141</v>
      </c>
      <c r="H19" s="103">
        <v>3.9721723750492286</v>
      </c>
      <c r="I19" s="103">
        <v>11.113687344430916</v>
      </c>
      <c r="J19" s="103">
        <v>7.0722422283026978</v>
      </c>
      <c r="K19" s="103">
        <v>4.4554759030407238</v>
      </c>
      <c r="L19" s="103">
        <v>0.89112499999999994</v>
      </c>
    </row>
    <row r="20" spans="1:12">
      <c r="A20" s="1" t="s">
        <v>19</v>
      </c>
      <c r="B20" s="103">
        <v>37</v>
      </c>
      <c r="C20" s="104">
        <v>237970</v>
      </c>
      <c r="D20" s="105">
        <f t="shared" si="1"/>
        <v>12.135135135135135</v>
      </c>
      <c r="E20" s="103">
        <v>449</v>
      </c>
      <c r="F20" s="106">
        <v>244.04080897210505</v>
      </c>
      <c r="G20" s="103">
        <v>224.02672120218384</v>
      </c>
      <c r="H20" s="103">
        <v>20.014087769921208</v>
      </c>
      <c r="I20" s="103">
        <v>55.99714537971083</v>
      </c>
      <c r="J20" s="103">
        <v>35.634021719825071</v>
      </c>
      <c r="K20" s="103">
        <v>22.449248763812989</v>
      </c>
      <c r="L20" s="103">
        <v>4.49</v>
      </c>
    </row>
    <row r="21" spans="1:12">
      <c r="A21" s="1" t="s">
        <v>20</v>
      </c>
      <c r="B21" s="103">
        <v>2</v>
      </c>
      <c r="C21" s="104">
        <v>13070.296875</v>
      </c>
      <c r="D21" s="105">
        <f t="shared" si="1"/>
        <v>12.33046875</v>
      </c>
      <c r="E21" s="103">
        <v>24.660937499999999</v>
      </c>
      <c r="F21" s="106">
        <v>13.403730818508958</v>
      </c>
      <c r="G21" s="103">
        <v>12.304474320483253</v>
      </c>
      <c r="H21" s="103">
        <v>1.0992564980257045</v>
      </c>
      <c r="I21" s="103">
        <v>3.0755948828228568</v>
      </c>
      <c r="J21" s="103">
        <v>1.9571678897689275</v>
      </c>
      <c r="K21" s="103">
        <v>1.233005614000767</v>
      </c>
      <c r="L21" s="103">
        <v>0.24660937499999999</v>
      </c>
    </row>
    <row r="22" spans="1:12">
      <c r="A22" s="1" t="s">
        <v>21</v>
      </c>
      <c r="B22" s="103">
        <v>81</v>
      </c>
      <c r="C22" s="104">
        <v>579065.45410628011</v>
      </c>
      <c r="D22" s="105">
        <f t="shared" si="1"/>
        <v>13.488596648177968</v>
      </c>
      <c r="E22" s="103">
        <v>1092.5763285024154</v>
      </c>
      <c r="F22" s="106">
        <v>593.83788657350078</v>
      </c>
      <c r="G22" s="103">
        <v>545.13650899224103</v>
      </c>
      <c r="H22" s="103">
        <v>48.701377581259713</v>
      </c>
      <c r="I22" s="103">
        <v>136.26092540218363</v>
      </c>
      <c r="J22" s="103">
        <v>86.710219644591973</v>
      </c>
      <c r="K22" s="103">
        <v>54.626988400900188</v>
      </c>
      <c r="L22" s="103">
        <v>10.925763285024154</v>
      </c>
    </row>
    <row r="23" spans="1:12">
      <c r="A23" s="1" t="s">
        <v>22</v>
      </c>
      <c r="B23" s="103">
        <v>23</v>
      </c>
      <c r="C23" s="104">
        <v>157403.375</v>
      </c>
      <c r="D23" s="105">
        <f t="shared" si="1"/>
        <v>12.9125</v>
      </c>
      <c r="E23" s="103">
        <v>296.98750000000001</v>
      </c>
      <c r="F23" s="106">
        <v>161.41886359599786</v>
      </c>
      <c r="G23" s="103">
        <v>148.18070348114381</v>
      </c>
      <c r="H23" s="103">
        <v>13.238160114854065</v>
      </c>
      <c r="I23" s="103">
        <v>37.038869072287014</v>
      </c>
      <c r="J23" s="103">
        <v>23.56984192765378</v>
      </c>
      <c r="K23" s="103">
        <v>14.84887810076372</v>
      </c>
      <c r="L23" s="103">
        <v>2.969875</v>
      </c>
    </row>
    <row r="24" spans="1:12">
      <c r="A24" s="1" t="s">
        <v>23</v>
      </c>
      <c r="B24" s="103">
        <v>38</v>
      </c>
      <c r="C24" s="104">
        <v>238589.4375</v>
      </c>
      <c r="D24" s="105">
        <f t="shared" si="1"/>
        <v>11.846546052631579</v>
      </c>
      <c r="E24" s="103">
        <v>450.16874999999999</v>
      </c>
      <c r="F24" s="106">
        <v>244.67604882842161</v>
      </c>
      <c r="G24" s="103">
        <v>224.60986425431088</v>
      </c>
      <c r="H24" s="103">
        <v>20.066184574110732</v>
      </c>
      <c r="I24" s="103">
        <v>56.142906323279959</v>
      </c>
      <c r="J24" s="103">
        <v>35.726777316451006</v>
      </c>
      <c r="K24" s="103">
        <v>22.507684308340178</v>
      </c>
      <c r="L24" s="103">
        <v>4.5016875000000001</v>
      </c>
    </row>
    <row r="25" spans="1:12">
      <c r="A25" s="1" t="s">
        <v>24</v>
      </c>
      <c r="B25" s="103">
        <v>32</v>
      </c>
      <c r="C25" s="104">
        <v>260715.70714285714</v>
      </c>
      <c r="D25" s="105">
        <f t="shared" si="1"/>
        <v>15.372388392857141</v>
      </c>
      <c r="E25" s="103">
        <v>491.91642857142853</v>
      </c>
      <c r="F25" s="106">
        <v>267.36677767314063</v>
      </c>
      <c r="G25" s="103">
        <v>245.43969843729485</v>
      </c>
      <c r="H25" s="103">
        <v>21.927079235845763</v>
      </c>
      <c r="I25" s="103">
        <v>61.349478319337251</v>
      </c>
      <c r="J25" s="103">
        <v>39.040001559138226</v>
      </c>
      <c r="K25" s="103">
        <v>24.594998387542191</v>
      </c>
      <c r="L25" s="103">
        <v>4.9191642857142854</v>
      </c>
    </row>
    <row r="26" spans="1:12" ht="15.75" thickBot="1">
      <c r="A26" s="4" t="s">
        <v>90</v>
      </c>
      <c r="B26" s="107">
        <v>16</v>
      </c>
      <c r="C26" s="108">
        <v>92750</v>
      </c>
      <c r="D26" s="109">
        <f t="shared" si="1"/>
        <v>10.9375</v>
      </c>
      <c r="E26" s="107">
        <v>175</v>
      </c>
      <c r="F26" s="110">
        <v>95.116128218526455</v>
      </c>
      <c r="G26" s="107">
        <v>87.315537216886781</v>
      </c>
      <c r="H26" s="107">
        <v>7.8005910016396696</v>
      </c>
      <c r="I26" s="107">
        <v>21.825168021045425</v>
      </c>
      <c r="J26" s="107">
        <v>13.888538532225807</v>
      </c>
      <c r="K26" s="107">
        <v>8.7497072019315656</v>
      </c>
      <c r="L26" s="107">
        <v>1.75</v>
      </c>
    </row>
    <row r="27" spans="1:12">
      <c r="D27" s="85"/>
      <c r="E27" s="111"/>
      <c r="F27" s="111"/>
      <c r="G27" s="111"/>
      <c r="H27" s="111"/>
      <c r="I27" s="111"/>
      <c r="J27" s="111"/>
      <c r="K27" s="111"/>
      <c r="L27" s="111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.7109375" customWidth="1"/>
    <col min="3" max="3" width="13.140625" customWidth="1"/>
    <col min="4" max="4" width="10.28515625" customWidth="1"/>
    <col min="5" max="5" width="14" bestFit="1" customWidth="1"/>
    <col min="6" max="6" width="11" customWidth="1"/>
    <col min="7" max="7" width="12.140625" customWidth="1"/>
    <col min="8" max="8" width="10.7109375" customWidth="1"/>
    <col min="9" max="9" width="11" customWidth="1"/>
    <col min="10" max="10" width="9.5703125" customWidth="1"/>
    <col min="11" max="11" width="10.7109375" customWidth="1"/>
    <col min="12" max="12" width="11.710937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23" t="s">
        <v>126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</row>
    <row r="4" spans="1:12">
      <c r="A4" s="112"/>
      <c r="E4" s="113"/>
    </row>
    <row r="5" spans="1:12">
      <c r="A5" s="223" t="s">
        <v>127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</row>
    <row r="6" spans="1:12">
      <c r="A6" s="224" t="s">
        <v>124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</row>
    <row r="7" spans="1:12" ht="15.75" thickBot="1">
      <c r="A7" s="114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</row>
    <row r="8" spans="1:12">
      <c r="A8" s="195" t="s">
        <v>3</v>
      </c>
      <c r="B8" s="197" t="s">
        <v>128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13">
        <f>SUM(B15:B26)</f>
        <v>17340</v>
      </c>
      <c r="C13" s="13">
        <f>SUM(C15:C26)</f>
        <v>79847938.079713508</v>
      </c>
      <c r="D13" s="102">
        <f>+E13/B13</f>
        <v>8.6883787164276622</v>
      </c>
      <c r="E13" s="13">
        <f>SUM(E15:E26)</f>
        <v>150656.48694285567</v>
      </c>
      <c r="F13" s="13">
        <f>SUM(F15:F26)</f>
        <v>80774.140272982666</v>
      </c>
      <c r="G13" s="13">
        <f t="shared" ref="G13:L13" si="0">SUM(G15:G26)</f>
        <v>73970.870618921006</v>
      </c>
      <c r="H13" s="13">
        <f t="shared" si="0"/>
        <v>6803.2696540616525</v>
      </c>
      <c r="I13" s="13">
        <f t="shared" si="0"/>
        <v>19525.650783596582</v>
      </c>
      <c r="J13" s="13">
        <f t="shared" si="0"/>
        <v>10734.902605262634</v>
      </c>
      <c r="K13" s="13">
        <f t="shared" si="0"/>
        <v>7533.0785151805312</v>
      </c>
      <c r="L13" s="13">
        <f t="shared" si="0"/>
        <v>753.28243471427834</v>
      </c>
    </row>
    <row r="14" spans="1:12">
      <c r="A14" s="80"/>
      <c r="B14" s="13"/>
      <c r="C14" s="13"/>
      <c r="D14" s="102"/>
      <c r="E14" s="13"/>
      <c r="F14" s="13"/>
      <c r="G14" s="13"/>
      <c r="H14" s="13"/>
      <c r="I14" s="13"/>
      <c r="J14" s="13"/>
      <c r="K14" s="13"/>
      <c r="L14" s="13"/>
    </row>
    <row r="15" spans="1:12">
      <c r="A15" s="1" t="s">
        <v>14</v>
      </c>
      <c r="B15" s="103">
        <v>1187</v>
      </c>
      <c r="C15" s="104">
        <v>5393616.1394399321</v>
      </c>
      <c r="D15" s="105">
        <v>8.5734070980272659</v>
      </c>
      <c r="E15" s="55">
        <v>10176.634225358364</v>
      </c>
      <c r="F15" s="55">
        <v>5456.1797975398313</v>
      </c>
      <c r="G15" s="55">
        <v>4996.6284817566184</v>
      </c>
      <c r="H15" s="55">
        <v>459.551315783213</v>
      </c>
      <c r="I15" s="55">
        <v>1318.93030342672</v>
      </c>
      <c r="J15" s="55">
        <v>725.12760303538278</v>
      </c>
      <c r="K15" s="55">
        <v>508.84887996210745</v>
      </c>
      <c r="L15" s="55">
        <v>50.883171126791822</v>
      </c>
    </row>
    <row r="16" spans="1:12">
      <c r="A16" s="1" t="s">
        <v>15</v>
      </c>
      <c r="B16" s="103">
        <v>1778</v>
      </c>
      <c r="C16" s="104">
        <v>8133593.1206536498</v>
      </c>
      <c r="D16" s="105">
        <v>8.6312722803379369</v>
      </c>
      <c r="E16" s="55">
        <v>15346.402114440851</v>
      </c>
      <c r="F16" s="55">
        <v>8227.9393488554051</v>
      </c>
      <c r="G16" s="55">
        <v>7534.9342620993048</v>
      </c>
      <c r="H16" s="55">
        <v>693.00508675610047</v>
      </c>
      <c r="I16" s="55">
        <v>1988.9517839671751</v>
      </c>
      <c r="J16" s="55">
        <v>1093.4951118447764</v>
      </c>
      <c r="K16" s="55">
        <v>767.34599617648678</v>
      </c>
      <c r="L16" s="55">
        <v>76.73201057220426</v>
      </c>
    </row>
    <row r="17" spans="1:12">
      <c r="A17" s="1" t="s">
        <v>16</v>
      </c>
      <c r="B17" s="103">
        <v>2031</v>
      </c>
      <c r="C17" s="104">
        <v>9107801.8715377338</v>
      </c>
      <c r="D17" s="105">
        <v>8.4611185785770857</v>
      </c>
      <c r="E17" s="55">
        <v>17184.531833090063</v>
      </c>
      <c r="F17" s="55">
        <v>9213.4485077834634</v>
      </c>
      <c r="G17" s="55">
        <v>8437.4380862497219</v>
      </c>
      <c r="H17" s="55">
        <v>776.01042153374181</v>
      </c>
      <c r="I17" s="55">
        <v>2227.1803508851635</v>
      </c>
      <c r="J17" s="55">
        <v>1224.4695153102082</v>
      </c>
      <c r="K17" s="55">
        <v>859.25558316243144</v>
      </c>
      <c r="L17" s="55">
        <v>85.922659165450312</v>
      </c>
    </row>
    <row r="18" spans="1:12">
      <c r="A18" s="1" t="s">
        <v>17</v>
      </c>
      <c r="B18" s="103">
        <v>1797</v>
      </c>
      <c r="C18" s="104">
        <v>7999736.7870166423</v>
      </c>
      <c r="D18" s="105">
        <v>8.3994674426104741</v>
      </c>
      <c r="E18" s="55">
        <v>15093.842994371023</v>
      </c>
      <c r="F18" s="55">
        <v>8092.5303385584966</v>
      </c>
      <c r="G18" s="55">
        <v>7410.9301891688119</v>
      </c>
      <c r="H18" s="55">
        <v>681.60014938968436</v>
      </c>
      <c r="I18" s="55">
        <v>1956.2191663364033</v>
      </c>
      <c r="J18" s="55">
        <v>1075.4992219163939</v>
      </c>
      <c r="K18" s="55">
        <v>754.71761408808368</v>
      </c>
      <c r="L18" s="55">
        <v>75.469214971855124</v>
      </c>
    </row>
    <row r="19" spans="1:12">
      <c r="A19" s="1" t="s">
        <v>18</v>
      </c>
      <c r="B19" s="103">
        <v>1257</v>
      </c>
      <c r="C19" s="104">
        <v>5387593.8883491065</v>
      </c>
      <c r="D19" s="105">
        <v>8.086930379833845</v>
      </c>
      <c r="E19" s="55">
        <v>10165.271487451144</v>
      </c>
      <c r="F19" s="55">
        <v>5450.0876908922701</v>
      </c>
      <c r="G19" s="55">
        <v>4991.0494878966965</v>
      </c>
      <c r="H19" s="55">
        <v>459.03820299557339</v>
      </c>
      <c r="I19" s="55">
        <v>1317.4576495979736</v>
      </c>
      <c r="J19" s="55">
        <v>724.31796060153658</v>
      </c>
      <c r="K19" s="55">
        <v>508.28072389701236</v>
      </c>
      <c r="L19" s="55">
        <v>50.826357437255723</v>
      </c>
    </row>
    <row r="20" spans="1:12">
      <c r="A20" s="1" t="s">
        <v>19</v>
      </c>
      <c r="B20" s="103">
        <v>691</v>
      </c>
      <c r="C20" s="104">
        <v>3071836.7050388595</v>
      </c>
      <c r="D20" s="105">
        <v>8.3877254868221041</v>
      </c>
      <c r="E20" s="55">
        <v>5795.9183113940744</v>
      </c>
      <c r="F20" s="55">
        <v>3107.4687070917025</v>
      </c>
      <c r="G20" s="55">
        <v>2845.7395511458062</v>
      </c>
      <c r="H20" s="55">
        <v>261.72915594589631</v>
      </c>
      <c r="I20" s="55">
        <v>751.17294459055552</v>
      </c>
      <c r="J20" s="55">
        <v>412.98333608743519</v>
      </c>
      <c r="K20" s="55">
        <v>289.8056936895448</v>
      </c>
      <c r="L20" s="55">
        <v>28.979591556970373</v>
      </c>
    </row>
    <row r="21" spans="1:12">
      <c r="A21" s="1" t="s">
        <v>20</v>
      </c>
      <c r="B21" s="103">
        <v>716</v>
      </c>
      <c r="C21" s="104">
        <v>3219345.3504081629</v>
      </c>
      <c r="D21" s="105">
        <v>8.4835705449777663</v>
      </c>
      <c r="E21" s="55">
        <v>6074.2365102040812</v>
      </c>
      <c r="F21" s="55">
        <v>3256.6883901427909</v>
      </c>
      <c r="G21" s="55">
        <v>2982.3910813442703</v>
      </c>
      <c r="H21" s="55">
        <v>274.2973087985207</v>
      </c>
      <c r="I21" s="55">
        <v>787.24403629698213</v>
      </c>
      <c r="J21" s="55">
        <v>432.81466773550949</v>
      </c>
      <c r="K21" s="55">
        <v>303.72207317232568</v>
      </c>
      <c r="L21" s="55">
        <v>30.371182551020407</v>
      </c>
    </row>
    <row r="22" spans="1:12">
      <c r="A22" s="1" t="s">
        <v>21</v>
      </c>
      <c r="B22" s="103">
        <v>1551</v>
      </c>
      <c r="C22" s="104">
        <v>7305200.5131680453</v>
      </c>
      <c r="D22" s="105">
        <v>8.8867809120932879</v>
      </c>
      <c r="E22" s="55">
        <v>13783.397194656691</v>
      </c>
      <c r="F22" s="55">
        <v>7389.9377387030672</v>
      </c>
      <c r="G22" s="55">
        <v>6767.5140398161129</v>
      </c>
      <c r="H22" s="55">
        <v>622.42369888695441</v>
      </c>
      <c r="I22" s="55">
        <v>1786.3804320390984</v>
      </c>
      <c r="J22" s="55">
        <v>982.12449697179397</v>
      </c>
      <c r="K22" s="55">
        <v>689.19311328858612</v>
      </c>
      <c r="L22" s="55">
        <v>68.91698597328346</v>
      </c>
    </row>
    <row r="23" spans="1:12">
      <c r="A23" s="1" t="s">
        <v>22</v>
      </c>
      <c r="B23" s="103">
        <v>1281</v>
      </c>
      <c r="C23" s="104">
        <v>5928417.9564056909</v>
      </c>
      <c r="D23" s="105">
        <v>8.7320017621929971</v>
      </c>
      <c r="E23" s="55">
        <v>11185.694257369229</v>
      </c>
      <c r="F23" s="55">
        <v>5997.1850886058664</v>
      </c>
      <c r="G23" s="55">
        <v>5492.0671488145554</v>
      </c>
      <c r="H23" s="55">
        <v>505.11793979131073</v>
      </c>
      <c r="I23" s="55">
        <v>1449.7083018026024</v>
      </c>
      <c r="J23" s="55">
        <v>797.02733590654998</v>
      </c>
      <c r="K23" s="55">
        <v>559.3035839175476</v>
      </c>
      <c r="L23" s="55">
        <v>55.92847128684614</v>
      </c>
    </row>
    <row r="24" spans="1:12">
      <c r="A24" s="1" t="s">
        <v>23</v>
      </c>
      <c r="B24" s="103">
        <v>1589</v>
      </c>
      <c r="C24" s="104">
        <v>7752197.2859344454</v>
      </c>
      <c r="D24" s="105">
        <v>9.2050266406241565</v>
      </c>
      <c r="E24" s="55">
        <v>14626.787331951784</v>
      </c>
      <c r="F24" s="55">
        <v>7842.1194843225812</v>
      </c>
      <c r="G24" s="55">
        <v>7181.6103989778176</v>
      </c>
      <c r="H24" s="55">
        <v>660.509085344764</v>
      </c>
      <c r="I24" s="55">
        <v>1895.686985174111</v>
      </c>
      <c r="J24" s="55">
        <v>1042.2195593605513</v>
      </c>
      <c r="K24" s="55">
        <v>731.3640430115305</v>
      </c>
      <c r="L24" s="55">
        <v>73.133936659758916</v>
      </c>
    </row>
    <row r="25" spans="1:12">
      <c r="A25" s="1" t="s">
        <v>24</v>
      </c>
      <c r="B25" s="103">
        <v>1710</v>
      </c>
      <c r="C25" s="104">
        <v>8407697.7315592896</v>
      </c>
      <c r="D25" s="105">
        <v>9.2769477342593962</v>
      </c>
      <c r="E25" s="55">
        <v>15863.580625583567</v>
      </c>
      <c r="F25" s="55">
        <v>8505.2234569141528</v>
      </c>
      <c r="G25" s="55">
        <v>7788.863883789837</v>
      </c>
      <c r="H25" s="55">
        <v>716.35957312431526</v>
      </c>
      <c r="I25" s="55">
        <v>2055.9800759861137</v>
      </c>
      <c r="J25" s="55">
        <v>1130.3462362756657</v>
      </c>
      <c r="K25" s="55">
        <v>793.20579424996777</v>
      </c>
      <c r="L25" s="55">
        <v>79.31790312791783</v>
      </c>
    </row>
    <row r="26" spans="1:12" ht="15.75" thickBot="1">
      <c r="A26" s="4" t="s">
        <v>90</v>
      </c>
      <c r="B26" s="107">
        <v>1752</v>
      </c>
      <c r="C26" s="108">
        <v>8140900.7302019484</v>
      </c>
      <c r="D26" s="109">
        <v>8.7672317676853933</v>
      </c>
      <c r="E26" s="115">
        <v>15360.190056984809</v>
      </c>
      <c r="F26" s="115">
        <v>8235.3317235730228</v>
      </c>
      <c r="G26" s="115">
        <v>7541.7040078614446</v>
      </c>
      <c r="H26" s="115">
        <v>693.62771571157873</v>
      </c>
      <c r="I26" s="115">
        <v>1990.7387534936831</v>
      </c>
      <c r="J26" s="115">
        <v>1094.4775602168304</v>
      </c>
      <c r="K26" s="115">
        <v>768.03541656490881</v>
      </c>
      <c r="L26" s="115">
        <v>76.800950284924042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" customWidth="1"/>
    <col min="3" max="3" width="13.7109375" customWidth="1"/>
    <col min="4" max="4" width="9.7109375" customWidth="1"/>
    <col min="5" max="5" width="13.7109375" customWidth="1"/>
    <col min="6" max="6" width="10.85546875" customWidth="1"/>
    <col min="7" max="7" width="11.7109375" customWidth="1"/>
    <col min="8" max="8" width="10.140625" customWidth="1"/>
    <col min="9" max="10" width="11.28515625" customWidth="1"/>
    <col min="11" max="11" width="9.85546875" customWidth="1"/>
    <col min="12" max="12" width="11.4257812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23" t="s">
        <v>129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</row>
    <row r="4" spans="1:12">
      <c r="A4" s="112"/>
      <c r="E4" s="113"/>
    </row>
    <row r="5" spans="1:12">
      <c r="A5" s="223" t="s">
        <v>130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</row>
    <row r="6" spans="1:12">
      <c r="A6" s="224" t="s">
        <v>124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131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13">
        <f>SUM(B15:B26)</f>
        <v>3</v>
      </c>
      <c r="C13" s="13">
        <f>SUM(C15:C26)</f>
        <v>18035.900000000001</v>
      </c>
      <c r="D13" s="102">
        <f>+E13/B13</f>
        <v>11.343333333333334</v>
      </c>
      <c r="E13" s="13">
        <f>SUM(E15:E26)</f>
        <v>34.03</v>
      </c>
      <c r="F13" s="13">
        <f t="shared" ref="F13:L13" si="0">SUM(F15:F26)</f>
        <v>18.177842023963596</v>
      </c>
      <c r="G13" s="13">
        <f t="shared" si="0"/>
        <v>16.763536300254664</v>
      </c>
      <c r="H13" s="13">
        <f t="shared" si="0"/>
        <v>1.41430572370893</v>
      </c>
      <c r="I13" s="13">
        <f t="shared" si="0"/>
        <v>4.3579937794848247</v>
      </c>
      <c r="J13" s="13">
        <f t="shared" si="0"/>
        <v>2.5473130714315535</v>
      </c>
      <c r="K13" s="13">
        <f t="shared" si="0"/>
        <v>1.7005765457353985</v>
      </c>
      <c r="L13" s="13">
        <f t="shared" si="0"/>
        <v>0.34029999999999999</v>
      </c>
    </row>
    <row r="14" spans="1:12">
      <c r="A14" s="80"/>
      <c r="B14" s="13"/>
      <c r="C14" s="13"/>
      <c r="D14" s="102"/>
      <c r="E14" s="13"/>
      <c r="F14" s="13"/>
      <c r="G14" s="13"/>
      <c r="H14" s="13"/>
      <c r="I14" s="13"/>
      <c r="J14" s="13"/>
      <c r="K14" s="13"/>
      <c r="L14" s="13"/>
    </row>
    <row r="15" spans="1:12">
      <c r="A15" s="1" t="s">
        <v>14</v>
      </c>
      <c r="B15" s="100" t="s">
        <v>99</v>
      </c>
      <c r="C15" s="100" t="s">
        <v>99</v>
      </c>
      <c r="D15" s="100" t="s">
        <v>99</v>
      </c>
      <c r="E15" s="100" t="s">
        <v>99</v>
      </c>
      <c r="F15" s="100" t="s">
        <v>99</v>
      </c>
      <c r="G15" s="100" t="s">
        <v>99</v>
      </c>
      <c r="H15" s="100" t="s">
        <v>99</v>
      </c>
      <c r="I15" s="100" t="s">
        <v>99</v>
      </c>
      <c r="J15" s="100" t="s">
        <v>99</v>
      </c>
      <c r="K15" s="100" t="s">
        <v>99</v>
      </c>
      <c r="L15" s="100" t="s">
        <v>99</v>
      </c>
    </row>
    <row r="16" spans="1:12">
      <c r="A16" s="1" t="s">
        <v>15</v>
      </c>
      <c r="B16" s="100" t="s">
        <v>99</v>
      </c>
      <c r="C16" s="100" t="s">
        <v>99</v>
      </c>
      <c r="D16" s="100" t="s">
        <v>99</v>
      </c>
      <c r="E16" s="100" t="s">
        <v>99</v>
      </c>
      <c r="F16" s="100" t="s">
        <v>99</v>
      </c>
      <c r="G16" s="100" t="s">
        <v>99</v>
      </c>
      <c r="H16" s="100" t="s">
        <v>99</v>
      </c>
      <c r="I16" s="100" t="s">
        <v>99</v>
      </c>
      <c r="J16" s="100" t="s">
        <v>99</v>
      </c>
      <c r="K16" s="100" t="s">
        <v>99</v>
      </c>
      <c r="L16" s="100" t="s">
        <v>99</v>
      </c>
    </row>
    <row r="17" spans="1:12">
      <c r="A17" s="1" t="s">
        <v>16</v>
      </c>
      <c r="B17" s="100" t="s">
        <v>99</v>
      </c>
      <c r="C17" s="100" t="s">
        <v>99</v>
      </c>
      <c r="D17" s="100" t="s">
        <v>99</v>
      </c>
      <c r="E17" s="100" t="s">
        <v>99</v>
      </c>
      <c r="F17" s="100" t="s">
        <v>99</v>
      </c>
      <c r="G17" s="100" t="s">
        <v>99</v>
      </c>
      <c r="H17" s="100" t="s">
        <v>99</v>
      </c>
      <c r="I17" s="100" t="s">
        <v>99</v>
      </c>
      <c r="J17" s="100" t="s">
        <v>99</v>
      </c>
      <c r="K17" s="100" t="s">
        <v>99</v>
      </c>
      <c r="L17" s="100" t="s">
        <v>99</v>
      </c>
    </row>
    <row r="18" spans="1:12">
      <c r="A18" s="1" t="s">
        <v>17</v>
      </c>
      <c r="B18" s="100" t="s">
        <v>99</v>
      </c>
      <c r="C18" s="100" t="s">
        <v>99</v>
      </c>
      <c r="D18" s="100" t="s">
        <v>99</v>
      </c>
      <c r="E18" s="100" t="s">
        <v>99</v>
      </c>
      <c r="F18" s="100" t="s">
        <v>99</v>
      </c>
      <c r="G18" s="100" t="s">
        <v>99</v>
      </c>
      <c r="H18" s="100" t="s">
        <v>99</v>
      </c>
      <c r="I18" s="100" t="s">
        <v>99</v>
      </c>
      <c r="J18" s="100" t="s">
        <v>99</v>
      </c>
      <c r="K18" s="100" t="s">
        <v>99</v>
      </c>
      <c r="L18" s="100" t="s">
        <v>99</v>
      </c>
    </row>
    <row r="19" spans="1:12">
      <c r="A19" s="1" t="s">
        <v>18</v>
      </c>
      <c r="B19" s="100" t="s">
        <v>99</v>
      </c>
      <c r="C19" s="100" t="s">
        <v>99</v>
      </c>
      <c r="D19" s="100" t="s">
        <v>99</v>
      </c>
      <c r="E19" s="100" t="s">
        <v>99</v>
      </c>
      <c r="F19" s="100" t="s">
        <v>99</v>
      </c>
      <c r="G19" s="100" t="s">
        <v>99</v>
      </c>
      <c r="H19" s="100" t="s">
        <v>99</v>
      </c>
      <c r="I19" s="100" t="s">
        <v>99</v>
      </c>
      <c r="J19" s="100" t="s">
        <v>99</v>
      </c>
      <c r="K19" s="100" t="s">
        <v>99</v>
      </c>
      <c r="L19" s="100" t="s">
        <v>99</v>
      </c>
    </row>
    <row r="20" spans="1:12">
      <c r="A20" s="1" t="s">
        <v>19</v>
      </c>
      <c r="B20" s="100" t="s">
        <v>99</v>
      </c>
      <c r="C20" s="100" t="s">
        <v>99</v>
      </c>
      <c r="D20" s="100" t="s">
        <v>99</v>
      </c>
      <c r="E20" s="100" t="s">
        <v>99</v>
      </c>
      <c r="F20" s="100" t="s">
        <v>99</v>
      </c>
      <c r="G20" s="100" t="s">
        <v>99</v>
      </c>
      <c r="H20" s="100" t="s">
        <v>99</v>
      </c>
      <c r="I20" s="100" t="s">
        <v>99</v>
      </c>
      <c r="J20" s="100" t="s">
        <v>99</v>
      </c>
      <c r="K20" s="100" t="s">
        <v>99</v>
      </c>
      <c r="L20" s="100" t="s">
        <v>99</v>
      </c>
    </row>
    <row r="21" spans="1:12">
      <c r="A21" s="1" t="s">
        <v>20</v>
      </c>
      <c r="B21" s="103">
        <v>1</v>
      </c>
      <c r="C21" s="104">
        <v>6996</v>
      </c>
      <c r="D21" s="105">
        <v>13.2</v>
      </c>
      <c r="E21" s="55">
        <v>13.2</v>
      </c>
      <c r="F21" s="55">
        <v>7.0510583225483243</v>
      </c>
      <c r="G21" s="55">
        <v>6.5024589821734233</v>
      </c>
      <c r="H21" s="55">
        <v>0.54859934037490088</v>
      </c>
      <c r="I21" s="55">
        <v>1.6904354360622886</v>
      </c>
      <c r="J21" s="55">
        <v>0.98808499979125786</v>
      </c>
      <c r="K21" s="55">
        <v>0.6596417985221058</v>
      </c>
      <c r="L21" s="55">
        <v>0.13200000000000001</v>
      </c>
    </row>
    <row r="22" spans="1:12">
      <c r="A22" s="1" t="s">
        <v>21</v>
      </c>
      <c r="B22" s="103">
        <v>1</v>
      </c>
      <c r="C22" s="104">
        <v>5697.5</v>
      </c>
      <c r="D22" s="105">
        <v>10.75</v>
      </c>
      <c r="E22" s="55">
        <v>10.75</v>
      </c>
      <c r="F22" s="55">
        <v>5.7423391641965509</v>
      </c>
      <c r="G22" s="55">
        <v>5.2955631862397192</v>
      </c>
      <c r="H22" s="55">
        <v>0.4467759779568321</v>
      </c>
      <c r="I22" s="55">
        <v>1.3766803740658791</v>
      </c>
      <c r="J22" s="55">
        <v>0.80469043543606222</v>
      </c>
      <c r="K22" s="55">
        <v>0.53720828288732103</v>
      </c>
      <c r="L22" s="55">
        <v>0.1075</v>
      </c>
    </row>
    <row r="23" spans="1:12">
      <c r="A23" s="1" t="s">
        <v>22</v>
      </c>
      <c r="B23" s="103">
        <v>1</v>
      </c>
      <c r="C23" s="104">
        <v>5342.4</v>
      </c>
      <c r="D23" s="105">
        <v>10.08</v>
      </c>
      <c r="E23" s="55">
        <v>10.08</v>
      </c>
      <c r="F23" s="55">
        <v>5.3844445372187204</v>
      </c>
      <c r="G23" s="55">
        <v>4.9655141318415232</v>
      </c>
      <c r="H23" s="55">
        <v>0.418930405377197</v>
      </c>
      <c r="I23" s="55">
        <v>1.290877969356657</v>
      </c>
      <c r="J23" s="55">
        <v>0.75453763620423331</v>
      </c>
      <c r="K23" s="55">
        <v>0.50372646432597168</v>
      </c>
      <c r="L23" s="55">
        <v>0.1008</v>
      </c>
    </row>
    <row r="24" spans="1:12">
      <c r="A24" s="1" t="s">
        <v>23</v>
      </c>
      <c r="B24" s="100" t="s">
        <v>99</v>
      </c>
      <c r="C24" s="100" t="s">
        <v>99</v>
      </c>
      <c r="D24" s="100" t="s">
        <v>99</v>
      </c>
      <c r="E24" s="100" t="s">
        <v>99</v>
      </c>
      <c r="F24" s="100" t="s">
        <v>99</v>
      </c>
      <c r="G24" s="100" t="s">
        <v>99</v>
      </c>
      <c r="H24" s="100" t="s">
        <v>99</v>
      </c>
      <c r="I24" s="100" t="s">
        <v>99</v>
      </c>
      <c r="J24" s="100" t="s">
        <v>99</v>
      </c>
      <c r="K24" s="100" t="s">
        <v>99</v>
      </c>
      <c r="L24" s="100" t="s">
        <v>99</v>
      </c>
    </row>
    <row r="25" spans="1:12">
      <c r="A25" s="1" t="s">
        <v>24</v>
      </c>
      <c r="B25" s="100" t="s">
        <v>99</v>
      </c>
      <c r="C25" s="100" t="s">
        <v>99</v>
      </c>
      <c r="D25" s="100" t="s">
        <v>99</v>
      </c>
      <c r="E25" s="100" t="s">
        <v>99</v>
      </c>
      <c r="F25" s="100" t="s">
        <v>99</v>
      </c>
      <c r="G25" s="100" t="s">
        <v>99</v>
      </c>
      <c r="H25" s="100" t="s">
        <v>99</v>
      </c>
      <c r="I25" s="100" t="s">
        <v>99</v>
      </c>
      <c r="J25" s="100" t="s">
        <v>99</v>
      </c>
      <c r="K25" s="100" t="s">
        <v>99</v>
      </c>
      <c r="L25" s="100" t="s">
        <v>99</v>
      </c>
    </row>
    <row r="26" spans="1:12" ht="15.75" thickBot="1">
      <c r="A26" s="4" t="s">
        <v>90</v>
      </c>
      <c r="B26" s="116" t="s">
        <v>99</v>
      </c>
      <c r="C26" s="116" t="s">
        <v>99</v>
      </c>
      <c r="D26" s="116" t="s">
        <v>99</v>
      </c>
      <c r="E26" s="116" t="s">
        <v>99</v>
      </c>
      <c r="F26" s="116" t="s">
        <v>99</v>
      </c>
      <c r="G26" s="116" t="s">
        <v>99</v>
      </c>
      <c r="H26" s="116" t="s">
        <v>99</v>
      </c>
      <c r="I26" s="116" t="s">
        <v>99</v>
      </c>
      <c r="J26" s="116" t="s">
        <v>99</v>
      </c>
      <c r="K26" s="116" t="s">
        <v>99</v>
      </c>
      <c r="L26" s="116" t="s">
        <v>99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23" t="s">
        <v>132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</row>
    <row r="4" spans="1:12">
      <c r="A4" s="112"/>
      <c r="E4" s="113"/>
    </row>
    <row r="5" spans="1:12">
      <c r="A5" s="223" t="s">
        <v>133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</row>
    <row r="6" spans="1:12">
      <c r="A6" s="224" t="s">
        <v>124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134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53">
        <f>SUM(B15:B26)</f>
        <v>72354</v>
      </c>
      <c r="C13" s="53">
        <f>SUM(C15:C26)</f>
        <v>305698712.2181105</v>
      </c>
      <c r="D13" s="117">
        <f>+E13/B13</f>
        <v>7.9717779673969478</v>
      </c>
      <c r="E13" s="53">
        <f>SUM(E15:E26)</f>
        <v>576790.02305303875</v>
      </c>
      <c r="F13" s="53">
        <f>SUM(F15:F26)</f>
        <v>295345.69496105693</v>
      </c>
      <c r="G13" s="53">
        <f t="shared" ref="G13:L13" si="0">SUM(G15:G26)</f>
        <v>268006.4507365647</v>
      </c>
      <c r="H13" s="53">
        <f t="shared" si="0"/>
        <v>27339.244224492213</v>
      </c>
      <c r="I13" s="53">
        <f t="shared" si="0"/>
        <v>78923.746588269074</v>
      </c>
      <c r="J13" s="53">
        <f t="shared" si="0"/>
        <v>42394.357066707016</v>
      </c>
      <c r="K13" s="53">
        <f t="shared" si="0"/>
        <v>34036.059297730157</v>
      </c>
      <c r="L13" s="53">
        <f t="shared" si="0"/>
        <v>5767.9002305303866</v>
      </c>
    </row>
    <row r="14" spans="1:12">
      <c r="A14" s="80"/>
      <c r="B14" s="53"/>
      <c r="C14" s="53"/>
      <c r="D14" s="117"/>
      <c r="E14" s="53"/>
      <c r="F14" s="53"/>
      <c r="G14" s="53"/>
      <c r="H14" s="53"/>
      <c r="I14" s="53"/>
      <c r="J14" s="53"/>
      <c r="K14" s="53"/>
      <c r="L14" s="53"/>
    </row>
    <row r="15" spans="1:12">
      <c r="A15" s="1" t="s">
        <v>14</v>
      </c>
      <c r="B15" s="103">
        <v>6432</v>
      </c>
      <c r="C15" s="104">
        <v>27475453.965406276</v>
      </c>
      <c r="D15" s="105">
        <v>8.0597759919172631</v>
      </c>
      <c r="E15" s="55">
        <v>51840.47918001184</v>
      </c>
      <c r="F15" s="55">
        <v>26544.950048705839</v>
      </c>
      <c r="G15" s="55">
        <v>24087.765519897301</v>
      </c>
      <c r="H15" s="55">
        <v>2457.1845288085397</v>
      </c>
      <c r="I15" s="55">
        <v>7093.4736702986711</v>
      </c>
      <c r="J15" s="55">
        <v>3810.3013176851009</v>
      </c>
      <c r="K15" s="55">
        <v>3059.077918952456</v>
      </c>
      <c r="L15" s="55">
        <v>518.40479180011835</v>
      </c>
    </row>
    <row r="16" spans="1:12">
      <c r="A16" s="1" t="s">
        <v>15</v>
      </c>
      <c r="B16" s="103">
        <v>7768</v>
      </c>
      <c r="C16" s="104">
        <v>32526039.211263128</v>
      </c>
      <c r="D16" s="105">
        <v>7.9003456879853307</v>
      </c>
      <c r="E16" s="55">
        <v>61369.88530427005</v>
      </c>
      <c r="F16" s="55">
        <v>31424.488462768153</v>
      </c>
      <c r="G16" s="55">
        <v>28515.620043925494</v>
      </c>
      <c r="H16" s="55">
        <v>2908.8684188426605</v>
      </c>
      <c r="I16" s="55">
        <v>8397.4082115147139</v>
      </c>
      <c r="J16" s="55">
        <v>4510.7174651889527</v>
      </c>
      <c r="K16" s="55">
        <v>3621.4028880991232</v>
      </c>
      <c r="L16" s="55">
        <v>613.69885304270053</v>
      </c>
    </row>
    <row r="17" spans="1:12">
      <c r="A17" s="1" t="s">
        <v>16</v>
      </c>
      <c r="B17" s="103">
        <v>7888</v>
      </c>
      <c r="C17" s="104">
        <v>31798632.192026127</v>
      </c>
      <c r="D17" s="105">
        <v>7.6061636955169849</v>
      </c>
      <c r="E17" s="55">
        <v>59997.419230237974</v>
      </c>
      <c r="F17" s="55">
        <v>30721.716344242446</v>
      </c>
      <c r="G17" s="55">
        <v>27877.90138279002</v>
      </c>
      <c r="H17" s="55">
        <v>2843.8149614524264</v>
      </c>
      <c r="I17" s="55">
        <v>8209.6099481977635</v>
      </c>
      <c r="J17" s="55">
        <v>4409.8405178095991</v>
      </c>
      <c r="K17" s="55">
        <v>3540.4144264183583</v>
      </c>
      <c r="L17" s="55">
        <v>599.97419230237972</v>
      </c>
    </row>
    <row r="18" spans="1:12">
      <c r="A18" s="1" t="s">
        <v>17</v>
      </c>
      <c r="B18" s="103">
        <v>5655</v>
      </c>
      <c r="C18" s="104">
        <v>22958463.415112484</v>
      </c>
      <c r="D18" s="105">
        <v>7.6600982316909354</v>
      </c>
      <c r="E18" s="55">
        <v>43317.855500212238</v>
      </c>
      <c r="F18" s="55">
        <v>22180.935220088537</v>
      </c>
      <c r="G18" s="55">
        <v>20127.714145748516</v>
      </c>
      <c r="H18" s="55">
        <v>2053.221074340021</v>
      </c>
      <c r="I18" s="55">
        <v>5927.2999074251184</v>
      </c>
      <c r="J18" s="55">
        <v>3183.8841866915359</v>
      </c>
      <c r="K18" s="55">
        <v>2556.1626233610405</v>
      </c>
      <c r="L18" s="55">
        <v>433.17855500212238</v>
      </c>
    </row>
    <row r="19" spans="1:12">
      <c r="A19" s="1" t="s">
        <v>18</v>
      </c>
      <c r="B19" s="103">
        <v>5174</v>
      </c>
      <c r="C19" s="104">
        <v>21001980.980140638</v>
      </c>
      <c r="D19" s="105">
        <v>7.6587512964461784</v>
      </c>
      <c r="E19" s="55">
        <v>39626.379207812526</v>
      </c>
      <c r="F19" s="55">
        <v>20290.712457149373</v>
      </c>
      <c r="G19" s="55">
        <v>18412.463500691425</v>
      </c>
      <c r="H19" s="55">
        <v>1878.2489564579498</v>
      </c>
      <c r="I19" s="55">
        <v>5422.1851727842122</v>
      </c>
      <c r="J19" s="55">
        <v>2912.55882080724</v>
      </c>
      <c r="K19" s="55">
        <v>2338.3306551185378</v>
      </c>
      <c r="L19" s="55">
        <v>396.26379207812528</v>
      </c>
    </row>
    <row r="20" spans="1:12">
      <c r="A20" s="1" t="s">
        <v>19</v>
      </c>
      <c r="B20" s="103">
        <v>4842</v>
      </c>
      <c r="C20" s="104">
        <v>19829108.660715513</v>
      </c>
      <c r="D20" s="105">
        <v>7.7268510052432395</v>
      </c>
      <c r="E20" s="55">
        <v>37413.412567387764</v>
      </c>
      <c r="F20" s="55">
        <v>19157.561493680325</v>
      </c>
      <c r="G20" s="55">
        <v>17384.204842957806</v>
      </c>
      <c r="H20" s="55">
        <v>1773.3566507225173</v>
      </c>
      <c r="I20" s="55">
        <v>5119.3789324600502</v>
      </c>
      <c r="J20" s="55">
        <v>2749.9046586664163</v>
      </c>
      <c r="K20" s="55">
        <v>2207.7447212656743</v>
      </c>
      <c r="L20" s="55">
        <v>374.13412567387763</v>
      </c>
    </row>
    <row r="21" spans="1:12">
      <c r="A21" s="1" t="s">
        <v>20</v>
      </c>
      <c r="B21" s="103">
        <v>5198</v>
      </c>
      <c r="C21" s="104">
        <v>22469039.185648985</v>
      </c>
      <c r="D21" s="105">
        <v>8.1559087260154435</v>
      </c>
      <c r="E21" s="55">
        <v>42394.413557828273</v>
      </c>
      <c r="F21" s="55">
        <v>21708.08619127567</v>
      </c>
      <c r="G21" s="55">
        <v>19698.63529981146</v>
      </c>
      <c r="H21" s="55">
        <v>2009.4508914642104</v>
      </c>
      <c r="I21" s="55">
        <v>5800.9428365036802</v>
      </c>
      <c r="J21" s="55">
        <v>3116.0107390396865</v>
      </c>
      <c r="K21" s="55">
        <v>2501.6708266017513</v>
      </c>
      <c r="L21" s="55">
        <v>423.94413557828273</v>
      </c>
    </row>
    <row r="22" spans="1:12">
      <c r="A22" s="1" t="s">
        <v>21</v>
      </c>
      <c r="B22" s="103">
        <v>7390</v>
      </c>
      <c r="C22" s="104">
        <v>32375094.87979985</v>
      </c>
      <c r="D22" s="105">
        <v>8.2659113232567858</v>
      </c>
      <c r="E22" s="55">
        <v>61085.084678867643</v>
      </c>
      <c r="F22" s="55">
        <v>31278.656122968681</v>
      </c>
      <c r="G22" s="55">
        <v>28383.286956092881</v>
      </c>
      <c r="H22" s="55">
        <v>2895.3691668758001</v>
      </c>
      <c r="I22" s="55">
        <v>8358.4381678435984</v>
      </c>
      <c r="J22" s="55">
        <v>4489.7844758452366</v>
      </c>
      <c r="K22" s="55">
        <v>3604.596961181529</v>
      </c>
      <c r="L22" s="55">
        <v>610.85084678867645</v>
      </c>
    </row>
    <row r="23" spans="1:12">
      <c r="A23" s="1" t="s">
        <v>22</v>
      </c>
      <c r="B23" s="103">
        <v>5693</v>
      </c>
      <c r="C23" s="104">
        <v>24533838.630868971</v>
      </c>
      <c r="D23" s="105">
        <v>8.131084062476253</v>
      </c>
      <c r="E23" s="55">
        <v>46290.261567677306</v>
      </c>
      <c r="F23" s="55">
        <v>23702.957620987811</v>
      </c>
      <c r="G23" s="55">
        <v>21508.847605846335</v>
      </c>
      <c r="H23" s="55">
        <v>2194.1100151414771</v>
      </c>
      <c r="I23" s="55">
        <v>6334.0223087321092</v>
      </c>
      <c r="J23" s="55">
        <v>3402.357529042974</v>
      </c>
      <c r="K23" s="55">
        <v>2731.5626565198509</v>
      </c>
      <c r="L23" s="55">
        <v>462.90261567677305</v>
      </c>
    </row>
    <row r="24" spans="1:12">
      <c r="A24" s="1" t="s">
        <v>23</v>
      </c>
      <c r="B24" s="103">
        <v>5544</v>
      </c>
      <c r="C24" s="104">
        <v>24174332.29913624</v>
      </c>
      <c r="D24" s="105">
        <v>8.2272632998231092</v>
      </c>
      <c r="E24" s="55">
        <v>45611.94773421932</v>
      </c>
      <c r="F24" s="55">
        <v>23355.626594899786</v>
      </c>
      <c r="G24" s="55">
        <v>21193.667946482026</v>
      </c>
      <c r="H24" s="55">
        <v>2161.9586484177598</v>
      </c>
      <c r="I24" s="55">
        <v>6241.2067832211351</v>
      </c>
      <c r="J24" s="55">
        <v>3352.501120801564</v>
      </c>
      <c r="K24" s="55">
        <v>2691.5357334884106</v>
      </c>
      <c r="L24" s="55">
        <v>456.11947734219319</v>
      </c>
    </row>
    <row r="25" spans="1:12">
      <c r="A25" s="1" t="s">
        <v>24</v>
      </c>
      <c r="B25" s="103">
        <v>5173</v>
      </c>
      <c r="C25" s="104">
        <v>22368093.474603124</v>
      </c>
      <c r="D25" s="105">
        <v>8.1585056934238107</v>
      </c>
      <c r="E25" s="55">
        <v>42203.94995208137</v>
      </c>
      <c r="F25" s="55">
        <v>21610.559181868757</v>
      </c>
      <c r="G25" s="55">
        <v>19610.136066241983</v>
      </c>
      <c r="H25" s="55">
        <v>2000.4231156267747</v>
      </c>
      <c r="I25" s="55">
        <v>5774.881183643095</v>
      </c>
      <c r="J25" s="55">
        <v>3102.0115681325569</v>
      </c>
      <c r="K25" s="55">
        <v>2490.4316748824695</v>
      </c>
      <c r="L25" s="55">
        <v>422.03949952081371</v>
      </c>
    </row>
    <row r="26" spans="1:12" ht="15.75" thickBot="1">
      <c r="A26" s="4" t="s">
        <v>90</v>
      </c>
      <c r="B26" s="107">
        <v>5597</v>
      </c>
      <c r="C26" s="108">
        <v>24188635.323389169</v>
      </c>
      <c r="D26" s="109">
        <v>8.1541780547493996</v>
      </c>
      <c r="E26" s="57">
        <v>45638.934572432394</v>
      </c>
      <c r="F26" s="57">
        <v>23369.445222421557</v>
      </c>
      <c r="G26" s="57">
        <v>21206.20742607948</v>
      </c>
      <c r="H26" s="57">
        <v>2163.2377963420754</v>
      </c>
      <c r="I26" s="57">
        <v>6244.8994656449277</v>
      </c>
      <c r="J26" s="57">
        <v>3354.4846669961576</v>
      </c>
      <c r="K26" s="57">
        <v>2693.1282118409599</v>
      </c>
      <c r="L26" s="57">
        <v>456.38934572432396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23" t="s">
        <v>135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</row>
    <row r="4" spans="1:12">
      <c r="A4" s="112"/>
      <c r="E4" s="113"/>
    </row>
    <row r="5" spans="1:12">
      <c r="A5" s="223" t="s">
        <v>136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</row>
    <row r="6" spans="1:12">
      <c r="A6" s="224" t="s">
        <v>124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137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53">
        <f>SUM(B15:B26)</f>
        <v>2510</v>
      </c>
      <c r="C13" s="53">
        <f>SUM(C15:C26)</f>
        <v>9409062.0246464107</v>
      </c>
      <c r="D13" s="117">
        <f>+E13/B13</f>
        <v>7.0728873371768861</v>
      </c>
      <c r="E13" s="53">
        <f>SUM(E15:E26)</f>
        <v>17752.947216313984</v>
      </c>
      <c r="F13" s="53">
        <f>+G13+H13</f>
        <v>9063.4409268347463</v>
      </c>
      <c r="G13" s="53">
        <f t="shared" ref="G13:L13" si="0">SUM(G15:G26)</f>
        <v>8210.0787569503827</v>
      </c>
      <c r="H13" s="53">
        <f t="shared" si="0"/>
        <v>853.36216988436274</v>
      </c>
      <c r="I13" s="53">
        <f t="shared" si="0"/>
        <v>2411.1091919157338</v>
      </c>
      <c r="J13" s="53">
        <f t="shared" si="0"/>
        <v>1444.247969635051</v>
      </c>
      <c r="K13" s="53">
        <f t="shared" si="0"/>
        <v>1010.659611794615</v>
      </c>
      <c r="L13" s="53">
        <f t="shared" si="0"/>
        <v>88.764736081569922</v>
      </c>
    </row>
    <row r="14" spans="1:12">
      <c r="A14" s="80"/>
      <c r="B14" s="53"/>
      <c r="C14" s="53"/>
      <c r="D14" s="117"/>
      <c r="E14" s="53"/>
      <c r="F14" s="53"/>
      <c r="G14" s="53"/>
      <c r="H14" s="53"/>
      <c r="I14" s="53"/>
      <c r="J14" s="53"/>
      <c r="K14" s="53"/>
      <c r="L14" s="53"/>
    </row>
    <row r="15" spans="1:12">
      <c r="A15" s="1" t="s">
        <v>14</v>
      </c>
      <c r="B15" s="103">
        <v>580</v>
      </c>
      <c r="C15" s="104">
        <v>2165720.5094670407</v>
      </c>
      <c r="D15" s="105">
        <v>7.0452846762102821</v>
      </c>
      <c r="E15" s="103">
        <v>4086.2651122019638</v>
      </c>
      <c r="F15" s="55">
        <v>2086.1675531708083</v>
      </c>
      <c r="G15" s="103">
        <v>1889.7458536984516</v>
      </c>
      <c r="H15" s="103">
        <v>196.42169947235669</v>
      </c>
      <c r="I15" s="103">
        <v>554.97440805664587</v>
      </c>
      <c r="J15" s="103">
        <v>332.42818895248013</v>
      </c>
      <c r="K15" s="103">
        <v>232.62746526913767</v>
      </c>
      <c r="L15" s="103">
        <v>20.431325561009817</v>
      </c>
    </row>
    <row r="16" spans="1:12">
      <c r="A16" s="1" t="s">
        <v>15</v>
      </c>
      <c r="B16" s="103">
        <v>218</v>
      </c>
      <c r="C16" s="104">
        <v>730111.49091651349</v>
      </c>
      <c r="D16" s="105">
        <v>6.3191231687425438</v>
      </c>
      <c r="E16" s="103">
        <v>1377.5688507858745</v>
      </c>
      <c r="F16" s="55">
        <v>703.29245897108854</v>
      </c>
      <c r="G16" s="103">
        <v>637.07443165720895</v>
      </c>
      <c r="H16" s="103">
        <v>66.218027313879588</v>
      </c>
      <c r="I16" s="103">
        <v>187.09394435501778</v>
      </c>
      <c r="J16" s="103">
        <v>112.06877323173144</v>
      </c>
      <c r="K16" s="103">
        <v>78.423778485422503</v>
      </c>
      <c r="L16" s="103">
        <v>6.8878442539293721</v>
      </c>
    </row>
    <row r="17" spans="1:12">
      <c r="A17" s="1" t="s">
        <v>16</v>
      </c>
      <c r="B17" s="103">
        <v>179</v>
      </c>
      <c r="C17" s="104">
        <v>585084.76704545459</v>
      </c>
      <c r="D17" s="105">
        <v>6.1672263839512445</v>
      </c>
      <c r="E17" s="103">
        <v>1103.9335227272727</v>
      </c>
      <c r="F17" s="55">
        <v>563.59297126714671</v>
      </c>
      <c r="G17" s="103">
        <v>510.52825503248476</v>
      </c>
      <c r="H17" s="103">
        <v>53.064716234661994</v>
      </c>
      <c r="I17" s="103">
        <v>149.93027532159189</v>
      </c>
      <c r="J17" s="103">
        <v>89.80783468706592</v>
      </c>
      <c r="K17" s="103">
        <v>62.845960838622858</v>
      </c>
      <c r="L17" s="103">
        <v>5.5196676136363649</v>
      </c>
    </row>
    <row r="18" spans="1:12">
      <c r="A18" s="1" t="s">
        <v>17</v>
      </c>
      <c r="B18" s="103">
        <v>136</v>
      </c>
      <c r="C18" s="104">
        <v>460411</v>
      </c>
      <c r="D18" s="105">
        <v>6.3875000000000002</v>
      </c>
      <c r="E18" s="103">
        <v>868.7</v>
      </c>
      <c r="F18" s="55">
        <v>443.49881950339557</v>
      </c>
      <c r="G18" s="103">
        <v>401.74148716044141</v>
      </c>
      <c r="H18" s="103">
        <v>41.757332342954157</v>
      </c>
      <c r="I18" s="103">
        <v>117.98213161431806</v>
      </c>
      <c r="J18" s="103">
        <v>70.67098189020939</v>
      </c>
      <c r="K18" s="103">
        <v>49.454324066213921</v>
      </c>
      <c r="L18" s="103">
        <v>4.3435000000000006</v>
      </c>
    </row>
    <row r="19" spans="1:12">
      <c r="A19" s="1" t="s">
        <v>18</v>
      </c>
      <c r="B19" s="103">
        <v>30</v>
      </c>
      <c r="C19" s="104">
        <v>91027.5</v>
      </c>
      <c r="D19" s="105">
        <v>5.7249999999999996</v>
      </c>
      <c r="E19" s="103">
        <v>171.75</v>
      </c>
      <c r="F19" s="55">
        <v>87.683805974108651</v>
      </c>
      <c r="G19" s="103">
        <v>79.427996339134125</v>
      </c>
      <c r="H19" s="103">
        <v>8.2558096349745327</v>
      </c>
      <c r="I19" s="103">
        <v>23.326155294991512</v>
      </c>
      <c r="J19" s="103">
        <v>13.972304753820035</v>
      </c>
      <c r="K19" s="103">
        <v>9.7775758701188451</v>
      </c>
      <c r="L19" s="103">
        <v>0.85875000000000001</v>
      </c>
    </row>
    <row r="20" spans="1:12">
      <c r="A20" s="1" t="s">
        <v>19</v>
      </c>
      <c r="B20" s="103">
        <v>72</v>
      </c>
      <c r="C20" s="104">
        <v>200287</v>
      </c>
      <c r="D20" s="105">
        <v>5.2486111111111109</v>
      </c>
      <c r="E20" s="103">
        <v>377.9</v>
      </c>
      <c r="F20" s="55">
        <v>192.92989972410865</v>
      </c>
      <c r="G20" s="103">
        <v>174.76471508913411</v>
      </c>
      <c r="H20" s="103">
        <v>18.165184634974533</v>
      </c>
      <c r="I20" s="103">
        <v>51.324332378324854</v>
      </c>
      <c r="J20" s="103">
        <v>30.743138087153369</v>
      </c>
      <c r="K20" s="103">
        <v>21.513513370118844</v>
      </c>
      <c r="L20" s="103">
        <v>1.8895000000000002</v>
      </c>
    </row>
    <row r="21" spans="1:12">
      <c r="A21" s="1" t="s">
        <v>20</v>
      </c>
      <c r="B21" s="103">
        <v>192</v>
      </c>
      <c r="C21" s="104">
        <v>519585.5</v>
      </c>
      <c r="D21" s="105">
        <v>5.1059895833333337</v>
      </c>
      <c r="E21" s="103">
        <v>980.35</v>
      </c>
      <c r="F21" s="55">
        <v>500.49967503183359</v>
      </c>
      <c r="G21" s="103">
        <v>453.37546556663835</v>
      </c>
      <c r="H21" s="103">
        <v>47.124209465195243</v>
      </c>
      <c r="I21" s="103">
        <v>133.14583023839842</v>
      </c>
      <c r="J21" s="103">
        <v>79.753996887379742</v>
      </c>
      <c r="K21" s="103">
        <v>55.810459995755515</v>
      </c>
      <c r="L21" s="103">
        <v>4.9017499999999998</v>
      </c>
    </row>
    <row r="22" spans="1:12">
      <c r="A22" s="1" t="s">
        <v>21</v>
      </c>
      <c r="B22" s="103">
        <v>147</v>
      </c>
      <c r="C22" s="104">
        <v>567327.34995977476</v>
      </c>
      <c r="D22" s="105">
        <v>7.2818296747500284</v>
      </c>
      <c r="E22" s="103">
        <v>1070.4289621882542</v>
      </c>
      <c r="F22" s="55">
        <v>546.48783365112888</v>
      </c>
      <c r="G22" s="103">
        <v>495.03364011640059</v>
      </c>
      <c r="H22" s="103">
        <v>51.454193534728262</v>
      </c>
      <c r="I22" s="103">
        <v>145.37986727371072</v>
      </c>
      <c r="J22" s="103">
        <v>87.082152413447403</v>
      </c>
      <c r="K22" s="103">
        <v>60.938575786714601</v>
      </c>
      <c r="L22" s="103">
        <v>5.3521448109412715</v>
      </c>
    </row>
    <row r="23" spans="1:12">
      <c r="A23" s="1" t="s">
        <v>22</v>
      </c>
      <c r="B23" s="103">
        <v>269</v>
      </c>
      <c r="C23" s="104">
        <v>951427.55373443977</v>
      </c>
      <c r="D23" s="105">
        <v>6.6734064230514116</v>
      </c>
      <c r="E23" s="103">
        <v>1795.1463278008298</v>
      </c>
      <c r="F23" s="55">
        <v>916.4789653683938</v>
      </c>
      <c r="G23" s="103">
        <v>830.18850627525114</v>
      </c>
      <c r="H23" s="103">
        <v>86.290459093142616</v>
      </c>
      <c r="I23" s="103">
        <v>243.80705688218862</v>
      </c>
      <c r="J23" s="103">
        <v>146.03977624299338</v>
      </c>
      <c r="K23" s="103">
        <v>102.19609559265123</v>
      </c>
      <c r="L23" s="103">
        <v>8.9757316390041506</v>
      </c>
    </row>
    <row r="24" spans="1:12">
      <c r="A24" s="1" t="s">
        <v>23</v>
      </c>
      <c r="B24" s="103">
        <v>291</v>
      </c>
      <c r="C24" s="104">
        <v>1351751.5202843274</v>
      </c>
      <c r="D24" s="105">
        <v>8.7645174109079118</v>
      </c>
      <c r="E24" s="103">
        <v>2550.4745665742025</v>
      </c>
      <c r="F24" s="55">
        <v>1302.0979157926708</v>
      </c>
      <c r="G24" s="103">
        <v>1179.4997644070477</v>
      </c>
      <c r="H24" s="103">
        <v>122.59815138562328</v>
      </c>
      <c r="I24" s="103">
        <v>346.39164958274245</v>
      </c>
      <c r="J24" s="103">
        <v>207.48767342673554</v>
      </c>
      <c r="K24" s="103">
        <v>145.19626538275253</v>
      </c>
      <c r="L24" s="103">
        <v>12.752372832871012</v>
      </c>
    </row>
    <row r="25" spans="1:12">
      <c r="A25" s="1" t="s">
        <v>24</v>
      </c>
      <c r="B25" s="103">
        <v>275</v>
      </c>
      <c r="C25" s="104">
        <v>1305750.3332388601</v>
      </c>
      <c r="D25" s="105">
        <v>8.9588359055839462</v>
      </c>
      <c r="E25" s="103">
        <v>2463.6798740355853</v>
      </c>
      <c r="F25" s="55">
        <v>1257.786480682694</v>
      </c>
      <c r="G25" s="103">
        <v>1139.3604425950327</v>
      </c>
      <c r="H25" s="103">
        <v>118.42603808766131</v>
      </c>
      <c r="I25" s="103">
        <v>334.60366427306661</v>
      </c>
      <c r="J25" s="103">
        <v>200.42670169361369</v>
      </c>
      <c r="K25" s="103">
        <v>140.25512016342225</v>
      </c>
      <c r="L25" s="103">
        <v>12.318399370177927</v>
      </c>
    </row>
    <row r="26" spans="1:12" ht="15.75" thickBot="1">
      <c r="A26" s="4" t="s">
        <v>90</v>
      </c>
      <c r="B26" s="107">
        <v>121</v>
      </c>
      <c r="C26" s="108">
        <v>480577.5</v>
      </c>
      <c r="D26" s="109">
        <v>7.4938016528925617</v>
      </c>
      <c r="E26" s="107">
        <v>906.75</v>
      </c>
      <c r="F26" s="57">
        <v>462.92454769736838</v>
      </c>
      <c r="G26" s="107">
        <v>419.33819901315786</v>
      </c>
      <c r="H26" s="107">
        <v>43.586348684210527</v>
      </c>
      <c r="I26" s="107">
        <v>123.14987664473685</v>
      </c>
      <c r="J26" s="107">
        <v>73.766447368421055</v>
      </c>
      <c r="K26" s="107">
        <v>51.620476973684205</v>
      </c>
      <c r="L26" s="107">
        <v>4.5337500000000004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269" t="s">
        <v>299</v>
      </c>
      <c r="B2" s="1"/>
      <c r="C2" s="1"/>
      <c r="D2" s="1"/>
      <c r="E2" s="1"/>
      <c r="F2" s="269"/>
    </row>
    <row r="3" spans="1:6">
      <c r="A3" s="181" t="s">
        <v>26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27</v>
      </c>
      <c r="B5" s="183"/>
      <c r="C5" s="183"/>
      <c r="D5" s="183"/>
      <c r="E5" s="183"/>
      <c r="F5" s="182"/>
    </row>
    <row r="6" spans="1:6">
      <c r="A6" s="183" t="s">
        <v>2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3</v>
      </c>
      <c r="B8" s="186" t="s">
        <v>28</v>
      </c>
      <c r="C8" s="187"/>
      <c r="D8" s="187"/>
      <c r="E8" s="187"/>
      <c r="F8" s="187"/>
    </row>
    <row r="9" spans="1:6">
      <c r="A9" s="184"/>
      <c r="B9" s="188" t="s">
        <v>5</v>
      </c>
      <c r="C9" s="189"/>
      <c r="D9" s="188" t="s">
        <v>6</v>
      </c>
      <c r="E9" s="190"/>
      <c r="F9" s="182"/>
    </row>
    <row r="10" spans="1:6">
      <c r="A10" s="184"/>
      <c r="B10" s="191" t="s">
        <v>7</v>
      </c>
      <c r="C10" s="192"/>
      <c r="D10" s="191" t="s">
        <v>8</v>
      </c>
      <c r="E10" s="193"/>
      <c r="F10" s="187"/>
    </row>
    <row r="11" spans="1:6" ht="15.75" thickBot="1">
      <c r="A11" s="185"/>
      <c r="B11" s="6" t="s">
        <v>9</v>
      </c>
      <c r="C11" s="7" t="s">
        <v>10</v>
      </c>
      <c r="D11" s="8" t="s">
        <v>11</v>
      </c>
      <c r="E11" s="9" t="s">
        <v>12</v>
      </c>
      <c r="F11" s="10" t="s">
        <v>13</v>
      </c>
    </row>
    <row r="12" spans="1:6">
      <c r="A12" s="11"/>
      <c r="B12" s="23"/>
      <c r="C12" s="23"/>
      <c r="D12" s="23"/>
      <c r="E12" s="23"/>
      <c r="F12" s="23"/>
    </row>
    <row r="13" spans="1:6">
      <c r="A13" s="12" t="s">
        <v>11</v>
      </c>
      <c r="B13" s="24">
        <f>SUM(B15:B26)</f>
        <v>285966</v>
      </c>
      <c r="C13" s="24">
        <f>SUM(C15:C26)</f>
        <v>1282378739.0539091</v>
      </c>
      <c r="D13" s="24">
        <f>SUM(E13:F13)</f>
        <v>1303934.6274076852</v>
      </c>
      <c r="E13" s="24">
        <f>SUM(E15:E26)</f>
        <v>1194955.4420473075</v>
      </c>
      <c r="F13" s="24">
        <f>SUM(F15:F26)</f>
        <v>108979.18536037771</v>
      </c>
    </row>
    <row r="14" spans="1:6">
      <c r="A14" s="11"/>
      <c r="B14" s="25"/>
      <c r="C14" s="25"/>
      <c r="D14" s="14"/>
      <c r="E14" s="14"/>
      <c r="F14" s="14"/>
    </row>
    <row r="15" spans="1:6">
      <c r="A15" s="18" t="s">
        <v>14</v>
      </c>
      <c r="B15" s="26">
        <v>24658</v>
      </c>
      <c r="C15" s="26">
        <v>110109283.03943993</v>
      </c>
      <c r="D15" s="27">
        <v>111993.87852988788</v>
      </c>
      <c r="E15" s="26">
        <v>102635.83727228944</v>
      </c>
      <c r="F15" s="26">
        <v>9358.0412575984428</v>
      </c>
    </row>
    <row r="16" spans="1:6">
      <c r="A16" s="18" t="s">
        <v>15</v>
      </c>
      <c r="B16" s="26">
        <v>24110</v>
      </c>
      <c r="C16" s="26">
        <v>106663747.503987</v>
      </c>
      <c r="D16" s="27">
        <v>108540.12149234924</v>
      </c>
      <c r="E16" s="26">
        <v>99434.533010065788</v>
      </c>
      <c r="F16" s="26">
        <v>9105.5884822834487</v>
      </c>
    </row>
    <row r="17" spans="1:6">
      <c r="A17" s="18" t="s">
        <v>16</v>
      </c>
      <c r="B17" s="26">
        <v>24140</v>
      </c>
      <c r="C17" s="26">
        <v>106096017.97987106</v>
      </c>
      <c r="D17" s="27">
        <v>107873.82889052614</v>
      </c>
      <c r="E17" s="26">
        <v>98850.604033869255</v>
      </c>
      <c r="F17" s="26">
        <v>9023.2248566568869</v>
      </c>
    </row>
    <row r="18" spans="1:6">
      <c r="A18" s="18" t="s">
        <v>17</v>
      </c>
      <c r="B18" s="26">
        <v>23567</v>
      </c>
      <c r="C18" s="26">
        <v>103833056.7739214</v>
      </c>
      <c r="D18" s="27">
        <v>105586.42903820699</v>
      </c>
      <c r="E18" s="26">
        <v>96751.357493398129</v>
      </c>
      <c r="F18" s="26">
        <v>8835.0715448088649</v>
      </c>
    </row>
    <row r="19" spans="1:6">
      <c r="A19" s="18" t="s">
        <v>18</v>
      </c>
      <c r="B19" s="26">
        <v>24014</v>
      </c>
      <c r="C19" s="26">
        <v>105872303.91334911</v>
      </c>
      <c r="D19" s="27">
        <v>107641.96066470788</v>
      </c>
      <c r="E19" s="26">
        <v>98651.584803401609</v>
      </c>
      <c r="F19" s="26">
        <v>8990.3758613062637</v>
      </c>
    </row>
    <row r="20" spans="1:6">
      <c r="A20" s="18" t="s">
        <v>19</v>
      </c>
      <c r="B20" s="26">
        <v>23312</v>
      </c>
      <c r="C20" s="26">
        <v>105624621.30503885</v>
      </c>
      <c r="D20" s="27">
        <v>107427.27529353154</v>
      </c>
      <c r="E20" s="26">
        <v>98456.691618982819</v>
      </c>
      <c r="F20" s="26">
        <v>8970.583674548714</v>
      </c>
    </row>
    <row r="21" spans="1:6">
      <c r="A21" s="18" t="s">
        <v>20</v>
      </c>
      <c r="B21" s="26">
        <v>23041</v>
      </c>
      <c r="C21" s="26">
        <v>103074550.44728318</v>
      </c>
      <c r="D21" s="27">
        <v>104818.52776909368</v>
      </c>
      <c r="E21" s="26">
        <v>96071.774156864834</v>
      </c>
      <c r="F21" s="26">
        <v>8746.7536122288402</v>
      </c>
    </row>
    <row r="22" spans="1:6">
      <c r="A22" s="18" t="s">
        <v>21</v>
      </c>
      <c r="B22" s="26">
        <v>23959</v>
      </c>
      <c r="C22" s="26">
        <v>109039027.16727433</v>
      </c>
      <c r="D22" s="27">
        <v>110862.78068916171</v>
      </c>
      <c r="E22" s="26">
        <v>101601.05700990518</v>
      </c>
      <c r="F22" s="26">
        <v>9261.7236792565291</v>
      </c>
    </row>
    <row r="23" spans="1:6">
      <c r="A23" s="18" t="s">
        <v>22</v>
      </c>
      <c r="B23" s="26">
        <v>23418</v>
      </c>
      <c r="C23" s="26">
        <v>105050993.53140569</v>
      </c>
      <c r="D23" s="27">
        <v>106806.75771978564</v>
      </c>
      <c r="E23" s="26">
        <v>97882.33486518127</v>
      </c>
      <c r="F23" s="26">
        <v>8924.422854604376</v>
      </c>
    </row>
    <row r="24" spans="1:6">
      <c r="A24" s="18" t="s">
        <v>23</v>
      </c>
      <c r="B24" s="26">
        <v>23048</v>
      </c>
      <c r="C24" s="26">
        <v>106773442.82343444</v>
      </c>
      <c r="D24" s="27">
        <v>108558.36590095288</v>
      </c>
      <c r="E24" s="26">
        <v>99493.783014386005</v>
      </c>
      <c r="F24" s="26">
        <v>9064.5828865668755</v>
      </c>
    </row>
    <row r="25" spans="1:6">
      <c r="A25" s="18" t="s">
        <v>24</v>
      </c>
      <c r="B25" s="26">
        <v>23164</v>
      </c>
      <c r="C25" s="26">
        <v>106439034.53870215</v>
      </c>
      <c r="D25" s="27">
        <v>108160.52009850608</v>
      </c>
      <c r="E25" s="26">
        <v>99121.642654835814</v>
      </c>
      <c r="F25" s="26">
        <v>9038.8774436702643</v>
      </c>
    </row>
    <row r="26" spans="1:6" ht="15.75" thickBot="1">
      <c r="A26" s="20" t="s">
        <v>25</v>
      </c>
      <c r="B26" s="28">
        <v>25535</v>
      </c>
      <c r="C26" s="28">
        <v>113802660.03020193</v>
      </c>
      <c r="D26" s="29">
        <v>115664.18132097549</v>
      </c>
      <c r="E26" s="28">
        <v>106004.24211412729</v>
      </c>
      <c r="F26" s="28">
        <v>9659.9392068481993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23" t="s">
        <v>138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</row>
    <row r="4" spans="1:12">
      <c r="A4" s="112"/>
      <c r="E4" s="113"/>
    </row>
    <row r="5" spans="1:12">
      <c r="A5" s="223" t="s">
        <v>139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</row>
    <row r="6" spans="1:12">
      <c r="A6" s="224" t="s">
        <v>124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137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53">
        <f>SUM(B15:B26)</f>
        <v>674</v>
      </c>
      <c r="C13" s="53">
        <f>SUM(C15:C26)</f>
        <v>1431795</v>
      </c>
      <c r="D13" s="117">
        <f>+E13/B13</f>
        <v>4.008160237388724</v>
      </c>
      <c r="E13" s="53">
        <f t="shared" ref="E13:L13" si="0">SUM(E15:E26)</f>
        <v>2701.5</v>
      </c>
      <c r="F13" s="53">
        <f t="shared" si="0"/>
        <v>1556.6082572489213</v>
      </c>
      <c r="G13" s="53">
        <f t="shared" si="0"/>
        <v>1379.5258854218923</v>
      </c>
      <c r="H13" s="53">
        <f t="shared" si="0"/>
        <v>177.08237182702919</v>
      </c>
      <c r="I13" s="53">
        <f t="shared" si="0"/>
        <v>321.45871375539281</v>
      </c>
      <c r="J13" s="53">
        <f t="shared" si="0"/>
        <v>182.05152001605293</v>
      </c>
      <c r="K13" s="53">
        <f t="shared" si="0"/>
        <v>117.00085281428713</v>
      </c>
      <c r="L13" s="53">
        <f t="shared" si="0"/>
        <v>235.03050000000002</v>
      </c>
    </row>
    <row r="14" spans="1:12">
      <c r="A14" s="80"/>
      <c r="B14" s="53"/>
      <c r="C14" s="53"/>
      <c r="D14" s="117"/>
      <c r="E14" s="53"/>
      <c r="F14" s="53"/>
      <c r="G14" s="53"/>
      <c r="H14" s="53"/>
      <c r="I14" s="53"/>
      <c r="J14" s="53"/>
      <c r="K14" s="53"/>
      <c r="L14" s="53"/>
    </row>
    <row r="15" spans="1:12">
      <c r="A15" s="1" t="s">
        <v>14</v>
      </c>
      <c r="B15" s="103">
        <v>50</v>
      </c>
      <c r="C15" s="104">
        <v>108544</v>
      </c>
      <c r="D15" s="105">
        <v>4.0960000000000001</v>
      </c>
      <c r="E15" s="55">
        <v>204.8</v>
      </c>
      <c r="F15" s="55">
        <v>118.00605999799336</v>
      </c>
      <c r="G15" s="55">
        <v>104.58149225778401</v>
      </c>
      <c r="H15" s="55">
        <v>13.424567740209358</v>
      </c>
      <c r="I15" s="55">
        <v>24.369700010033107</v>
      </c>
      <c r="J15" s="55">
        <v>13.801277549245844</v>
      </c>
      <c r="K15" s="55">
        <v>8.8698036854954676</v>
      </c>
      <c r="L15" s="55">
        <v>17.817599999999999</v>
      </c>
    </row>
    <row r="16" spans="1:12">
      <c r="A16" s="1" t="s">
        <v>15</v>
      </c>
      <c r="B16" s="103">
        <v>75</v>
      </c>
      <c r="C16" s="104">
        <v>153912</v>
      </c>
      <c r="D16" s="105">
        <v>3.8719999999999999</v>
      </c>
      <c r="E16" s="55">
        <v>290.39999999999998</v>
      </c>
      <c r="F16" s="55">
        <v>167.32890538777968</v>
      </c>
      <c r="G16" s="55">
        <v>148.29328784990469</v>
      </c>
      <c r="H16" s="55">
        <v>19.035617537874987</v>
      </c>
      <c r="I16" s="55">
        <v>34.555473061101637</v>
      </c>
      <c r="J16" s="55">
        <v>19.569780274907192</v>
      </c>
      <c r="K16" s="55">
        <v>12.577104444667402</v>
      </c>
      <c r="L16" s="55">
        <v>25.264800000000001</v>
      </c>
    </row>
    <row r="17" spans="1:12">
      <c r="A17" s="1" t="s">
        <v>16</v>
      </c>
      <c r="B17" s="104" t="s">
        <v>99</v>
      </c>
      <c r="C17" s="104" t="s">
        <v>99</v>
      </c>
      <c r="D17" s="104" t="s">
        <v>99</v>
      </c>
      <c r="E17" s="104" t="s">
        <v>99</v>
      </c>
      <c r="F17" s="104" t="s">
        <v>99</v>
      </c>
      <c r="G17" s="104" t="s">
        <v>99</v>
      </c>
      <c r="H17" s="104" t="s">
        <v>99</v>
      </c>
      <c r="I17" s="104" t="s">
        <v>99</v>
      </c>
      <c r="J17" s="104" t="s">
        <v>99</v>
      </c>
      <c r="K17" s="104" t="s">
        <v>99</v>
      </c>
      <c r="L17" s="104" t="s">
        <v>99</v>
      </c>
    </row>
    <row r="18" spans="1:12">
      <c r="A18" s="1" t="s">
        <v>17</v>
      </c>
      <c r="B18" s="103">
        <v>73</v>
      </c>
      <c r="C18" s="104">
        <v>154892.5</v>
      </c>
      <c r="D18" s="105">
        <v>4.0034246575342465</v>
      </c>
      <c r="E18" s="55">
        <v>292.25</v>
      </c>
      <c r="F18" s="55">
        <v>168.39487809772248</v>
      </c>
      <c r="G18" s="55">
        <v>149.23799371258485</v>
      </c>
      <c r="H18" s="55">
        <v>19.156884385137619</v>
      </c>
      <c r="I18" s="55">
        <v>34.775609511387579</v>
      </c>
      <c r="J18" s="55">
        <v>19.694450018394033</v>
      </c>
      <c r="K18" s="55">
        <v>12.657227183037355</v>
      </c>
      <c r="L18" s="55">
        <v>25.425749999999997</v>
      </c>
    </row>
    <row r="19" spans="1:12">
      <c r="A19" s="1" t="s">
        <v>18</v>
      </c>
      <c r="B19" s="103">
        <v>74</v>
      </c>
      <c r="C19" s="104">
        <v>169414.5</v>
      </c>
      <c r="D19" s="105">
        <v>4.3195945945945944</v>
      </c>
      <c r="E19" s="55">
        <v>319.64999999999998</v>
      </c>
      <c r="F19" s="55">
        <v>184.18279823417276</v>
      </c>
      <c r="G19" s="55">
        <v>163.22985351660481</v>
      </c>
      <c r="H19" s="55">
        <v>20.952944717567973</v>
      </c>
      <c r="I19" s="55">
        <v>38.036008829136151</v>
      </c>
      <c r="J19" s="55">
        <v>21.54091000300993</v>
      </c>
      <c r="K19" s="55">
        <v>13.84390990267884</v>
      </c>
      <c r="L19" s="55">
        <v>27.809549999999998</v>
      </c>
    </row>
    <row r="20" spans="1:12">
      <c r="A20" s="1" t="s">
        <v>19</v>
      </c>
      <c r="B20" s="103">
        <v>75</v>
      </c>
      <c r="C20" s="104">
        <v>150944</v>
      </c>
      <c r="D20" s="105">
        <v>3.7973333333333334</v>
      </c>
      <c r="E20" s="55">
        <v>284.8</v>
      </c>
      <c r="F20" s="55">
        <v>164.10217718470952</v>
      </c>
      <c r="G20" s="55">
        <v>145.43363767098089</v>
      </c>
      <c r="H20" s="55">
        <v>18.668539513728639</v>
      </c>
      <c r="I20" s="55">
        <v>33.889114076452294</v>
      </c>
      <c r="J20" s="55">
        <v>19.192401591920003</v>
      </c>
      <c r="K20" s="55">
        <v>12.334570750142136</v>
      </c>
      <c r="L20" s="55">
        <v>24.777599999999996</v>
      </c>
    </row>
    <row r="21" spans="1:12">
      <c r="A21" s="1" t="s">
        <v>20</v>
      </c>
      <c r="B21" s="103">
        <v>100</v>
      </c>
      <c r="C21" s="104">
        <v>211231.5</v>
      </c>
      <c r="D21" s="105">
        <v>3.9855</v>
      </c>
      <c r="E21" s="55">
        <v>398.55</v>
      </c>
      <c r="F21" s="55">
        <v>229.64509380957159</v>
      </c>
      <c r="G21" s="55">
        <v>203.52028193037023</v>
      </c>
      <c r="H21" s="55">
        <v>26.124811879201367</v>
      </c>
      <c r="I21" s="55">
        <v>47.424530952142071</v>
      </c>
      <c r="J21" s="55">
        <v>26.857906090097323</v>
      </c>
      <c r="K21" s="55">
        <v>17.261036420186613</v>
      </c>
      <c r="L21" s="55">
        <v>34.673849999999995</v>
      </c>
    </row>
    <row r="22" spans="1:12">
      <c r="A22" s="1" t="s">
        <v>21</v>
      </c>
      <c r="B22" s="103">
        <v>100</v>
      </c>
      <c r="C22" s="104">
        <v>206249.5</v>
      </c>
      <c r="D22" s="105">
        <v>3.8914999999999997</v>
      </c>
      <c r="E22" s="55">
        <v>389.15</v>
      </c>
      <c r="F22" s="55">
        <v>224.22880004013243</v>
      </c>
      <c r="G22" s="55">
        <v>198.72015484431958</v>
      </c>
      <c r="H22" s="55">
        <v>25.50864519581285</v>
      </c>
      <c r="I22" s="55">
        <v>46.305999799337812</v>
      </c>
      <c r="J22" s="55">
        <v>26.224449015083106</v>
      </c>
      <c r="K22" s="55">
        <v>16.85392629009063</v>
      </c>
      <c r="L22" s="55">
        <v>33.856049999999996</v>
      </c>
    </row>
    <row r="23" spans="1:12">
      <c r="A23" s="1" t="s">
        <v>22</v>
      </c>
      <c r="B23" s="103">
        <v>102</v>
      </c>
      <c r="C23" s="104">
        <v>227264</v>
      </c>
      <c r="D23" s="105">
        <v>4.2039215686274511</v>
      </c>
      <c r="E23" s="55">
        <v>428.8</v>
      </c>
      <c r="F23" s="55">
        <v>247.0751881207986</v>
      </c>
      <c r="G23" s="55">
        <v>218.96749941473527</v>
      </c>
      <c r="H23" s="55">
        <v>28.107688706063342</v>
      </c>
      <c r="I23" s="55">
        <v>51.024059396006827</v>
      </c>
      <c r="J23" s="55">
        <v>28.89642486873349</v>
      </c>
      <c r="K23" s="55">
        <v>18.571151466506134</v>
      </c>
      <c r="L23" s="55">
        <v>37.305599999999998</v>
      </c>
    </row>
    <row r="24" spans="1:12">
      <c r="A24" s="1" t="s">
        <v>23</v>
      </c>
      <c r="B24" s="103">
        <v>25</v>
      </c>
      <c r="C24" s="104">
        <v>49343</v>
      </c>
      <c r="D24" s="105">
        <v>3.7239999999999998</v>
      </c>
      <c r="E24" s="55">
        <v>93.1</v>
      </c>
      <c r="F24" s="55">
        <v>53.644356376040932</v>
      </c>
      <c r="G24" s="55">
        <v>47.54168422460787</v>
      </c>
      <c r="H24" s="55">
        <v>6.1026721514330617</v>
      </c>
      <c r="I24" s="55">
        <v>11.078218119795324</v>
      </c>
      <c r="J24" s="55">
        <v>6.2739206046620515</v>
      </c>
      <c r="K24" s="55">
        <v>4.0321226714825587</v>
      </c>
      <c r="L24" s="55">
        <v>8.0996999999999986</v>
      </c>
    </row>
    <row r="25" spans="1:12">
      <c r="A25" s="1" t="s">
        <v>24</v>
      </c>
      <c r="B25" s="104" t="s">
        <v>99</v>
      </c>
      <c r="C25" s="104" t="s">
        <v>99</v>
      </c>
      <c r="D25" s="104" t="s">
        <v>99</v>
      </c>
      <c r="E25" s="104" t="s">
        <v>99</v>
      </c>
      <c r="F25" s="104" t="s">
        <v>99</v>
      </c>
      <c r="G25" s="104" t="s">
        <v>99</v>
      </c>
      <c r="H25" s="104" t="s">
        <v>99</v>
      </c>
      <c r="I25" s="104" t="s">
        <v>99</v>
      </c>
      <c r="J25" s="104" t="s">
        <v>99</v>
      </c>
      <c r="K25" s="104" t="s">
        <v>99</v>
      </c>
      <c r="L25" s="104" t="s">
        <v>99</v>
      </c>
    </row>
    <row r="26" spans="1:12" ht="15.75" thickBot="1">
      <c r="A26" s="4" t="s">
        <v>90</v>
      </c>
      <c r="B26" s="108" t="s">
        <v>99</v>
      </c>
      <c r="C26" s="108" t="s">
        <v>99</v>
      </c>
      <c r="D26" s="108" t="s">
        <v>99</v>
      </c>
      <c r="E26" s="108" t="s">
        <v>99</v>
      </c>
      <c r="F26" s="108" t="s">
        <v>99</v>
      </c>
      <c r="G26" s="108" t="s">
        <v>99</v>
      </c>
      <c r="H26" s="108" t="s">
        <v>99</v>
      </c>
      <c r="I26" s="108" t="s">
        <v>99</v>
      </c>
      <c r="J26" s="108" t="s">
        <v>99</v>
      </c>
      <c r="K26" s="108" t="s">
        <v>99</v>
      </c>
      <c r="L26" s="108" t="s">
        <v>99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sqref="A1:L1"/>
    </sheetView>
  </sheetViews>
  <sheetFormatPr baseColWidth="10" defaultRowHeight="15"/>
  <cols>
    <col min="1" max="1" width="19.140625" customWidth="1"/>
    <col min="2" max="3" width="12.7109375" customWidth="1"/>
    <col min="4" max="7" width="10.7109375" customWidth="1"/>
    <col min="8" max="8" width="12.7109375" customWidth="1"/>
    <col min="9" max="11" width="10.7109375" customWidth="1"/>
  </cols>
  <sheetData>
    <row r="1" spans="1:11">
      <c r="F1" s="269"/>
    </row>
    <row r="2" spans="1:11">
      <c r="A2" s="269" t="s">
        <v>299</v>
      </c>
    </row>
    <row r="3" spans="1:11">
      <c r="A3" s="181" t="s">
        <v>140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</row>
    <row r="5" spans="1:11">
      <c r="A5" s="181" t="s">
        <v>141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</row>
    <row r="6" spans="1:11">
      <c r="A6" s="181" t="s">
        <v>142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</row>
    <row r="7" spans="1:11" ht="15.75" thickBo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</row>
    <row r="8" spans="1:11">
      <c r="A8" s="225" t="s">
        <v>53</v>
      </c>
      <c r="B8" s="228" t="s">
        <v>143</v>
      </c>
      <c r="C8" s="229"/>
      <c r="D8" s="229"/>
      <c r="E8" s="229"/>
      <c r="F8" s="229"/>
      <c r="G8" s="229"/>
      <c r="H8" s="229"/>
      <c r="I8" s="229"/>
      <c r="J8" s="229"/>
      <c r="K8" s="229"/>
    </row>
    <row r="9" spans="1:11">
      <c r="A9" s="226"/>
      <c r="B9" s="230" t="s">
        <v>9</v>
      </c>
      <c r="C9" s="231"/>
      <c r="D9" s="231"/>
      <c r="E9" s="231"/>
      <c r="F9" s="231"/>
      <c r="G9" s="231"/>
      <c r="H9" s="231"/>
      <c r="I9" s="231"/>
      <c r="J9" s="231"/>
      <c r="K9" s="231"/>
    </row>
    <row r="10" spans="1:11">
      <c r="A10" s="226"/>
      <c r="B10" s="232" t="s">
        <v>11</v>
      </c>
      <c r="C10" s="234" t="s">
        <v>144</v>
      </c>
      <c r="D10" s="235"/>
      <c r="E10" s="235"/>
      <c r="F10" s="235"/>
      <c r="G10" s="236"/>
      <c r="H10" s="234" t="s">
        <v>145</v>
      </c>
      <c r="I10" s="235"/>
      <c r="J10" s="235"/>
      <c r="K10" s="235"/>
    </row>
    <row r="11" spans="1:11" ht="15.75" thickBot="1">
      <c r="A11" s="227"/>
      <c r="B11" s="233"/>
      <c r="C11" s="119" t="s">
        <v>11</v>
      </c>
      <c r="D11" s="119" t="s">
        <v>146</v>
      </c>
      <c r="E11" s="119" t="s">
        <v>147</v>
      </c>
      <c r="F11" s="119" t="s">
        <v>148</v>
      </c>
      <c r="G11" s="119" t="s">
        <v>149</v>
      </c>
      <c r="H11" s="119" t="s">
        <v>11</v>
      </c>
      <c r="I11" s="119" t="s">
        <v>150</v>
      </c>
      <c r="J11" s="119" t="s">
        <v>151</v>
      </c>
      <c r="K11" s="120" t="s">
        <v>152</v>
      </c>
    </row>
    <row r="13" spans="1:11">
      <c r="A13" s="80" t="s">
        <v>153</v>
      </c>
      <c r="B13" s="121">
        <v>500512</v>
      </c>
      <c r="C13" s="121">
        <v>285966</v>
      </c>
      <c r="D13" s="121">
        <v>91459</v>
      </c>
      <c r="E13" s="121">
        <v>186967</v>
      </c>
      <c r="F13" s="121">
        <v>4456</v>
      </c>
      <c r="G13" s="121">
        <v>3084</v>
      </c>
      <c r="H13" s="121">
        <v>214546</v>
      </c>
      <c r="I13" s="121">
        <v>175833</v>
      </c>
      <c r="J13" s="121">
        <v>36606</v>
      </c>
      <c r="K13" s="121">
        <v>2107</v>
      </c>
    </row>
    <row r="14" spans="1:11">
      <c r="D14" s="77"/>
      <c r="E14" s="121"/>
    </row>
    <row r="15" spans="1:11">
      <c r="A15" t="s">
        <v>154</v>
      </c>
      <c r="B15" s="122">
        <v>242623</v>
      </c>
      <c r="C15" s="122">
        <v>156895</v>
      </c>
      <c r="D15" s="77">
        <v>28888</v>
      </c>
      <c r="E15" s="77">
        <v>127789</v>
      </c>
      <c r="F15" s="54">
        <v>3</v>
      </c>
      <c r="G15" s="77">
        <v>215</v>
      </c>
      <c r="H15" s="122">
        <v>85728</v>
      </c>
      <c r="I15" s="77">
        <v>82104</v>
      </c>
      <c r="J15" s="77">
        <v>2710</v>
      </c>
      <c r="K15" s="77">
        <v>914</v>
      </c>
    </row>
    <row r="16" spans="1:11">
      <c r="A16" t="s">
        <v>155</v>
      </c>
      <c r="B16" s="122">
        <v>977</v>
      </c>
      <c r="C16" s="122">
        <v>617</v>
      </c>
      <c r="D16" s="77">
        <v>36</v>
      </c>
      <c r="E16" s="77">
        <v>571</v>
      </c>
      <c r="F16" s="54" t="s">
        <v>99</v>
      </c>
      <c r="G16" s="54">
        <v>10</v>
      </c>
      <c r="H16" s="122">
        <v>360</v>
      </c>
      <c r="I16" s="77">
        <v>356</v>
      </c>
      <c r="J16" s="54">
        <v>4</v>
      </c>
      <c r="K16" s="54" t="s">
        <v>99</v>
      </c>
    </row>
    <row r="17" spans="1:11">
      <c r="A17" t="s">
        <v>67</v>
      </c>
      <c r="B17" s="122">
        <v>7631</v>
      </c>
      <c r="C17" s="122">
        <v>4368</v>
      </c>
      <c r="D17" s="77">
        <v>1076</v>
      </c>
      <c r="E17" s="77">
        <v>3275</v>
      </c>
      <c r="F17" s="54">
        <v>16</v>
      </c>
      <c r="G17" s="54">
        <v>1</v>
      </c>
      <c r="H17" s="122">
        <v>3263</v>
      </c>
      <c r="I17" s="77">
        <v>2441</v>
      </c>
      <c r="J17" s="77">
        <v>822</v>
      </c>
      <c r="K17" s="54" t="s">
        <v>99</v>
      </c>
    </row>
    <row r="18" spans="1:11">
      <c r="A18" t="s">
        <v>68</v>
      </c>
      <c r="B18" s="122">
        <v>17508</v>
      </c>
      <c r="C18" s="122">
        <v>8759</v>
      </c>
      <c r="D18" s="77">
        <v>4557</v>
      </c>
      <c r="E18" s="77">
        <v>4067</v>
      </c>
      <c r="F18" s="77">
        <v>103</v>
      </c>
      <c r="G18" s="54">
        <v>32</v>
      </c>
      <c r="H18" s="122">
        <v>8749</v>
      </c>
      <c r="I18" s="77">
        <v>7066</v>
      </c>
      <c r="J18" s="77">
        <v>1682</v>
      </c>
      <c r="K18" s="54">
        <v>1</v>
      </c>
    </row>
    <row r="19" spans="1:11">
      <c r="A19" t="s">
        <v>156</v>
      </c>
      <c r="B19" s="122">
        <v>8916</v>
      </c>
      <c r="C19" s="122">
        <v>2579</v>
      </c>
      <c r="D19" s="77">
        <v>784</v>
      </c>
      <c r="E19" s="77">
        <v>1362</v>
      </c>
      <c r="F19" s="77">
        <v>265</v>
      </c>
      <c r="G19" s="54">
        <v>168</v>
      </c>
      <c r="H19" s="122">
        <v>6337</v>
      </c>
      <c r="I19" s="77">
        <v>5050</v>
      </c>
      <c r="J19" s="77">
        <v>1247</v>
      </c>
      <c r="K19" s="54">
        <v>40</v>
      </c>
    </row>
    <row r="20" spans="1:11">
      <c r="A20" t="s">
        <v>70</v>
      </c>
      <c r="B20" s="122">
        <v>5948</v>
      </c>
      <c r="C20" s="122">
        <v>1470</v>
      </c>
      <c r="D20" s="77">
        <v>607</v>
      </c>
      <c r="E20" s="77">
        <v>686</v>
      </c>
      <c r="F20" s="54" t="s">
        <v>99</v>
      </c>
      <c r="G20" s="77">
        <v>177</v>
      </c>
      <c r="H20" s="122">
        <v>4478</v>
      </c>
      <c r="I20" s="77">
        <v>2084</v>
      </c>
      <c r="J20" s="77">
        <v>2354</v>
      </c>
      <c r="K20" s="77">
        <v>40</v>
      </c>
    </row>
    <row r="21" spans="1:11">
      <c r="A21" t="s">
        <v>71</v>
      </c>
      <c r="B21" s="122">
        <v>9666</v>
      </c>
      <c r="C21" s="122">
        <v>6302</v>
      </c>
      <c r="D21" s="77">
        <v>5892</v>
      </c>
      <c r="E21" s="77">
        <v>410</v>
      </c>
      <c r="F21" s="54" t="s">
        <v>99</v>
      </c>
      <c r="G21" s="54" t="s">
        <v>99</v>
      </c>
      <c r="H21" s="122">
        <v>3364</v>
      </c>
      <c r="I21" s="77">
        <v>968</v>
      </c>
      <c r="J21" s="54">
        <v>2396</v>
      </c>
      <c r="K21" s="54" t="s">
        <v>99</v>
      </c>
    </row>
    <row r="22" spans="1:11">
      <c r="A22" t="s">
        <v>72</v>
      </c>
      <c r="B22" s="122">
        <v>9572</v>
      </c>
      <c r="C22" s="122">
        <v>8013</v>
      </c>
      <c r="D22" s="77">
        <v>3333</v>
      </c>
      <c r="E22" s="77">
        <v>4373</v>
      </c>
      <c r="F22" s="77">
        <v>190</v>
      </c>
      <c r="G22" s="77">
        <v>117</v>
      </c>
      <c r="H22" s="122">
        <v>1559</v>
      </c>
      <c r="I22" s="77">
        <v>292</v>
      </c>
      <c r="J22" s="77">
        <v>1188</v>
      </c>
      <c r="K22" s="77">
        <v>79</v>
      </c>
    </row>
    <row r="23" spans="1:11">
      <c r="A23" t="s">
        <v>73</v>
      </c>
      <c r="B23" s="122">
        <v>26010</v>
      </c>
      <c r="C23" s="122">
        <v>21375</v>
      </c>
      <c r="D23" s="77">
        <v>8575</v>
      </c>
      <c r="E23" s="77">
        <v>12732</v>
      </c>
      <c r="F23" s="77">
        <v>48</v>
      </c>
      <c r="G23" s="77">
        <v>20</v>
      </c>
      <c r="H23" s="122">
        <v>4635</v>
      </c>
      <c r="I23" s="77">
        <v>4104</v>
      </c>
      <c r="J23" s="77">
        <v>531</v>
      </c>
      <c r="K23" s="54" t="s">
        <v>99</v>
      </c>
    </row>
    <row r="24" spans="1:11">
      <c r="A24" t="s">
        <v>74</v>
      </c>
      <c r="B24" s="122">
        <v>26157</v>
      </c>
      <c r="C24" s="122">
        <v>12698</v>
      </c>
      <c r="D24" s="77">
        <v>5259</v>
      </c>
      <c r="E24" s="77">
        <v>7395</v>
      </c>
      <c r="F24" s="54">
        <v>19</v>
      </c>
      <c r="G24" s="54">
        <v>25</v>
      </c>
      <c r="H24" s="122">
        <v>13459</v>
      </c>
      <c r="I24" s="77">
        <v>10129</v>
      </c>
      <c r="J24" s="77">
        <v>3261</v>
      </c>
      <c r="K24" s="77">
        <v>69</v>
      </c>
    </row>
    <row r="25" spans="1:11">
      <c r="A25" t="s">
        <v>75</v>
      </c>
      <c r="B25" s="122">
        <v>14307</v>
      </c>
      <c r="C25" s="122">
        <v>5768</v>
      </c>
      <c r="D25" s="77">
        <v>2931</v>
      </c>
      <c r="E25" s="77">
        <v>2828</v>
      </c>
      <c r="F25" s="54">
        <v>2</v>
      </c>
      <c r="G25" s="54">
        <v>7</v>
      </c>
      <c r="H25" s="122">
        <v>8539</v>
      </c>
      <c r="I25" s="77">
        <v>5619</v>
      </c>
      <c r="J25" s="77">
        <v>2920</v>
      </c>
      <c r="K25" s="54" t="s">
        <v>99</v>
      </c>
    </row>
    <row r="26" spans="1:11">
      <c r="A26" t="s">
        <v>76</v>
      </c>
      <c r="B26" s="122">
        <v>27323</v>
      </c>
      <c r="C26" s="122">
        <v>13960</v>
      </c>
      <c r="D26" s="77">
        <v>7040</v>
      </c>
      <c r="E26" s="77">
        <v>6162</v>
      </c>
      <c r="F26" s="77">
        <v>428</v>
      </c>
      <c r="G26" s="77">
        <v>330</v>
      </c>
      <c r="H26" s="122">
        <v>13363</v>
      </c>
      <c r="I26" s="77">
        <v>8434</v>
      </c>
      <c r="J26" s="77">
        <v>4909</v>
      </c>
      <c r="K26" s="77">
        <v>20</v>
      </c>
    </row>
    <row r="27" spans="1:11">
      <c r="A27" t="s">
        <v>77</v>
      </c>
      <c r="B27" s="122">
        <v>13843</v>
      </c>
      <c r="C27" s="122">
        <v>9261</v>
      </c>
      <c r="D27" s="77">
        <v>4830</v>
      </c>
      <c r="E27" s="77">
        <v>2212</v>
      </c>
      <c r="F27" s="77">
        <v>1859</v>
      </c>
      <c r="G27" s="77">
        <v>360</v>
      </c>
      <c r="H27" s="122">
        <v>4582</v>
      </c>
      <c r="I27" s="77">
        <v>3591</v>
      </c>
      <c r="J27" s="77">
        <v>857</v>
      </c>
      <c r="K27" s="77">
        <v>134</v>
      </c>
    </row>
    <row r="28" spans="1:11">
      <c r="A28" t="s">
        <v>78</v>
      </c>
      <c r="B28" s="122">
        <v>19278</v>
      </c>
      <c r="C28" s="122">
        <v>12814</v>
      </c>
      <c r="D28" s="77">
        <v>6082</v>
      </c>
      <c r="E28" s="77">
        <v>4600</v>
      </c>
      <c r="F28" s="77">
        <v>997</v>
      </c>
      <c r="G28" s="77">
        <v>1135</v>
      </c>
      <c r="H28" s="122">
        <v>6464</v>
      </c>
      <c r="I28" s="77">
        <v>4407</v>
      </c>
      <c r="J28" s="77">
        <v>1905</v>
      </c>
      <c r="K28" s="77">
        <v>152</v>
      </c>
    </row>
    <row r="29" spans="1:11">
      <c r="A29" t="s">
        <v>79</v>
      </c>
      <c r="B29" s="122">
        <v>3427</v>
      </c>
      <c r="C29" s="122">
        <v>362</v>
      </c>
      <c r="D29" s="77">
        <v>187</v>
      </c>
      <c r="E29" s="77">
        <v>38</v>
      </c>
      <c r="F29" s="77">
        <v>106</v>
      </c>
      <c r="G29" s="54">
        <v>31</v>
      </c>
      <c r="H29" s="122">
        <v>3065</v>
      </c>
      <c r="I29" s="77">
        <v>2376</v>
      </c>
      <c r="J29" s="77">
        <v>676</v>
      </c>
      <c r="K29" s="54">
        <v>13</v>
      </c>
    </row>
    <row r="30" spans="1:11">
      <c r="A30" t="s">
        <v>80</v>
      </c>
      <c r="B30" s="122">
        <v>15925</v>
      </c>
      <c r="C30" s="122">
        <v>11901</v>
      </c>
      <c r="D30" s="77">
        <v>7669</v>
      </c>
      <c r="E30" s="77">
        <v>4171</v>
      </c>
      <c r="F30" s="77">
        <v>61</v>
      </c>
      <c r="G30" s="77">
        <v>0</v>
      </c>
      <c r="H30" s="122">
        <v>4024</v>
      </c>
      <c r="I30" s="77">
        <v>3442</v>
      </c>
      <c r="J30" s="77">
        <v>572</v>
      </c>
      <c r="K30" s="54">
        <v>10</v>
      </c>
    </row>
    <row r="31" spans="1:11">
      <c r="A31" t="s">
        <v>81</v>
      </c>
      <c r="B31" s="122">
        <v>9192</v>
      </c>
      <c r="C31" s="122">
        <v>3171</v>
      </c>
      <c r="D31" s="77">
        <v>1344</v>
      </c>
      <c r="E31" s="77">
        <v>1792</v>
      </c>
      <c r="F31" s="54">
        <v>12</v>
      </c>
      <c r="G31" s="54">
        <v>23</v>
      </c>
      <c r="H31" s="122">
        <v>6021</v>
      </c>
      <c r="I31" s="77">
        <v>4315</v>
      </c>
      <c r="J31" s="77">
        <v>1335</v>
      </c>
      <c r="K31" s="54">
        <v>371</v>
      </c>
    </row>
    <row r="32" spans="1:11">
      <c r="A32" t="s">
        <v>82</v>
      </c>
      <c r="B32" s="122">
        <v>10511</v>
      </c>
      <c r="C32" s="122">
        <v>1841</v>
      </c>
      <c r="D32" s="77">
        <v>467</v>
      </c>
      <c r="E32" s="77">
        <v>936</v>
      </c>
      <c r="F32" s="54">
        <v>64</v>
      </c>
      <c r="G32" s="77">
        <v>374</v>
      </c>
      <c r="H32" s="122">
        <v>8670</v>
      </c>
      <c r="I32" s="77">
        <v>5584</v>
      </c>
      <c r="J32" s="77">
        <v>2946</v>
      </c>
      <c r="K32" s="54">
        <v>140</v>
      </c>
    </row>
    <row r="33" spans="1:11">
      <c r="A33" t="s">
        <v>83</v>
      </c>
      <c r="B33" s="122">
        <v>7453</v>
      </c>
      <c r="C33" s="122">
        <v>758</v>
      </c>
      <c r="D33" s="77">
        <v>501</v>
      </c>
      <c r="E33" s="77">
        <v>193</v>
      </c>
      <c r="F33" s="77">
        <v>62</v>
      </c>
      <c r="G33" s="77">
        <v>2</v>
      </c>
      <c r="H33" s="122">
        <v>6695</v>
      </c>
      <c r="I33" s="77">
        <v>6503</v>
      </c>
      <c r="J33" s="77">
        <v>106</v>
      </c>
      <c r="K33" s="77">
        <v>86</v>
      </c>
    </row>
    <row r="34" spans="1:11">
      <c r="A34" t="s">
        <v>84</v>
      </c>
      <c r="B34" s="122">
        <v>10279</v>
      </c>
      <c r="C34" s="122">
        <v>1029</v>
      </c>
      <c r="D34" s="77">
        <v>673</v>
      </c>
      <c r="E34" s="77">
        <v>349</v>
      </c>
      <c r="F34" s="77">
        <v>6</v>
      </c>
      <c r="G34" s="77">
        <v>1</v>
      </c>
      <c r="H34" s="122">
        <v>9250</v>
      </c>
      <c r="I34" s="77">
        <v>8219</v>
      </c>
      <c r="J34" s="77">
        <v>1031</v>
      </c>
      <c r="K34" s="54" t="s">
        <v>99</v>
      </c>
    </row>
    <row r="35" spans="1:11">
      <c r="A35" t="s">
        <v>85</v>
      </c>
      <c r="B35" s="122">
        <v>8712</v>
      </c>
      <c r="C35" s="122">
        <v>1139</v>
      </c>
      <c r="D35" s="77">
        <v>445</v>
      </c>
      <c r="E35" s="77">
        <v>647</v>
      </c>
      <c r="F35" s="77">
        <v>47</v>
      </c>
      <c r="G35" s="54" t="s">
        <v>99</v>
      </c>
      <c r="H35" s="122">
        <v>7573</v>
      </c>
      <c r="I35" s="77">
        <v>5619</v>
      </c>
      <c r="J35" s="77">
        <v>1954</v>
      </c>
      <c r="K35" s="54" t="s">
        <v>99</v>
      </c>
    </row>
    <row r="36" spans="1:11">
      <c r="A36" s="123" t="s">
        <v>86</v>
      </c>
      <c r="B36" s="122">
        <v>5254</v>
      </c>
      <c r="C36" s="122">
        <v>886</v>
      </c>
      <c r="D36" s="124">
        <v>283</v>
      </c>
      <c r="E36" s="124">
        <v>379</v>
      </c>
      <c r="F36" s="124">
        <v>168</v>
      </c>
      <c r="G36" s="124">
        <v>56</v>
      </c>
      <c r="H36" s="122">
        <v>4368</v>
      </c>
      <c r="I36" s="124">
        <v>3130</v>
      </c>
      <c r="J36" s="124">
        <v>1200</v>
      </c>
      <c r="K36" s="125">
        <v>38</v>
      </c>
    </row>
    <row r="37" spans="1:11" ht="15.75" thickBot="1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</row>
    <row r="38" spans="1:11">
      <c r="A38" s="126" t="s">
        <v>157</v>
      </c>
      <c r="D38" s="124"/>
      <c r="G38" s="124"/>
    </row>
    <row r="39" spans="1:11">
      <c r="A39" s="126"/>
      <c r="D39" s="124"/>
      <c r="G39" s="124"/>
    </row>
  </sheetData>
  <mergeCells count="9">
    <mergeCell ref="A3:K3"/>
    <mergeCell ref="A5:K5"/>
    <mergeCell ref="A6:K6"/>
    <mergeCell ref="A8:A11"/>
    <mergeCell ref="B8:K8"/>
    <mergeCell ref="B9:K9"/>
    <mergeCell ref="B10:B11"/>
    <mergeCell ref="C10:G10"/>
    <mergeCell ref="H10:K10"/>
  </mergeCells>
  <hyperlinks>
    <hyperlink ref="A2" location="INDICE!A1" display="#INDICE!A1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sqref="A1:L1"/>
    </sheetView>
  </sheetViews>
  <sheetFormatPr baseColWidth="10" defaultRowHeight="15"/>
  <cols>
    <col min="1" max="1" width="22.7109375" customWidth="1"/>
    <col min="2" max="5" width="18.7109375" customWidth="1"/>
    <col min="6" max="6" width="13.7109375" customWidth="1"/>
  </cols>
  <sheetData>
    <row r="1" spans="1:6">
      <c r="F1" s="269"/>
    </row>
    <row r="2" spans="1:6">
      <c r="A2" s="269" t="s">
        <v>299</v>
      </c>
    </row>
    <row r="3" spans="1:6">
      <c r="A3" s="209" t="s">
        <v>158</v>
      </c>
      <c r="B3" s="209"/>
      <c r="C3" s="209"/>
      <c r="D3" s="209"/>
      <c r="E3" s="209"/>
      <c r="F3" s="210"/>
    </row>
    <row r="4" spans="1:6">
      <c r="B4" s="127"/>
      <c r="C4" s="127"/>
      <c r="D4" s="127"/>
    </row>
    <row r="5" spans="1:6">
      <c r="A5" s="181" t="s">
        <v>1</v>
      </c>
      <c r="B5" s="181"/>
      <c r="C5" s="181"/>
      <c r="D5" s="181"/>
      <c r="E5" s="181"/>
      <c r="F5" s="179"/>
    </row>
    <row r="6" spans="1:6">
      <c r="A6" s="181" t="s">
        <v>159</v>
      </c>
      <c r="B6" s="181"/>
      <c r="C6" s="181"/>
      <c r="D6" s="181"/>
      <c r="E6" s="181"/>
      <c r="F6" s="179"/>
    </row>
    <row r="7" spans="1:6" ht="15.75" thickBot="1">
      <c r="A7" s="4"/>
      <c r="B7" s="4"/>
      <c r="C7" s="4"/>
      <c r="D7" s="4"/>
      <c r="E7" s="4"/>
      <c r="F7" s="118"/>
    </row>
    <row r="8" spans="1:6">
      <c r="A8" s="237" t="s">
        <v>160</v>
      </c>
      <c r="B8" s="239" t="s">
        <v>4</v>
      </c>
      <c r="C8" s="240"/>
      <c r="D8" s="240"/>
      <c r="E8" s="240"/>
      <c r="F8" s="240"/>
    </row>
    <row r="9" spans="1:6">
      <c r="A9" s="237"/>
      <c r="B9" s="241" t="s">
        <v>5</v>
      </c>
      <c r="C9" s="242"/>
      <c r="D9" s="241" t="s">
        <v>6</v>
      </c>
      <c r="E9" s="243"/>
      <c r="F9" s="179"/>
    </row>
    <row r="10" spans="1:6">
      <c r="A10" s="237"/>
      <c r="B10" s="244" t="s">
        <v>7</v>
      </c>
      <c r="C10" s="245"/>
      <c r="D10" s="244" t="s">
        <v>8</v>
      </c>
      <c r="E10" s="246"/>
      <c r="F10" s="240"/>
    </row>
    <row r="11" spans="1:6" ht="15.75" thickBot="1">
      <c r="A11" s="238"/>
      <c r="B11" s="128" t="s">
        <v>9</v>
      </c>
      <c r="C11" s="129" t="s">
        <v>10</v>
      </c>
      <c r="D11" s="130" t="s">
        <v>11</v>
      </c>
      <c r="E11" s="131" t="s">
        <v>12</v>
      </c>
      <c r="F11" s="132" t="s">
        <v>13</v>
      </c>
    </row>
    <row r="12" spans="1:6">
      <c r="A12" s="2">
        <v>2003</v>
      </c>
      <c r="B12" s="46">
        <v>306291</v>
      </c>
      <c r="C12" s="46">
        <v>968889777</v>
      </c>
      <c r="D12" s="133">
        <v>1168002</v>
      </c>
      <c r="E12" s="46">
        <v>1062375</v>
      </c>
      <c r="F12" s="46">
        <v>105627</v>
      </c>
    </row>
    <row r="13" spans="1:6">
      <c r="A13" s="2">
        <v>2004</v>
      </c>
      <c r="B13" s="46">
        <v>363011</v>
      </c>
      <c r="C13" s="46">
        <v>1250659078</v>
      </c>
      <c r="D13" s="133">
        <v>1477850</v>
      </c>
      <c r="E13" s="46">
        <v>1348932</v>
      </c>
      <c r="F13" s="46">
        <v>128918</v>
      </c>
    </row>
    <row r="14" spans="1:6">
      <c r="A14" s="2">
        <v>2005</v>
      </c>
      <c r="B14" s="46">
        <v>381368</v>
      </c>
      <c r="C14" s="46">
        <v>1367629479</v>
      </c>
      <c r="D14" s="133">
        <v>1514079</v>
      </c>
      <c r="E14" s="46">
        <v>1381670</v>
      </c>
      <c r="F14" s="46">
        <v>132409</v>
      </c>
    </row>
    <row r="15" spans="1:6">
      <c r="A15" s="134">
        <v>2006</v>
      </c>
      <c r="B15" s="46">
        <v>378690</v>
      </c>
      <c r="C15" s="46">
        <v>1366220155</v>
      </c>
      <c r="D15" s="133">
        <v>1504842</v>
      </c>
      <c r="E15" s="46">
        <v>1373732</v>
      </c>
      <c r="F15" s="46">
        <v>131110</v>
      </c>
    </row>
    <row r="16" spans="1:6">
      <c r="A16" s="5">
        <v>2007</v>
      </c>
      <c r="B16" s="46">
        <v>373734</v>
      </c>
      <c r="C16" s="46">
        <v>1363850892.8</v>
      </c>
      <c r="D16" s="133">
        <v>1551011.2035128423</v>
      </c>
      <c r="E16" s="46">
        <v>1420572.4908436381</v>
      </c>
      <c r="F16" s="46">
        <v>130438.71266920411</v>
      </c>
    </row>
    <row r="17" spans="1:6">
      <c r="A17" s="5">
        <v>2008</v>
      </c>
      <c r="B17" s="133">
        <v>402875</v>
      </c>
      <c r="C17" s="133">
        <v>1561827207</v>
      </c>
      <c r="D17" s="133">
        <v>1669178</v>
      </c>
      <c r="E17" s="133">
        <v>1526067</v>
      </c>
      <c r="F17" s="133">
        <v>143111</v>
      </c>
    </row>
    <row r="18" spans="1:6">
      <c r="A18" s="5">
        <v>2009</v>
      </c>
      <c r="B18" s="135">
        <v>425616</v>
      </c>
      <c r="C18" s="135">
        <v>1628367103.0999999</v>
      </c>
      <c r="D18" s="135">
        <v>1737180.4649809704</v>
      </c>
      <c r="E18" s="135">
        <v>1587939.7451111693</v>
      </c>
      <c r="F18" s="135">
        <v>149240.71986980108</v>
      </c>
    </row>
    <row r="19" spans="1:6">
      <c r="A19" s="5">
        <v>2010</v>
      </c>
      <c r="B19" s="135">
        <v>436843</v>
      </c>
      <c r="C19" s="135">
        <v>1671461249.7</v>
      </c>
      <c r="D19" s="135">
        <v>1774743.339403962</v>
      </c>
      <c r="E19" s="135">
        <v>1621503.6974468471</v>
      </c>
      <c r="F19" s="135">
        <v>153239.64195711492</v>
      </c>
    </row>
    <row r="20" spans="1:6">
      <c r="A20" s="5">
        <v>2011</v>
      </c>
      <c r="B20" s="135">
        <v>481568</v>
      </c>
      <c r="C20" s="135">
        <v>1936193536</v>
      </c>
      <c r="D20" s="135">
        <v>1935311</v>
      </c>
      <c r="E20" s="135">
        <v>1767576</v>
      </c>
      <c r="F20" s="135">
        <v>167735</v>
      </c>
    </row>
    <row r="21" spans="1:6" ht="15.75" thickBot="1">
      <c r="A21" s="136">
        <v>2012</v>
      </c>
      <c r="B21" s="137">
        <v>500512</v>
      </c>
      <c r="C21" s="137">
        <v>2123879327.996666</v>
      </c>
      <c r="D21" s="137">
        <v>2117287.319570485</v>
      </c>
      <c r="E21" s="137">
        <v>1932688.9488231945</v>
      </c>
      <c r="F21" s="137">
        <v>184598.3707472907</v>
      </c>
    </row>
    <row r="22" spans="1:6">
      <c r="D22" s="77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sqref="A1:L1"/>
    </sheetView>
  </sheetViews>
  <sheetFormatPr baseColWidth="10" defaultRowHeight="15"/>
  <cols>
    <col min="1" max="1" width="22.7109375" customWidth="1"/>
    <col min="2" max="4" width="18.7109375" customWidth="1"/>
    <col min="5" max="5" width="18.28515625" customWidth="1"/>
  </cols>
  <sheetData>
    <row r="1" spans="1:6">
      <c r="F1" s="269"/>
    </row>
    <row r="2" spans="1:6">
      <c r="A2" s="269" t="s">
        <v>299</v>
      </c>
    </row>
    <row r="3" spans="1:6">
      <c r="A3" s="181" t="s">
        <v>161</v>
      </c>
      <c r="B3" s="181"/>
      <c r="C3" s="181"/>
      <c r="D3" s="181"/>
      <c r="E3" s="181"/>
      <c r="F3" s="179"/>
    </row>
    <row r="4" spans="1:6">
      <c r="B4" s="127"/>
      <c r="C4" s="127"/>
      <c r="D4" s="127"/>
    </row>
    <row r="5" spans="1:6">
      <c r="A5" s="181" t="s">
        <v>27</v>
      </c>
      <c r="B5" s="181"/>
      <c r="C5" s="181"/>
      <c r="D5" s="181"/>
      <c r="E5" s="181"/>
      <c r="F5" s="179"/>
    </row>
    <row r="6" spans="1:6">
      <c r="A6" s="181" t="s">
        <v>162</v>
      </c>
      <c r="B6" s="181"/>
      <c r="C6" s="181"/>
      <c r="D6" s="181"/>
      <c r="E6" s="181"/>
      <c r="F6" s="179"/>
    </row>
    <row r="7" spans="1:6" ht="15.75" thickBot="1">
      <c r="A7" s="4"/>
      <c r="B7" s="4"/>
      <c r="C7" s="4"/>
      <c r="D7" s="4"/>
      <c r="E7" s="4"/>
      <c r="F7" s="118"/>
    </row>
    <row r="8" spans="1:6">
      <c r="A8" s="237" t="s">
        <v>160</v>
      </c>
      <c r="B8" s="239" t="s">
        <v>28</v>
      </c>
      <c r="C8" s="240"/>
      <c r="D8" s="240"/>
      <c r="E8" s="240"/>
      <c r="F8" s="240"/>
    </row>
    <row r="9" spans="1:6">
      <c r="A9" s="237"/>
      <c r="B9" s="241" t="s">
        <v>5</v>
      </c>
      <c r="C9" s="242"/>
      <c r="D9" s="241" t="s">
        <v>6</v>
      </c>
      <c r="E9" s="243"/>
      <c r="F9" s="179"/>
    </row>
    <row r="10" spans="1:6">
      <c r="A10" s="237"/>
      <c r="B10" s="244" t="s">
        <v>7</v>
      </c>
      <c r="C10" s="245"/>
      <c r="D10" s="244" t="s">
        <v>8</v>
      </c>
      <c r="E10" s="246"/>
      <c r="F10" s="240"/>
    </row>
    <row r="11" spans="1:6" ht="15.75" thickBot="1">
      <c r="A11" s="238"/>
      <c r="B11" s="128" t="s">
        <v>9</v>
      </c>
      <c r="C11" s="129" t="s">
        <v>10</v>
      </c>
      <c r="D11" s="130" t="s">
        <v>11</v>
      </c>
      <c r="E11" s="131" t="s">
        <v>12</v>
      </c>
      <c r="F11" s="132" t="s">
        <v>13</v>
      </c>
    </row>
    <row r="12" spans="1:6">
      <c r="A12" s="2">
        <v>2003</v>
      </c>
      <c r="B12" s="46">
        <v>219743</v>
      </c>
      <c r="C12" s="46">
        <v>730797076</v>
      </c>
      <c r="D12" s="46">
        <v>869688</v>
      </c>
      <c r="E12" s="46">
        <v>801180</v>
      </c>
      <c r="F12" s="135">
        <v>68508</v>
      </c>
    </row>
    <row r="13" spans="1:6">
      <c r="A13" s="2">
        <v>2004</v>
      </c>
      <c r="B13" s="46">
        <v>267310</v>
      </c>
      <c r="C13" s="46">
        <v>956741186</v>
      </c>
      <c r="D13" s="46">
        <v>1143319</v>
      </c>
      <c r="E13" s="46">
        <v>1045600</v>
      </c>
      <c r="F13" s="135">
        <v>97719</v>
      </c>
    </row>
    <row r="14" spans="1:6">
      <c r="A14" s="2">
        <v>2005</v>
      </c>
      <c r="B14" s="46">
        <v>277119</v>
      </c>
      <c r="C14" s="46">
        <v>1024531771</v>
      </c>
      <c r="D14" s="46">
        <v>1148057</v>
      </c>
      <c r="E14" s="46">
        <v>1049738</v>
      </c>
      <c r="F14" s="135">
        <v>98319</v>
      </c>
    </row>
    <row r="15" spans="1:6">
      <c r="A15" s="134">
        <v>2006</v>
      </c>
      <c r="B15" s="133">
        <v>277592</v>
      </c>
      <c r="C15" s="133">
        <v>1043288025</v>
      </c>
      <c r="D15" s="46">
        <v>1160413</v>
      </c>
      <c r="E15" s="133">
        <v>1061376</v>
      </c>
      <c r="F15" s="135">
        <v>99037</v>
      </c>
    </row>
    <row r="16" spans="1:6">
      <c r="A16" s="5">
        <v>2007</v>
      </c>
      <c r="B16" s="138">
        <v>277944</v>
      </c>
      <c r="C16" s="138">
        <v>1072768171.5</v>
      </c>
      <c r="D16" s="46">
        <v>1241395.240551793</v>
      </c>
      <c r="E16" s="138">
        <v>1139827.456233029</v>
      </c>
      <c r="F16" s="135">
        <v>101567.784</v>
      </c>
    </row>
    <row r="17" spans="1:6">
      <c r="A17" s="5">
        <v>2008</v>
      </c>
      <c r="B17" s="138">
        <v>298927</v>
      </c>
      <c r="C17" s="138">
        <v>1202706913</v>
      </c>
      <c r="D17" s="133">
        <v>1300092</v>
      </c>
      <c r="E17" s="138">
        <v>1191355</v>
      </c>
      <c r="F17" s="135">
        <v>108737</v>
      </c>
    </row>
    <row r="18" spans="1:6">
      <c r="A18" s="5">
        <v>2009</v>
      </c>
      <c r="B18" s="138">
        <v>302578</v>
      </c>
      <c r="C18" s="138">
        <v>1215550254.7</v>
      </c>
      <c r="D18" s="133">
        <v>1312701.8091525766</v>
      </c>
      <c r="E18" s="138">
        <v>1202977.7686400847</v>
      </c>
      <c r="F18" s="135">
        <v>109724.04051249196</v>
      </c>
    </row>
    <row r="19" spans="1:6">
      <c r="A19" s="5">
        <v>2010</v>
      </c>
      <c r="B19" s="138">
        <v>302578</v>
      </c>
      <c r="C19" s="138">
        <v>1215550254.7</v>
      </c>
      <c r="D19" s="133">
        <v>1312701.8091525766</v>
      </c>
      <c r="E19" s="138">
        <v>1202977.7686400847</v>
      </c>
      <c r="F19" s="135">
        <v>109724.04051249196</v>
      </c>
    </row>
    <row r="20" spans="1:6">
      <c r="A20" s="5">
        <v>2011</v>
      </c>
      <c r="B20" s="138">
        <v>303264</v>
      </c>
      <c r="C20" s="138">
        <v>1269064213</v>
      </c>
      <c r="D20" s="133">
        <v>1290425</v>
      </c>
      <c r="E20" s="138">
        <v>1182666</v>
      </c>
      <c r="F20" s="135">
        <v>107759</v>
      </c>
    </row>
    <row r="21" spans="1:6" ht="15.75" thickBot="1">
      <c r="A21" s="136">
        <v>2012</v>
      </c>
      <c r="B21" s="139">
        <v>285966</v>
      </c>
      <c r="C21" s="139">
        <v>1282378739.0539091</v>
      </c>
      <c r="D21" s="140">
        <v>1303934.6274076852</v>
      </c>
      <c r="E21" s="139">
        <v>1194955.4420473075</v>
      </c>
      <c r="F21" s="139">
        <v>108979.18536037771</v>
      </c>
    </row>
    <row r="22" spans="1:6">
      <c r="D22" s="77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22"/>
  <sheetViews>
    <sheetView topLeftCell="A2" workbookViewId="0">
      <selection sqref="A1:L1"/>
    </sheetView>
  </sheetViews>
  <sheetFormatPr baseColWidth="10" defaultRowHeight="15"/>
  <cols>
    <col min="1" max="1" width="22.7109375" customWidth="1"/>
    <col min="2" max="4" width="18.7109375" customWidth="1"/>
    <col min="5" max="5" width="18.28515625" customWidth="1"/>
    <col min="6" max="6" width="11.5703125" bestFit="1" customWidth="1"/>
  </cols>
  <sheetData>
    <row r="1" spans="1:6">
      <c r="F1" s="269"/>
    </row>
    <row r="2" spans="1:6">
      <c r="A2" s="269" t="s">
        <v>299</v>
      </c>
    </row>
    <row r="4" spans="1:6">
      <c r="A4" s="181" t="s">
        <v>163</v>
      </c>
      <c r="B4" s="181"/>
      <c r="C4" s="181"/>
      <c r="D4" s="181"/>
      <c r="E4" s="181"/>
      <c r="F4" s="179"/>
    </row>
    <row r="5" spans="1:6">
      <c r="B5" s="127"/>
      <c r="C5" s="127"/>
      <c r="D5" s="127"/>
    </row>
    <row r="6" spans="1:6">
      <c r="A6" s="181" t="s">
        <v>30</v>
      </c>
      <c r="B6" s="181"/>
      <c r="C6" s="181"/>
      <c r="D6" s="181"/>
      <c r="E6" s="181"/>
      <c r="F6" s="179"/>
    </row>
    <row r="7" spans="1:6">
      <c r="A7" s="181" t="s">
        <v>159</v>
      </c>
      <c r="B7" s="181"/>
      <c r="C7" s="181"/>
      <c r="D7" s="181"/>
      <c r="E7" s="181"/>
      <c r="F7" s="179"/>
    </row>
    <row r="8" spans="1:6" ht="15.75" thickBot="1">
      <c r="A8" s="4"/>
      <c r="B8" s="4"/>
      <c r="C8" s="4"/>
      <c r="D8" s="4"/>
      <c r="E8" s="4"/>
      <c r="F8" s="118"/>
    </row>
    <row r="9" spans="1:6">
      <c r="A9" s="237" t="s">
        <v>160</v>
      </c>
      <c r="B9" s="239" t="s">
        <v>31</v>
      </c>
      <c r="C9" s="240"/>
      <c r="D9" s="240"/>
      <c r="E9" s="240"/>
      <c r="F9" s="240"/>
    </row>
    <row r="10" spans="1:6">
      <c r="A10" s="237"/>
      <c r="B10" s="241" t="s">
        <v>5</v>
      </c>
      <c r="C10" s="242"/>
      <c r="D10" s="241" t="s">
        <v>6</v>
      </c>
      <c r="E10" s="243"/>
      <c r="F10" s="179"/>
    </row>
    <row r="11" spans="1:6">
      <c r="A11" s="237"/>
      <c r="B11" s="244" t="s">
        <v>7</v>
      </c>
      <c r="C11" s="245"/>
      <c r="D11" s="244" t="s">
        <v>8</v>
      </c>
      <c r="E11" s="246"/>
      <c r="F11" s="240"/>
    </row>
    <row r="12" spans="1:6" ht="15.75" thickBot="1">
      <c r="A12" s="238"/>
      <c r="B12" s="128" t="s">
        <v>9</v>
      </c>
      <c r="C12" s="129" t="s">
        <v>10</v>
      </c>
      <c r="D12" s="130" t="s">
        <v>11</v>
      </c>
      <c r="E12" s="131" t="s">
        <v>12</v>
      </c>
      <c r="F12" s="132" t="s">
        <v>13</v>
      </c>
    </row>
    <row r="13" spans="1:6">
      <c r="A13" s="2">
        <v>2003</v>
      </c>
      <c r="B13" s="46">
        <v>86548</v>
      </c>
      <c r="C13" s="46">
        <v>238092701</v>
      </c>
      <c r="D13" s="46">
        <v>298314</v>
      </c>
      <c r="E13" s="46">
        <v>261195</v>
      </c>
      <c r="F13" s="135">
        <v>37119</v>
      </c>
    </row>
    <row r="14" spans="1:6">
      <c r="A14" s="2">
        <v>2004</v>
      </c>
      <c r="B14" s="46">
        <v>95701</v>
      </c>
      <c r="C14" s="46">
        <v>293917892</v>
      </c>
      <c r="D14" s="46">
        <v>334531</v>
      </c>
      <c r="E14" s="46">
        <v>303332</v>
      </c>
      <c r="F14" s="135">
        <v>31199</v>
      </c>
    </row>
    <row r="15" spans="1:6">
      <c r="A15" s="134">
        <v>2005</v>
      </c>
      <c r="B15" s="133">
        <v>104249</v>
      </c>
      <c r="C15" s="133">
        <v>343097708</v>
      </c>
      <c r="D15" s="46">
        <v>366022</v>
      </c>
      <c r="E15" s="133">
        <v>331932</v>
      </c>
      <c r="F15" s="135">
        <v>34090</v>
      </c>
    </row>
    <row r="16" spans="1:6">
      <c r="A16" s="5">
        <v>2006</v>
      </c>
      <c r="B16" s="138">
        <v>101098</v>
      </c>
      <c r="C16" s="138">
        <v>322932130</v>
      </c>
      <c r="D16" s="46">
        <v>344429</v>
      </c>
      <c r="E16" s="138">
        <v>312356</v>
      </c>
      <c r="F16" s="135">
        <v>32073</v>
      </c>
    </row>
    <row r="17" spans="1:6">
      <c r="A17" s="5">
        <v>2007</v>
      </c>
      <c r="B17" s="138">
        <v>95790</v>
      </c>
      <c r="C17" s="138">
        <v>291082721.30000001</v>
      </c>
      <c r="D17" s="133">
        <v>309615.96296104928</v>
      </c>
      <c r="E17" s="138">
        <v>280745.03461060912</v>
      </c>
      <c r="F17" s="135">
        <v>28870.928400000001</v>
      </c>
    </row>
    <row r="18" spans="1:6">
      <c r="A18" s="5">
        <v>2008</v>
      </c>
      <c r="B18" s="138">
        <v>103948</v>
      </c>
      <c r="C18" s="138">
        <v>359120294</v>
      </c>
      <c r="D18" s="133">
        <v>369086</v>
      </c>
      <c r="E18" s="138">
        <v>334712</v>
      </c>
      <c r="F18" s="135">
        <v>34374</v>
      </c>
    </row>
    <row r="19" spans="1:6">
      <c r="A19" s="5">
        <v>2009</v>
      </c>
      <c r="B19" s="138">
        <v>123038</v>
      </c>
      <c r="C19" s="138">
        <v>412816848.39999998</v>
      </c>
      <c r="D19" s="133">
        <v>424478.65582839376</v>
      </c>
      <c r="E19" s="138">
        <v>384961.97647108469</v>
      </c>
      <c r="F19" s="135">
        <v>39516.679357309091</v>
      </c>
    </row>
    <row r="20" spans="1:6">
      <c r="A20" s="5">
        <v>2010</v>
      </c>
      <c r="B20" s="138">
        <v>134265</v>
      </c>
      <c r="C20" s="138">
        <v>455910995</v>
      </c>
      <c r="D20" s="133">
        <v>462041.53025138524</v>
      </c>
      <c r="E20" s="138">
        <v>418525.92880676221</v>
      </c>
      <c r="F20" s="135">
        <v>43515.60144462296</v>
      </c>
    </row>
    <row r="21" spans="1:6">
      <c r="A21" s="5">
        <v>2011</v>
      </c>
      <c r="B21" s="138">
        <v>178304</v>
      </c>
      <c r="C21" s="138">
        <v>667129322</v>
      </c>
      <c r="D21" s="133">
        <v>644886</v>
      </c>
      <c r="E21" s="138">
        <v>584910</v>
      </c>
      <c r="F21" s="135">
        <v>59976</v>
      </c>
    </row>
    <row r="22" spans="1:6" ht="15.75" thickBot="1">
      <c r="A22" s="141">
        <v>2012</v>
      </c>
      <c r="B22" s="139">
        <v>214546</v>
      </c>
      <c r="C22" s="139">
        <v>841500588.94275689</v>
      </c>
      <c r="D22" s="140">
        <v>813352.69216280011</v>
      </c>
      <c r="E22" s="139">
        <v>737733.50677588722</v>
      </c>
      <c r="F22" s="139">
        <v>75619.185386912955</v>
      </c>
    </row>
  </sheetData>
  <mergeCells count="9">
    <mergeCell ref="A4:F4"/>
    <mergeCell ref="A6:F6"/>
    <mergeCell ref="A7:F7"/>
    <mergeCell ref="A9:A12"/>
    <mergeCell ref="B9:F9"/>
    <mergeCell ref="B10:C10"/>
    <mergeCell ref="D10:F10"/>
    <mergeCell ref="B11:C11"/>
    <mergeCell ref="D11:F11"/>
  </mergeCells>
  <hyperlinks>
    <hyperlink ref="A2" location="INDICE!A1" display="#INDICE!A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sqref="A1:L1"/>
    </sheetView>
  </sheetViews>
  <sheetFormatPr baseColWidth="10" defaultRowHeight="15"/>
  <cols>
    <col min="1" max="1" width="24.7109375" customWidth="1"/>
    <col min="2" max="7" width="16.7109375" customWidth="1"/>
  </cols>
  <sheetData>
    <row r="1" spans="1:7">
      <c r="A1" s="143"/>
      <c r="B1" s="144"/>
      <c r="C1" s="144"/>
      <c r="D1" s="144"/>
      <c r="E1" s="144"/>
      <c r="F1" s="269"/>
      <c r="G1" s="144"/>
    </row>
    <row r="2" spans="1:7">
      <c r="A2" s="269" t="s">
        <v>299</v>
      </c>
      <c r="B2" s="144"/>
      <c r="C2" s="144"/>
      <c r="D2" s="144"/>
      <c r="E2" s="144"/>
      <c r="F2" s="144"/>
      <c r="G2" s="144"/>
    </row>
    <row r="3" spans="1:7">
      <c r="A3" s="249" t="s">
        <v>164</v>
      </c>
      <c r="B3" s="249"/>
      <c r="C3" s="249"/>
      <c r="D3" s="249"/>
      <c r="E3" s="249"/>
      <c r="F3" s="249"/>
      <c r="G3" s="249"/>
    </row>
    <row r="4" spans="1:7">
      <c r="A4" s="145"/>
      <c r="B4" s="145"/>
      <c r="C4" s="145"/>
      <c r="D4" s="146"/>
      <c r="E4" s="146"/>
      <c r="F4" s="146"/>
      <c r="G4" s="145"/>
    </row>
    <row r="5" spans="1:7">
      <c r="A5" s="249" t="s">
        <v>165</v>
      </c>
      <c r="B5" s="249"/>
      <c r="C5" s="249"/>
      <c r="D5" s="249"/>
      <c r="E5" s="249"/>
      <c r="F5" s="249"/>
      <c r="G5" s="249"/>
    </row>
    <row r="6" spans="1:7">
      <c r="A6" s="249" t="s">
        <v>166</v>
      </c>
      <c r="B6" s="249"/>
      <c r="C6" s="249"/>
      <c r="D6" s="249"/>
      <c r="E6" s="249"/>
      <c r="F6" s="249"/>
      <c r="G6" s="249"/>
    </row>
    <row r="7" spans="1:7" ht="15.75" thickBot="1">
      <c r="A7" s="147"/>
      <c r="B7" s="147"/>
      <c r="C7" s="147"/>
      <c r="D7" s="147"/>
      <c r="E7" s="147"/>
      <c r="F7" s="147"/>
      <c r="G7" s="147"/>
    </row>
    <row r="8" spans="1:7">
      <c r="A8" s="250" t="s">
        <v>3</v>
      </c>
      <c r="B8" s="247" t="s">
        <v>167</v>
      </c>
      <c r="C8" s="252"/>
      <c r="D8" s="252"/>
      <c r="E8" s="247" t="s">
        <v>168</v>
      </c>
      <c r="F8" s="252"/>
      <c r="G8" s="252"/>
    </row>
    <row r="9" spans="1:7">
      <c r="A9" s="250"/>
      <c r="B9" s="248"/>
      <c r="C9" s="253"/>
      <c r="D9" s="253"/>
      <c r="E9" s="248"/>
      <c r="F9" s="253"/>
      <c r="G9" s="253"/>
    </row>
    <row r="10" spans="1:7">
      <c r="A10" s="250"/>
      <c r="B10" s="247" t="s">
        <v>169</v>
      </c>
      <c r="C10" s="247" t="s">
        <v>170</v>
      </c>
      <c r="D10" s="247" t="s">
        <v>64</v>
      </c>
      <c r="E10" s="247" t="s">
        <v>169</v>
      </c>
      <c r="F10" s="247" t="s">
        <v>170</v>
      </c>
      <c r="G10" s="247" t="s">
        <v>64</v>
      </c>
    </row>
    <row r="11" spans="1:7">
      <c r="A11" s="250"/>
      <c r="B11" s="248"/>
      <c r="C11" s="248"/>
      <c r="D11" s="248"/>
      <c r="E11" s="248"/>
      <c r="F11" s="248"/>
      <c r="G11" s="248"/>
    </row>
    <row r="12" spans="1:7">
      <c r="A12" s="250"/>
      <c r="B12" s="148" t="s">
        <v>171</v>
      </c>
      <c r="C12" s="148" t="s">
        <v>171</v>
      </c>
      <c r="D12" s="148" t="s">
        <v>171</v>
      </c>
      <c r="E12" s="148" t="s">
        <v>171</v>
      </c>
      <c r="F12" s="148" t="s">
        <v>171</v>
      </c>
      <c r="G12" s="148" t="s">
        <v>171</v>
      </c>
    </row>
    <row r="13" spans="1:7">
      <c r="A13" s="250"/>
      <c r="B13" s="148" t="s">
        <v>172</v>
      </c>
      <c r="C13" s="148" t="s">
        <v>173</v>
      </c>
      <c r="D13" s="148" t="s">
        <v>172</v>
      </c>
      <c r="E13" s="148" t="s">
        <v>172</v>
      </c>
      <c r="F13" s="148" t="s">
        <v>172</v>
      </c>
      <c r="G13" s="148" t="s">
        <v>172</v>
      </c>
    </row>
    <row r="14" spans="1:7" ht="15.75" thickBot="1">
      <c r="A14" s="251"/>
      <c r="B14" s="149"/>
      <c r="C14" s="149"/>
      <c r="D14" s="149"/>
      <c r="E14" s="149"/>
      <c r="F14" s="149"/>
      <c r="G14" s="149"/>
    </row>
    <row r="15" spans="1:7">
      <c r="A15" s="150"/>
      <c r="B15" s="151"/>
      <c r="C15" s="151"/>
      <c r="D15" s="151"/>
      <c r="E15" s="151"/>
      <c r="F15" s="150"/>
      <c r="G15" s="150"/>
    </row>
    <row r="16" spans="1:7">
      <c r="A16" s="152" t="s">
        <v>11</v>
      </c>
      <c r="B16" s="153" t="s">
        <v>99</v>
      </c>
      <c r="C16" s="153" t="s">
        <v>99</v>
      </c>
      <c r="D16" s="153" t="s">
        <v>99</v>
      </c>
      <c r="E16" s="154">
        <v>189099.30000000002</v>
      </c>
      <c r="F16" s="153" t="s">
        <v>99</v>
      </c>
      <c r="G16" s="154">
        <v>224113.99</v>
      </c>
    </row>
    <row r="17" spans="1:7">
      <c r="A17" s="145"/>
      <c r="B17" s="145"/>
      <c r="C17" s="145"/>
      <c r="D17" s="145"/>
      <c r="E17" s="155"/>
      <c r="F17" s="156"/>
      <c r="G17" s="155"/>
    </row>
    <row r="18" spans="1:7">
      <c r="A18" s="157" t="s">
        <v>14</v>
      </c>
      <c r="B18" s="153" t="s">
        <v>99</v>
      </c>
      <c r="C18" s="153" t="s">
        <v>99</v>
      </c>
      <c r="D18" s="153" t="s">
        <v>99</v>
      </c>
      <c r="E18" s="155">
        <v>18464.21</v>
      </c>
      <c r="F18" s="153" t="s">
        <v>99</v>
      </c>
      <c r="G18" s="155">
        <v>18464.21</v>
      </c>
    </row>
    <row r="19" spans="1:7">
      <c r="A19" s="157" t="s">
        <v>15</v>
      </c>
      <c r="B19" s="153" t="s">
        <v>99</v>
      </c>
      <c r="C19" s="153" t="s">
        <v>99</v>
      </c>
      <c r="D19" s="153" t="s">
        <v>99</v>
      </c>
      <c r="E19" s="155">
        <v>16772.66</v>
      </c>
      <c r="F19" s="153" t="s">
        <v>99</v>
      </c>
      <c r="G19" s="155">
        <v>20234.240000000002</v>
      </c>
    </row>
    <row r="20" spans="1:7">
      <c r="A20" s="157" t="s">
        <v>16</v>
      </c>
      <c r="B20" s="153" t="s">
        <v>99</v>
      </c>
      <c r="C20" s="153" t="s">
        <v>99</v>
      </c>
      <c r="D20" s="153" t="s">
        <v>99</v>
      </c>
      <c r="E20" s="155">
        <v>17076.25</v>
      </c>
      <c r="F20" s="153" t="s">
        <v>99</v>
      </c>
      <c r="G20" s="155">
        <v>20403.89</v>
      </c>
    </row>
    <row r="21" spans="1:7">
      <c r="A21" s="157" t="s">
        <v>17</v>
      </c>
      <c r="B21" s="153" t="s">
        <v>99</v>
      </c>
      <c r="C21" s="153" t="s">
        <v>99</v>
      </c>
      <c r="D21" s="153" t="s">
        <v>99</v>
      </c>
      <c r="E21" s="155">
        <v>12941.3</v>
      </c>
      <c r="F21" s="153" t="s">
        <v>99</v>
      </c>
      <c r="G21" s="155">
        <v>15402.06</v>
      </c>
    </row>
    <row r="22" spans="1:7">
      <c r="A22" s="157" t="s">
        <v>18</v>
      </c>
      <c r="B22" s="153" t="s">
        <v>99</v>
      </c>
      <c r="C22" s="153" t="s">
        <v>99</v>
      </c>
      <c r="D22" s="153" t="s">
        <v>99</v>
      </c>
      <c r="E22" s="155">
        <v>18185.78</v>
      </c>
      <c r="F22" s="153" t="s">
        <v>99</v>
      </c>
      <c r="G22" s="155">
        <v>21824.86</v>
      </c>
    </row>
    <row r="23" spans="1:7">
      <c r="A23" s="157" t="s">
        <v>19</v>
      </c>
      <c r="B23" s="153" t="s">
        <v>99</v>
      </c>
      <c r="C23" s="153" t="s">
        <v>99</v>
      </c>
      <c r="D23" s="153" t="s">
        <v>99</v>
      </c>
      <c r="E23" s="155">
        <v>14756.35</v>
      </c>
      <c r="F23" s="153" t="s">
        <v>99</v>
      </c>
      <c r="G23" s="155">
        <v>18118.22</v>
      </c>
    </row>
    <row r="24" spans="1:7">
      <c r="A24" s="157" t="s">
        <v>20</v>
      </c>
      <c r="B24" s="153" t="s">
        <v>99</v>
      </c>
      <c r="C24" s="153" t="s">
        <v>99</v>
      </c>
      <c r="D24" s="153" t="s">
        <v>99</v>
      </c>
      <c r="E24" s="155">
        <v>17841.78</v>
      </c>
      <c r="F24" s="153" t="s">
        <v>99</v>
      </c>
      <c r="G24" s="155">
        <v>21314.959999999999</v>
      </c>
    </row>
    <row r="25" spans="1:7">
      <c r="A25" s="157" t="s">
        <v>21</v>
      </c>
      <c r="B25" s="153" t="s">
        <v>99</v>
      </c>
      <c r="C25" s="153" t="s">
        <v>99</v>
      </c>
      <c r="D25" s="153" t="s">
        <v>99</v>
      </c>
      <c r="E25" s="155">
        <v>17927.02</v>
      </c>
      <c r="F25" s="153" t="s">
        <v>99</v>
      </c>
      <c r="G25" s="155">
        <v>21899.19</v>
      </c>
    </row>
    <row r="26" spans="1:7">
      <c r="A26" s="157" t="s">
        <v>22</v>
      </c>
      <c r="B26" s="153" t="s">
        <v>99</v>
      </c>
      <c r="C26" s="153" t="s">
        <v>99</v>
      </c>
      <c r="D26" s="153" t="s">
        <v>99</v>
      </c>
      <c r="E26" s="155">
        <v>12575.46</v>
      </c>
      <c r="F26" s="153" t="s">
        <v>99</v>
      </c>
      <c r="G26" s="155">
        <v>15161.51</v>
      </c>
    </row>
    <row r="27" spans="1:7">
      <c r="A27" s="157" t="s">
        <v>23</v>
      </c>
      <c r="B27" s="153" t="s">
        <v>99</v>
      </c>
      <c r="C27" s="153" t="s">
        <v>99</v>
      </c>
      <c r="D27" s="153" t="s">
        <v>99</v>
      </c>
      <c r="E27" s="155">
        <v>15144.23</v>
      </c>
      <c r="F27" s="153" t="s">
        <v>99</v>
      </c>
      <c r="G27" s="155">
        <v>18154.12</v>
      </c>
    </row>
    <row r="28" spans="1:7">
      <c r="A28" s="157" t="s">
        <v>24</v>
      </c>
      <c r="B28" s="153" t="s">
        <v>99</v>
      </c>
      <c r="C28" s="153" t="s">
        <v>99</v>
      </c>
      <c r="D28" s="153" t="s">
        <v>99</v>
      </c>
      <c r="E28" s="155">
        <v>14574.25</v>
      </c>
      <c r="F28" s="153" t="s">
        <v>99</v>
      </c>
      <c r="G28" s="155">
        <v>17684.919999999998</v>
      </c>
    </row>
    <row r="29" spans="1:7">
      <c r="A29" s="158" t="s">
        <v>25</v>
      </c>
      <c r="B29" s="153" t="s">
        <v>99</v>
      </c>
      <c r="C29" s="153" t="s">
        <v>99</v>
      </c>
      <c r="D29" s="153" t="s">
        <v>99</v>
      </c>
      <c r="E29" s="155">
        <v>12840.01</v>
      </c>
      <c r="F29" s="153" t="s">
        <v>99</v>
      </c>
      <c r="G29" s="155">
        <v>15451.81</v>
      </c>
    </row>
    <row r="30" spans="1:7" ht="15.75" thickBot="1">
      <c r="A30" s="159"/>
      <c r="B30" s="160"/>
      <c r="C30" s="160"/>
      <c r="D30" s="160"/>
      <c r="E30" s="161"/>
      <c r="F30" s="161"/>
      <c r="G30" s="161"/>
    </row>
    <row r="31" spans="1:7">
      <c r="A31" s="162"/>
      <c r="B31" s="163"/>
      <c r="C31" s="163"/>
      <c r="D31" s="163"/>
      <c r="E31" s="142"/>
      <c r="F31" s="142"/>
      <c r="G31" s="142"/>
    </row>
    <row r="32" spans="1:7">
      <c r="A32" s="157"/>
      <c r="B32" s="157"/>
      <c r="C32" s="145"/>
      <c r="D32" s="145"/>
      <c r="E32" s="142"/>
      <c r="F32" s="142"/>
      <c r="G32" s="142"/>
    </row>
  </sheetData>
  <mergeCells count="12">
    <mergeCell ref="F10:F11"/>
    <mergeCell ref="G10:G11"/>
    <mergeCell ref="A3:G3"/>
    <mergeCell ref="A5:G5"/>
    <mergeCell ref="A6:G6"/>
    <mergeCell ref="A8:A14"/>
    <mergeCell ref="B8:D9"/>
    <mergeCell ref="E8:G9"/>
    <mergeCell ref="B10:B11"/>
    <mergeCell ref="C10:C11"/>
    <mergeCell ref="D10:D11"/>
    <mergeCell ref="E10:E11"/>
  </mergeCells>
  <hyperlinks>
    <hyperlink ref="A2" location="INDICE!A1" display="#INDICE!A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5.140625" customWidth="1"/>
    <col min="2" max="2" width="12.140625" customWidth="1"/>
    <col min="3" max="3" width="14.14062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28515625" customWidth="1"/>
    <col min="9" max="9" width="10.42578125" customWidth="1"/>
    <col min="10" max="10" width="8.7109375" customWidth="1"/>
    <col min="11" max="11" width="9.85546875" customWidth="1"/>
    <col min="12" max="12" width="10.85546875" customWidth="1"/>
  </cols>
  <sheetData>
    <row r="1" spans="1:12">
      <c r="A1" s="1"/>
      <c r="B1" s="1"/>
      <c r="C1" s="1"/>
      <c r="D1" s="1"/>
      <c r="E1" s="1"/>
      <c r="F1" s="269"/>
      <c r="G1" s="1"/>
      <c r="H1" s="1"/>
      <c r="I1" s="1"/>
      <c r="J1" s="1"/>
      <c r="K1" s="1"/>
      <c r="L1" s="1"/>
    </row>
    <row r="2" spans="1:12">
      <c r="A2" s="269" t="s">
        <v>299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268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269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270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53</v>
      </c>
      <c r="B8" s="197" t="s">
        <v>271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179"/>
      <c r="B9" s="199" t="s">
        <v>55</v>
      </c>
      <c r="C9" s="199" t="s">
        <v>10</v>
      </c>
      <c r="D9" s="199" t="s">
        <v>56</v>
      </c>
      <c r="E9" s="199" t="s">
        <v>57</v>
      </c>
      <c r="F9" s="201" t="s">
        <v>58</v>
      </c>
      <c r="G9" s="201"/>
      <c r="H9" s="201"/>
      <c r="I9" s="199" t="s">
        <v>59</v>
      </c>
      <c r="J9" s="199" t="s">
        <v>60</v>
      </c>
      <c r="K9" s="202" t="s">
        <v>61</v>
      </c>
      <c r="L9" s="204" t="s">
        <v>62</v>
      </c>
    </row>
    <row r="10" spans="1:12">
      <c r="A10" s="179"/>
      <c r="B10" s="199"/>
      <c r="C10" s="199"/>
      <c r="D10" s="199"/>
      <c r="E10" s="199"/>
      <c r="F10" s="207" t="s">
        <v>63</v>
      </c>
      <c r="G10" s="199" t="s">
        <v>64</v>
      </c>
      <c r="H10" s="199" t="s">
        <v>272</v>
      </c>
      <c r="I10" s="199"/>
      <c r="J10" s="199"/>
      <c r="K10" s="202"/>
      <c r="L10" s="205"/>
    </row>
    <row r="11" spans="1:12" ht="15.75" thickBot="1">
      <c r="A11" s="196"/>
      <c r="B11" s="200"/>
      <c r="C11" s="200"/>
      <c r="D11" s="200"/>
      <c r="E11" s="200"/>
      <c r="F11" s="208"/>
      <c r="G11" s="200"/>
      <c r="H11" s="200"/>
      <c r="I11" s="200"/>
      <c r="J11" s="200"/>
      <c r="K11" s="203"/>
      <c r="L11" s="206"/>
    </row>
    <row r="12" spans="1:12">
      <c r="A12" s="1"/>
      <c r="B12" s="86"/>
      <c r="C12" s="86"/>
      <c r="D12" s="86"/>
      <c r="E12" s="86"/>
      <c r="F12" s="86"/>
      <c r="G12" s="165"/>
      <c r="H12" s="165"/>
      <c r="I12" s="165"/>
      <c r="J12" s="165"/>
      <c r="K12" s="165"/>
      <c r="L12" s="165"/>
    </row>
    <row r="13" spans="1:12">
      <c r="A13" s="71" t="s">
        <v>63</v>
      </c>
      <c r="B13" s="13">
        <f>SUM(B15:B36)</f>
        <v>390536</v>
      </c>
      <c r="C13" s="13">
        <f>SUM(C15:C36)</f>
        <v>701211168.7125001</v>
      </c>
      <c r="D13" s="166">
        <f>E13/B13</f>
        <v>2.1606614691091224</v>
      </c>
      <c r="E13" s="86">
        <f>SUM(E15:E36)</f>
        <v>843816.08750000014</v>
      </c>
      <c r="F13" s="86">
        <f>G13+H13</f>
        <v>715715.82895530248</v>
      </c>
      <c r="G13" s="86">
        <f t="shared" ref="G13:L13" si="0">SUM(G15:G36)</f>
        <v>489719.14673849993</v>
      </c>
      <c r="H13" s="86">
        <f t="shared" si="0"/>
        <v>225996.68221680252</v>
      </c>
      <c r="I13" s="86">
        <f t="shared" si="0"/>
        <v>66512.385000844908</v>
      </c>
      <c r="J13" s="86">
        <f t="shared" si="0"/>
        <v>0</v>
      </c>
      <c r="K13" s="86">
        <f t="shared" si="0"/>
        <v>23627.531906586682</v>
      </c>
      <c r="L13" s="86">
        <f t="shared" si="0"/>
        <v>37966.514251275774</v>
      </c>
    </row>
    <row r="14" spans="1:12">
      <c r="A14" s="1"/>
      <c r="B14" s="13"/>
      <c r="C14" s="13"/>
      <c r="D14" s="166"/>
      <c r="E14" s="86"/>
      <c r="F14" s="167"/>
      <c r="G14" s="167"/>
      <c r="H14" s="167"/>
      <c r="I14" s="167"/>
      <c r="J14" s="167"/>
      <c r="K14" s="167"/>
      <c r="L14" s="167"/>
    </row>
    <row r="15" spans="1:12">
      <c r="A15" s="1" t="s">
        <v>65</v>
      </c>
      <c r="B15" s="81">
        <v>224220</v>
      </c>
      <c r="C15" s="81">
        <v>440398712.85000002</v>
      </c>
      <c r="D15" s="168">
        <f>E15/B15</f>
        <v>2.3635819730621708</v>
      </c>
      <c r="E15" s="169">
        <v>529962.35</v>
      </c>
      <c r="F15" s="169">
        <f>G15+H15</f>
        <v>449508.42756402201</v>
      </c>
      <c r="G15" s="169">
        <v>307570.23205667472</v>
      </c>
      <c r="H15" s="169">
        <v>141938.19550734729</v>
      </c>
      <c r="I15" s="169">
        <v>41773.391597197442</v>
      </c>
      <c r="J15" s="169">
        <v>0</v>
      </c>
      <c r="K15" s="169">
        <v>14839.373791762006</v>
      </c>
      <c r="L15" s="169">
        <v>23845.033783993356</v>
      </c>
    </row>
    <row r="16" spans="1:12">
      <c r="A16" s="1" t="s">
        <v>66</v>
      </c>
      <c r="B16" s="81">
        <v>281</v>
      </c>
      <c r="C16" s="81">
        <v>708427.5</v>
      </c>
      <c r="D16" s="170">
        <f t="shared" ref="D16:D36" si="1">E16/B16</f>
        <v>3.0338078291814945</v>
      </c>
      <c r="E16" s="169">
        <v>852.5</v>
      </c>
      <c r="F16" s="171">
        <f t="shared" ref="F16:F36" si="2">G16+H16</f>
        <v>723.08143115889038</v>
      </c>
      <c r="G16" s="169">
        <v>494.75896321373619</v>
      </c>
      <c r="H16" s="169">
        <v>228.32246794515422</v>
      </c>
      <c r="I16" s="169">
        <v>67.196879809689932</v>
      </c>
      <c r="J16" s="169">
        <v>0</v>
      </c>
      <c r="K16" s="169">
        <v>23.870688469618855</v>
      </c>
      <c r="L16" s="169">
        <v>38.357236699652979</v>
      </c>
    </row>
    <row r="17" spans="1:12">
      <c r="A17" s="1" t="s">
        <v>67</v>
      </c>
      <c r="B17" s="81">
        <v>3426</v>
      </c>
      <c r="C17" s="81">
        <v>5612042.1600000001</v>
      </c>
      <c r="D17" s="170">
        <f t="shared" si="1"/>
        <v>1.9712084063047284</v>
      </c>
      <c r="E17" s="169">
        <v>6753.36</v>
      </c>
      <c r="F17" s="171">
        <f t="shared" si="2"/>
        <v>5728.1281101832301</v>
      </c>
      <c r="G17" s="169">
        <v>3919.3963540282903</v>
      </c>
      <c r="H17" s="169">
        <v>1808.7317561549398</v>
      </c>
      <c r="I17" s="169">
        <v>532.3222524710468</v>
      </c>
      <c r="J17" s="169">
        <v>0</v>
      </c>
      <c r="K17" s="169">
        <v>189.09953393922012</v>
      </c>
      <c r="L17" s="169">
        <v>303.85950502987504</v>
      </c>
    </row>
    <row r="18" spans="1:12">
      <c r="A18" s="1" t="s">
        <v>68</v>
      </c>
      <c r="B18" s="81">
        <v>3573</v>
      </c>
      <c r="C18" s="81">
        <v>3487333.05</v>
      </c>
      <c r="D18" s="170">
        <f t="shared" si="1"/>
        <v>1.1745172124265324</v>
      </c>
      <c r="E18" s="169">
        <v>4196.55</v>
      </c>
      <c r="F18" s="171">
        <f t="shared" si="2"/>
        <v>3559.4690673663836</v>
      </c>
      <c r="G18" s="169">
        <v>2435.5199144570147</v>
      </c>
      <c r="H18" s="169">
        <v>1123.9491529093686</v>
      </c>
      <c r="I18" s="169">
        <v>330.78600113238031</v>
      </c>
      <c r="J18" s="169">
        <v>0</v>
      </c>
      <c r="K18" s="169">
        <v>117.50678908759997</v>
      </c>
      <c r="L18" s="169">
        <v>188.81884067088413</v>
      </c>
    </row>
    <row r="19" spans="1:12">
      <c r="A19" s="1" t="s">
        <v>69</v>
      </c>
      <c r="B19" s="81">
        <v>3397</v>
      </c>
      <c r="C19" s="81">
        <v>2677939.0499999998</v>
      </c>
      <c r="D19" s="170">
        <f t="shared" si="1"/>
        <v>0.94864586399764506</v>
      </c>
      <c r="E19" s="169">
        <v>3222.55</v>
      </c>
      <c r="F19" s="171">
        <f t="shared" si="2"/>
        <v>2733.332628716812</v>
      </c>
      <c r="G19" s="169">
        <v>1870.246917189942</v>
      </c>
      <c r="H19" s="169">
        <v>863.08571152686989</v>
      </c>
      <c r="I19" s="169">
        <v>254.01208801257039</v>
      </c>
      <c r="J19" s="169">
        <v>0</v>
      </c>
      <c r="K19" s="169">
        <v>90.234002495918162</v>
      </c>
      <c r="L19" s="169">
        <v>144.99485410729233</v>
      </c>
    </row>
    <row r="20" spans="1:12">
      <c r="A20" s="1" t="s">
        <v>70</v>
      </c>
      <c r="B20" s="81">
        <v>1440</v>
      </c>
      <c r="C20" s="81">
        <v>1954138.0499999998</v>
      </c>
      <c r="D20" s="170">
        <f t="shared" si="1"/>
        <v>1.6330208333333334</v>
      </c>
      <c r="E20" s="169">
        <v>2351.5500000000002</v>
      </c>
      <c r="F20" s="171">
        <f t="shared" si="2"/>
        <v>1994.5596943597525</v>
      </c>
      <c r="G20" s="169">
        <v>1364.7512492026528</v>
      </c>
      <c r="H20" s="169">
        <v>629.80844515709953</v>
      </c>
      <c r="I20" s="169">
        <v>185.35697679352063</v>
      </c>
      <c r="J20" s="169">
        <v>0</v>
      </c>
      <c r="K20" s="169">
        <v>65.84529908590288</v>
      </c>
      <c r="L20" s="169">
        <v>105.80523162588736</v>
      </c>
    </row>
    <row r="21" spans="1:12">
      <c r="A21" s="1" t="s">
        <v>71</v>
      </c>
      <c r="B21" s="81">
        <v>4629</v>
      </c>
      <c r="C21" s="81">
        <v>6938642.25</v>
      </c>
      <c r="D21" s="170">
        <f t="shared" si="1"/>
        <v>1.8037913156189243</v>
      </c>
      <c r="E21" s="169">
        <v>8349.75</v>
      </c>
      <c r="F21" s="171">
        <f t="shared" si="2"/>
        <v>7082.1691258873252</v>
      </c>
      <c r="G21" s="169">
        <v>4845.8811179987024</v>
      </c>
      <c r="H21" s="169">
        <v>2236.2880078886228</v>
      </c>
      <c r="I21" s="169">
        <v>658.15501136769308</v>
      </c>
      <c r="J21" s="169">
        <v>0</v>
      </c>
      <c r="K21" s="169">
        <v>233.79974316621701</v>
      </c>
      <c r="L21" s="169">
        <v>375.68719898290612</v>
      </c>
    </row>
    <row r="22" spans="1:12">
      <c r="A22" s="1" t="s">
        <v>72</v>
      </c>
      <c r="B22" s="81">
        <v>4476</v>
      </c>
      <c r="C22" s="81">
        <v>3996069.1725000003</v>
      </c>
      <c r="D22" s="170">
        <f t="shared" si="1"/>
        <v>1.0743403708668455</v>
      </c>
      <c r="E22" s="169">
        <v>4808.7475000000004</v>
      </c>
      <c r="F22" s="171">
        <f t="shared" si="2"/>
        <v>4078.7284743480773</v>
      </c>
      <c r="G22" s="169">
        <v>2790.8163371925461</v>
      </c>
      <c r="H22" s="169">
        <v>1287.9121371555311</v>
      </c>
      <c r="I22" s="169">
        <v>379.0414402259787</v>
      </c>
      <c r="J22" s="169">
        <v>0</v>
      </c>
      <c r="K22" s="169">
        <v>134.6488134915642</v>
      </c>
      <c r="L22" s="169">
        <v>216.36394848840413</v>
      </c>
    </row>
    <row r="23" spans="1:12">
      <c r="A23" s="1" t="s">
        <v>73</v>
      </c>
      <c r="B23" s="81">
        <v>41125</v>
      </c>
      <c r="C23" s="81">
        <v>87212328.150000006</v>
      </c>
      <c r="D23" s="170">
        <f t="shared" si="1"/>
        <v>2.5519428571428571</v>
      </c>
      <c r="E23" s="169">
        <v>104948.65</v>
      </c>
      <c r="F23" s="171">
        <f t="shared" si="2"/>
        <v>89016.328492895584</v>
      </c>
      <c r="G23" s="169">
        <v>60908.252509890066</v>
      </c>
      <c r="H23" s="169">
        <v>28108.075983005521</v>
      </c>
      <c r="I23" s="169">
        <v>8272.4009621574351</v>
      </c>
      <c r="J23" s="169">
        <v>0</v>
      </c>
      <c r="K23" s="169">
        <v>2938.6469553748552</v>
      </c>
      <c r="L23" s="169">
        <v>4722.041301300922</v>
      </c>
    </row>
    <row r="24" spans="1:12">
      <c r="A24" s="1" t="s">
        <v>74</v>
      </c>
      <c r="B24" s="81">
        <v>24110</v>
      </c>
      <c r="C24" s="81">
        <v>35143314.089999996</v>
      </c>
      <c r="D24" s="170">
        <f t="shared" si="1"/>
        <v>1.7540601410203236</v>
      </c>
      <c r="E24" s="169">
        <v>42290.39</v>
      </c>
      <c r="F24" s="171">
        <f t="shared" si="2"/>
        <v>35870.25891550455</v>
      </c>
      <c r="G24" s="169">
        <v>24543.753091266346</v>
      </c>
      <c r="H24" s="169">
        <v>11326.505824238204</v>
      </c>
      <c r="I24" s="169">
        <v>3333.4689195717447</v>
      </c>
      <c r="J24" s="169">
        <v>0</v>
      </c>
      <c r="K24" s="169">
        <v>1184.1650732535886</v>
      </c>
      <c r="L24" s="169">
        <v>1902.8064508511877</v>
      </c>
    </row>
    <row r="25" spans="1:12">
      <c r="A25" s="1" t="s">
        <v>75</v>
      </c>
      <c r="B25" s="81">
        <v>4612</v>
      </c>
      <c r="C25" s="81">
        <v>4444603.5</v>
      </c>
      <c r="D25" s="170">
        <f t="shared" si="1"/>
        <v>1.1596921075455333</v>
      </c>
      <c r="E25" s="169">
        <v>5348.5</v>
      </c>
      <c r="F25" s="171">
        <f t="shared" si="2"/>
        <v>4536.5408029951031</v>
      </c>
      <c r="G25" s="169">
        <v>3104.0684043972647</v>
      </c>
      <c r="H25" s="169">
        <v>1432.4723985978383</v>
      </c>
      <c r="I25" s="169">
        <v>421.58652394384342</v>
      </c>
      <c r="J25" s="169">
        <v>0</v>
      </c>
      <c r="K25" s="169">
        <v>149.76231938974362</v>
      </c>
      <c r="L25" s="169">
        <v>240.64947857840937</v>
      </c>
    </row>
    <row r="26" spans="1:12">
      <c r="A26" s="1" t="s">
        <v>76</v>
      </c>
      <c r="B26" s="81">
        <v>11713</v>
      </c>
      <c r="C26" s="81">
        <v>15252174</v>
      </c>
      <c r="D26" s="170">
        <f t="shared" si="1"/>
        <v>1.5669768633142662</v>
      </c>
      <c r="E26" s="169">
        <v>18354</v>
      </c>
      <c r="F26" s="171">
        <f t="shared" si="2"/>
        <v>15567.667551308241</v>
      </c>
      <c r="G26" s="169">
        <v>10651.97186020518</v>
      </c>
      <c r="H26" s="169">
        <v>4915.6956911030611</v>
      </c>
      <c r="I26" s="169">
        <v>1446.7232047238108</v>
      </c>
      <c r="J26" s="169">
        <v>0</v>
      </c>
      <c r="K26" s="169">
        <v>513.92682248842743</v>
      </c>
      <c r="L26" s="169">
        <v>825.8166831500655</v>
      </c>
    </row>
    <row r="27" spans="1:12">
      <c r="A27" s="1" t="s">
        <v>77</v>
      </c>
      <c r="B27" s="81">
        <v>13982</v>
      </c>
      <c r="C27" s="81">
        <v>19695531</v>
      </c>
      <c r="D27" s="170">
        <f t="shared" si="1"/>
        <v>1.6951079959948505</v>
      </c>
      <c r="E27" s="169">
        <v>23701</v>
      </c>
      <c r="F27" s="171">
        <f t="shared" si="2"/>
        <v>20102.93607026025</v>
      </c>
      <c r="G27" s="169">
        <v>13755.169720972157</v>
      </c>
      <c r="H27" s="169">
        <v>6347.7663492880929</v>
      </c>
      <c r="I27" s="169">
        <v>1868.1914936885169</v>
      </c>
      <c r="J27" s="169">
        <v>0</v>
      </c>
      <c r="K27" s="169">
        <v>663.64714066678744</v>
      </c>
      <c r="L27" s="169">
        <v>1066.3986709894139</v>
      </c>
    </row>
    <row r="28" spans="1:12">
      <c r="A28" s="1" t="s">
        <v>78</v>
      </c>
      <c r="B28" s="81">
        <v>8744</v>
      </c>
      <c r="C28" s="81">
        <v>9085904.6999999993</v>
      </c>
      <c r="D28" s="170">
        <f t="shared" si="1"/>
        <v>1.2504231473010066</v>
      </c>
      <c r="E28" s="169">
        <v>10933.7</v>
      </c>
      <c r="F28" s="171">
        <f t="shared" si="2"/>
        <v>9273.8480279905707</v>
      </c>
      <c r="G28" s="169">
        <v>6345.5085936539926</v>
      </c>
      <c r="H28" s="169">
        <v>2928.3394343365776</v>
      </c>
      <c r="I28" s="169">
        <v>861.83052759555039</v>
      </c>
      <c r="J28" s="169">
        <v>0</v>
      </c>
      <c r="K28" s="169">
        <v>306.1524299358025</v>
      </c>
      <c r="L28" s="169">
        <v>491.94899578064025</v>
      </c>
    </row>
    <row r="29" spans="1:12">
      <c r="A29" s="1" t="s">
        <v>79</v>
      </c>
      <c r="B29" s="81">
        <v>270</v>
      </c>
      <c r="C29" s="81">
        <v>558722.85</v>
      </c>
      <c r="D29" s="170">
        <f t="shared" si="1"/>
        <v>2.4901851851851853</v>
      </c>
      <c r="E29" s="169">
        <v>672.35</v>
      </c>
      <c r="F29" s="171">
        <f t="shared" si="2"/>
        <v>570.28011758320224</v>
      </c>
      <c r="G29" s="169">
        <v>390.20667321613553</v>
      </c>
      <c r="H29" s="169">
        <v>180.07344436706674</v>
      </c>
      <c r="I29" s="169">
        <v>52.996858815302076</v>
      </c>
      <c r="J29" s="169">
        <v>0</v>
      </c>
      <c r="K29" s="169">
        <v>18.82634298246127</v>
      </c>
      <c r="L29" s="169">
        <v>30.251598938430124</v>
      </c>
    </row>
    <row r="30" spans="1:12">
      <c r="A30" s="1" t="s">
        <v>80</v>
      </c>
      <c r="B30" s="81">
        <v>12130</v>
      </c>
      <c r="C30" s="81">
        <v>17367642.390000001</v>
      </c>
      <c r="D30" s="170">
        <f t="shared" si="1"/>
        <v>1.7229752679307502</v>
      </c>
      <c r="E30" s="169">
        <v>20899.689999999999</v>
      </c>
      <c r="F30" s="171">
        <f t="shared" si="2"/>
        <v>17726.894728418942</v>
      </c>
      <c r="G30" s="169">
        <v>12129.394669663918</v>
      </c>
      <c r="H30" s="169">
        <v>5597.5000587550248</v>
      </c>
      <c r="I30" s="169">
        <v>1647.3829407504732</v>
      </c>
      <c r="J30" s="169">
        <v>0</v>
      </c>
      <c r="K30" s="169">
        <v>585.2081983596579</v>
      </c>
      <c r="L30" s="169">
        <v>940.35701616348433</v>
      </c>
    </row>
    <row r="31" spans="1:12">
      <c r="A31" s="1" t="s">
        <v>81</v>
      </c>
      <c r="B31" s="81">
        <v>11895</v>
      </c>
      <c r="C31" s="81">
        <v>22548146.25</v>
      </c>
      <c r="D31" s="170">
        <f t="shared" si="1"/>
        <v>2.2811055065153427</v>
      </c>
      <c r="E31" s="169">
        <v>27133.75</v>
      </c>
      <c r="F31" s="171">
        <f t="shared" si="2"/>
        <v>23014.558102882744</v>
      </c>
      <c r="G31" s="169">
        <v>15747.408818886468</v>
      </c>
      <c r="H31" s="169">
        <v>7267.1492839962775</v>
      </c>
      <c r="I31" s="169">
        <v>2138.7722434441921</v>
      </c>
      <c r="J31" s="169">
        <v>0</v>
      </c>
      <c r="K31" s="169">
        <v>759.76691291791258</v>
      </c>
      <c r="L31" s="169">
        <v>1220.8512273304505</v>
      </c>
    </row>
    <row r="32" spans="1:12">
      <c r="A32" s="1" t="s">
        <v>82</v>
      </c>
      <c r="B32" s="81">
        <v>4834</v>
      </c>
      <c r="C32" s="81">
        <v>4467871.5</v>
      </c>
      <c r="D32" s="170">
        <f t="shared" si="1"/>
        <v>1.1122258998758792</v>
      </c>
      <c r="E32" s="169">
        <v>5376.5</v>
      </c>
      <c r="F32" s="171">
        <f t="shared" si="2"/>
        <v>4560.2901051328727</v>
      </c>
      <c r="G32" s="169">
        <v>3120.3185521626424</v>
      </c>
      <c r="H32" s="169">
        <v>1439.9715529702301</v>
      </c>
      <c r="I32" s="169">
        <v>423.79357688773933</v>
      </c>
      <c r="J32" s="169">
        <v>0</v>
      </c>
      <c r="K32" s="169">
        <v>150.54634200223549</v>
      </c>
      <c r="L32" s="169">
        <v>241.9093057075475</v>
      </c>
    </row>
    <row r="33" spans="1:12">
      <c r="A33" s="1" t="s">
        <v>83</v>
      </c>
      <c r="B33" s="81">
        <v>1679</v>
      </c>
      <c r="C33" s="81">
        <v>3454467</v>
      </c>
      <c r="D33" s="170">
        <f t="shared" si="1"/>
        <v>2.475878499106611</v>
      </c>
      <c r="E33" s="169">
        <v>4157</v>
      </c>
      <c r="F33" s="171">
        <f t="shared" si="2"/>
        <v>3525.923178096783</v>
      </c>
      <c r="G33" s="169">
        <v>2412.5665807384185</v>
      </c>
      <c r="H33" s="169">
        <v>1113.3565973583645</v>
      </c>
      <c r="I33" s="169">
        <v>327.66853884912723</v>
      </c>
      <c r="J33" s="169">
        <v>0</v>
      </c>
      <c r="K33" s="169">
        <v>116.39935714745521</v>
      </c>
      <c r="L33" s="169">
        <v>187.03933485097645</v>
      </c>
    </row>
    <row r="34" spans="1:12">
      <c r="A34" s="1" t="s">
        <v>84</v>
      </c>
      <c r="B34" s="81">
        <v>4159</v>
      </c>
      <c r="C34" s="81">
        <v>7557030.8999999994</v>
      </c>
      <c r="D34" s="170">
        <f t="shared" si="1"/>
        <v>2.1865592690550613</v>
      </c>
      <c r="E34" s="169">
        <v>9093.9</v>
      </c>
      <c r="F34" s="171">
        <f t="shared" si="2"/>
        <v>7713.349239666667</v>
      </c>
      <c r="G34" s="169">
        <v>5277.7578129846288</v>
      </c>
      <c r="H34" s="169">
        <v>2435.5914266820382</v>
      </c>
      <c r="I34" s="169">
        <v>716.81138451769993</v>
      </c>
      <c r="J34" s="169">
        <v>0</v>
      </c>
      <c r="K34" s="169">
        <v>254.63654413356818</v>
      </c>
      <c r="L34" s="169">
        <v>409.16935463105489</v>
      </c>
    </row>
    <row r="35" spans="1:12">
      <c r="A35" s="1" t="s">
        <v>85</v>
      </c>
      <c r="B35" s="81">
        <v>2248</v>
      </c>
      <c r="C35" s="81">
        <v>2216609.4000000004</v>
      </c>
      <c r="D35" s="170">
        <f t="shared" si="1"/>
        <v>1.1865658362989324</v>
      </c>
      <c r="E35" s="169">
        <v>2667.4</v>
      </c>
      <c r="F35" s="171">
        <f t="shared" si="2"/>
        <v>2262.4603043674183</v>
      </c>
      <c r="G35" s="169">
        <v>1548.0587196203167</v>
      </c>
      <c r="H35" s="169">
        <v>714.40158474710154</v>
      </c>
      <c r="I35" s="169">
        <v>210.25332223386147</v>
      </c>
      <c r="J35" s="169">
        <v>0</v>
      </c>
      <c r="K35" s="169">
        <v>74.689354162887184</v>
      </c>
      <c r="L35" s="169">
        <v>120.01653158082622</v>
      </c>
    </row>
    <row r="36" spans="1:12" ht="15.75" thickBot="1">
      <c r="A36" s="4" t="s">
        <v>86</v>
      </c>
      <c r="B36" s="83">
        <v>3593</v>
      </c>
      <c r="C36" s="83">
        <v>6433518.9000000004</v>
      </c>
      <c r="D36" s="172">
        <f t="shared" si="1"/>
        <v>2.1547175062621764</v>
      </c>
      <c r="E36" s="173">
        <v>7741.9</v>
      </c>
      <c r="F36" s="173">
        <f t="shared" si="2"/>
        <v>6566.597222157201</v>
      </c>
      <c r="G36" s="173">
        <v>4493.1078208849558</v>
      </c>
      <c r="H36" s="173">
        <v>2073.4894012722452</v>
      </c>
      <c r="I36" s="173">
        <v>610.24225665529423</v>
      </c>
      <c r="J36" s="173">
        <v>0</v>
      </c>
      <c r="K36" s="173">
        <v>216.77945227324597</v>
      </c>
      <c r="L36" s="173">
        <v>348.33770182409785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sqref="A1:L1"/>
    </sheetView>
  </sheetViews>
  <sheetFormatPr baseColWidth="10" defaultRowHeight="15"/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09" t="s">
        <v>273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274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89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271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272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13">
        <f>SUM(B15:B26)</f>
        <v>390536</v>
      </c>
      <c r="C13" s="13">
        <f>SUM(C15:C26)</f>
        <v>701211168.71249998</v>
      </c>
      <c r="D13" s="166">
        <f>E13/B13</f>
        <v>2.1606614691091224</v>
      </c>
      <c r="E13" s="86">
        <f>SUM(E15:E26)</f>
        <v>843816.08750000014</v>
      </c>
      <c r="F13" s="86">
        <f>G13+H13</f>
        <v>715715.82895530271</v>
      </c>
      <c r="G13" s="86">
        <f t="shared" ref="G13:L13" si="0">SUM(G15:G26)</f>
        <v>489719.1467385001</v>
      </c>
      <c r="H13" s="86">
        <f t="shared" si="0"/>
        <v>225996.68221680255</v>
      </c>
      <c r="I13" s="86">
        <f t="shared" si="0"/>
        <v>66512.385000844923</v>
      </c>
      <c r="J13" s="86">
        <f t="shared" si="0"/>
        <v>0</v>
      </c>
      <c r="K13" s="86">
        <f t="shared" si="0"/>
        <v>23627.531906586675</v>
      </c>
      <c r="L13" s="86">
        <f t="shared" si="0"/>
        <v>37966.514251275759</v>
      </c>
    </row>
    <row r="14" spans="1:12">
      <c r="A14" s="80"/>
      <c r="B14" s="13"/>
      <c r="C14" s="13"/>
      <c r="E14" s="78"/>
      <c r="F14" s="78"/>
      <c r="G14" s="78"/>
      <c r="H14" s="78"/>
      <c r="I14" s="78"/>
      <c r="J14" s="78"/>
      <c r="K14" s="78"/>
      <c r="L14" s="78"/>
    </row>
    <row r="15" spans="1:12">
      <c r="A15" s="1" t="s">
        <v>14</v>
      </c>
      <c r="B15" s="81">
        <v>29613</v>
      </c>
      <c r="C15" s="81">
        <v>52964246.204999998</v>
      </c>
      <c r="D15" s="168">
        <v>2.1522829500557186</v>
      </c>
      <c r="E15" s="169">
        <v>63735.555</v>
      </c>
      <c r="F15" s="169">
        <v>54059.819736194921</v>
      </c>
      <c r="G15" s="169">
        <v>36989.720952084528</v>
      </c>
      <c r="H15" s="169">
        <v>17070.098784110392</v>
      </c>
      <c r="I15" s="169">
        <v>5023.8480104854916</v>
      </c>
      <c r="J15" s="169">
        <v>0</v>
      </c>
      <c r="K15" s="169">
        <v>1784.6470121328543</v>
      </c>
      <c r="L15" s="169">
        <v>2867.706474274195</v>
      </c>
    </row>
    <row r="16" spans="1:12">
      <c r="A16" s="1" t="s">
        <v>15</v>
      </c>
      <c r="B16" s="81">
        <v>28315</v>
      </c>
      <c r="C16" s="81">
        <v>51177060.209999993</v>
      </c>
      <c r="D16" s="168">
        <v>2.1749924068514921</v>
      </c>
      <c r="E16" s="169">
        <v>61584.91</v>
      </c>
      <c r="F16" s="169">
        <v>52235.665525620483</v>
      </c>
      <c r="G16" s="169">
        <v>35741.567414910562</v>
      </c>
      <c r="H16" s="169">
        <v>16494.098110709918</v>
      </c>
      <c r="I16" s="169">
        <v>4854.3270326810225</v>
      </c>
      <c r="J16" s="169">
        <v>0</v>
      </c>
      <c r="K16" s="169">
        <v>1724.427215295618</v>
      </c>
      <c r="L16" s="169">
        <v>2770.9407272690032</v>
      </c>
    </row>
    <row r="17" spans="1:12">
      <c r="A17" s="1" t="s">
        <v>16</v>
      </c>
      <c r="B17" s="81">
        <v>28060</v>
      </c>
      <c r="C17" s="81">
        <v>49655465.969999999</v>
      </c>
      <c r="D17" s="168">
        <v>2.1295035637918747</v>
      </c>
      <c r="E17" s="169">
        <v>59753.87</v>
      </c>
      <c r="F17" s="169">
        <v>50682.596876108255</v>
      </c>
      <c r="G17" s="169">
        <v>34678.900609042088</v>
      </c>
      <c r="H17" s="169">
        <v>16003.696267066169</v>
      </c>
      <c r="I17" s="169">
        <v>4709.9983818813325</v>
      </c>
      <c r="J17" s="169">
        <v>0</v>
      </c>
      <c r="K17" s="169">
        <v>1673.1566165678637</v>
      </c>
      <c r="L17" s="169">
        <v>2688.5552320355341</v>
      </c>
    </row>
    <row r="18" spans="1:12">
      <c r="A18" s="1" t="s">
        <v>17</v>
      </c>
      <c r="B18" s="81">
        <v>27631</v>
      </c>
      <c r="C18" s="81">
        <v>51289299.224999994</v>
      </c>
      <c r="D18" s="168">
        <v>2.2337220875104049</v>
      </c>
      <c r="E18" s="169">
        <v>61719.974999999999</v>
      </c>
      <c r="F18" s="169">
        <v>52350.226221807548</v>
      </c>
      <c r="G18" s="169">
        <v>35819.954065193808</v>
      </c>
      <c r="H18" s="169">
        <v>16530.272156613741</v>
      </c>
      <c r="I18" s="169">
        <v>4864.9733043191382</v>
      </c>
      <c r="J18" s="169">
        <v>0</v>
      </c>
      <c r="K18" s="169">
        <v>1728.209144372626</v>
      </c>
      <c r="L18" s="169">
        <v>2777.017818383184</v>
      </c>
    </row>
    <row r="19" spans="1:12">
      <c r="A19" s="1" t="s">
        <v>18</v>
      </c>
      <c r="B19" s="81">
        <v>30957</v>
      </c>
      <c r="C19" s="81">
        <v>54161708.894999981</v>
      </c>
      <c r="D19" s="168">
        <v>2.105389572633007</v>
      </c>
      <c r="E19" s="169">
        <v>65176.544999999998</v>
      </c>
      <c r="F19" s="169">
        <v>55282.052125034403</v>
      </c>
      <c r="G19" s="169">
        <v>37826.017395957097</v>
      </c>
      <c r="H19" s="169">
        <v>17456.034729077302</v>
      </c>
      <c r="I19" s="169">
        <v>5137.4316255435142</v>
      </c>
      <c r="J19" s="169">
        <v>0</v>
      </c>
      <c r="K19" s="169">
        <v>1824.9958958605209</v>
      </c>
      <c r="L19" s="169">
        <v>2932.5421276605089</v>
      </c>
    </row>
    <row r="20" spans="1:12">
      <c r="A20" s="1" t="s">
        <v>19</v>
      </c>
      <c r="B20" s="81">
        <v>29785</v>
      </c>
      <c r="C20" s="81">
        <v>53871182.984999999</v>
      </c>
      <c r="D20" s="168">
        <v>2.1764960550612722</v>
      </c>
      <c r="E20" s="169">
        <v>64826.934999999998</v>
      </c>
      <c r="F20" s="169">
        <v>54985.516642163479</v>
      </c>
      <c r="G20" s="169">
        <v>37623.116890233752</v>
      </c>
      <c r="H20" s="169">
        <v>17362.39975192973</v>
      </c>
      <c r="I20" s="169">
        <v>5109.8742048393915</v>
      </c>
      <c r="J20" s="169">
        <v>0</v>
      </c>
      <c r="K20" s="169">
        <v>1815.2065335193322</v>
      </c>
      <c r="L20" s="169">
        <v>2916.8118361384377</v>
      </c>
    </row>
    <row r="21" spans="1:12">
      <c r="A21" s="1" t="s">
        <v>20</v>
      </c>
      <c r="B21" s="81">
        <v>31870</v>
      </c>
      <c r="C21" s="81">
        <v>57050850.750000007</v>
      </c>
      <c r="D21" s="168">
        <v>2.1541653592720427</v>
      </c>
      <c r="E21" s="169">
        <v>68653.25</v>
      </c>
      <c r="F21" s="169">
        <v>58230.956321066391</v>
      </c>
      <c r="G21" s="169">
        <v>39843.766324050957</v>
      </c>
      <c r="H21" s="169">
        <v>18387.189997015434</v>
      </c>
      <c r="I21" s="169">
        <v>5411.4770543045097</v>
      </c>
      <c r="J21" s="169">
        <v>0</v>
      </c>
      <c r="K21" s="169">
        <v>1922.3464436092204</v>
      </c>
      <c r="L21" s="169">
        <v>3088.9723876251624</v>
      </c>
    </row>
    <row r="22" spans="1:12">
      <c r="A22" s="1" t="s">
        <v>21</v>
      </c>
      <c r="B22" s="81">
        <v>32425</v>
      </c>
      <c r="C22" s="81">
        <v>57602119.530000009</v>
      </c>
      <c r="D22" s="168">
        <v>2.1377526599845798</v>
      </c>
      <c r="E22" s="169">
        <v>69316.63</v>
      </c>
      <c r="F22" s="169">
        <v>58793.628180071872</v>
      </c>
      <c r="G22" s="169">
        <v>40228.767146357961</v>
      </c>
      <c r="H22" s="169">
        <v>18564.861033713911</v>
      </c>
      <c r="I22" s="169">
        <v>5463.7668679445705</v>
      </c>
      <c r="J22" s="169">
        <v>0</v>
      </c>
      <c r="K22" s="169">
        <v>1940.9216193476086</v>
      </c>
      <c r="L22" s="169">
        <v>3118.8203919440089</v>
      </c>
    </row>
    <row r="23" spans="1:12">
      <c r="A23" s="1" t="s">
        <v>22</v>
      </c>
      <c r="B23" s="81">
        <v>33656</v>
      </c>
      <c r="C23" s="81">
        <v>60687337.912499994</v>
      </c>
      <c r="D23" s="168">
        <v>2.1698742423342052</v>
      </c>
      <c r="E23" s="169">
        <v>73029.287500000006</v>
      </c>
      <c r="F23" s="169">
        <v>61942.664776556092</v>
      </c>
      <c r="G23" s="169">
        <v>42383.454038402197</v>
      </c>
      <c r="H23" s="169">
        <v>19559.210738153899</v>
      </c>
      <c r="I23" s="169">
        <v>5756.4108559821589</v>
      </c>
      <c r="J23" s="169">
        <v>0</v>
      </c>
      <c r="K23" s="169">
        <v>2044.8790276489503</v>
      </c>
      <c r="L23" s="169">
        <v>3285.8670576475179</v>
      </c>
    </row>
    <row r="24" spans="1:12">
      <c r="A24" s="1" t="s">
        <v>23</v>
      </c>
      <c r="B24" s="81">
        <v>37341</v>
      </c>
      <c r="C24" s="81">
        <v>65117885.047499999</v>
      </c>
      <c r="D24" s="168">
        <v>2.0985209956883852</v>
      </c>
      <c r="E24" s="169">
        <v>78360.872499999998</v>
      </c>
      <c r="F24" s="169">
        <v>66464.8584564919</v>
      </c>
      <c r="G24" s="169">
        <v>45477.705612461905</v>
      </c>
      <c r="H24" s="169">
        <v>20987.152844029988</v>
      </c>
      <c r="I24" s="169">
        <v>6176.66408347793</v>
      </c>
      <c r="J24" s="169">
        <v>0</v>
      </c>
      <c r="K24" s="169">
        <v>2194.1677133783264</v>
      </c>
      <c r="L24" s="169">
        <v>3525.7554656584489</v>
      </c>
    </row>
    <row r="25" spans="1:12">
      <c r="A25" s="1" t="s">
        <v>24</v>
      </c>
      <c r="B25" s="81">
        <v>35969</v>
      </c>
      <c r="C25" s="81">
        <v>63678823.650000006</v>
      </c>
      <c r="D25" s="168">
        <v>2.1304220300814589</v>
      </c>
      <c r="E25" s="169">
        <v>76629.149999999994</v>
      </c>
      <c r="F25" s="169">
        <v>64996.029853946369</v>
      </c>
      <c r="G25" s="169">
        <v>44472.678951260845</v>
      </c>
      <c r="H25" s="169">
        <v>20523.350902685528</v>
      </c>
      <c r="I25" s="169">
        <v>6040.163967705219</v>
      </c>
      <c r="J25" s="169">
        <v>0</v>
      </c>
      <c r="K25" s="169">
        <v>2145.6780848582916</v>
      </c>
      <c r="L25" s="169">
        <v>3447.8386447427711</v>
      </c>
    </row>
    <row r="26" spans="1:12" ht="15.75" thickBot="1">
      <c r="A26" s="4" t="s">
        <v>90</v>
      </c>
      <c r="B26" s="83">
        <v>44914</v>
      </c>
      <c r="C26" s="83">
        <v>83955188.332500011</v>
      </c>
      <c r="D26" s="172">
        <v>2.2493901122144542</v>
      </c>
      <c r="E26" s="173">
        <v>101029.1075</v>
      </c>
      <c r="F26" s="173">
        <v>85691.814240240928</v>
      </c>
      <c r="G26" s="173">
        <v>58633.49733854441</v>
      </c>
      <c r="H26" s="173">
        <v>27058.316901696518</v>
      </c>
      <c r="I26" s="173">
        <v>7963.4496116806367</v>
      </c>
      <c r="J26" s="173">
        <v>0</v>
      </c>
      <c r="K26" s="173">
        <v>2828.8965999954648</v>
      </c>
      <c r="L26" s="173">
        <v>4545.6860878969928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  <row r="28" spans="1:12">
      <c r="D28" s="85"/>
      <c r="E28" s="85"/>
      <c r="F28" s="85"/>
      <c r="G28" s="85"/>
      <c r="H28" s="85"/>
      <c r="I28" s="85"/>
      <c r="J28" s="85"/>
      <c r="K28" s="85"/>
      <c r="L28" s="85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sqref="A1:L1"/>
    </sheetView>
  </sheetViews>
  <sheetFormatPr baseColWidth="10" defaultRowHeight="15"/>
  <cols>
    <col min="1" max="1" width="15.855468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>
      <c r="F1" s="269"/>
    </row>
    <row r="2" spans="1:8">
      <c r="A2" s="269" t="s">
        <v>299</v>
      </c>
    </row>
    <row r="3" spans="1:8">
      <c r="A3" s="181" t="s">
        <v>275</v>
      </c>
      <c r="B3" s="181"/>
      <c r="C3" s="181"/>
      <c r="D3" s="181"/>
      <c r="E3" s="181"/>
      <c r="F3" s="181"/>
      <c r="G3" s="181"/>
      <c r="H3" s="181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81" t="s">
        <v>276</v>
      </c>
      <c r="B5" s="181"/>
      <c r="C5" s="181"/>
      <c r="D5" s="181"/>
      <c r="E5" s="181"/>
      <c r="F5" s="181"/>
      <c r="G5" s="181"/>
      <c r="H5" s="181"/>
    </row>
    <row r="6" spans="1:8">
      <c r="A6" s="181" t="s">
        <v>277</v>
      </c>
      <c r="B6" s="181"/>
      <c r="C6" s="181"/>
      <c r="D6" s="181"/>
      <c r="E6" s="181"/>
      <c r="F6" s="181"/>
      <c r="G6" s="181"/>
      <c r="H6" s="181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57" t="s">
        <v>160</v>
      </c>
      <c r="B8" s="258" t="s">
        <v>278</v>
      </c>
      <c r="C8" s="259"/>
      <c r="D8" s="259"/>
      <c r="E8" s="259"/>
      <c r="F8" s="259"/>
      <c r="G8" s="259"/>
      <c r="H8" s="259"/>
    </row>
    <row r="9" spans="1:8">
      <c r="A9" s="179"/>
      <c r="B9" s="232" t="s">
        <v>9</v>
      </c>
      <c r="C9" s="232" t="s">
        <v>10</v>
      </c>
      <c r="D9" s="261" t="s">
        <v>279</v>
      </c>
      <c r="E9" s="213" t="s">
        <v>280</v>
      </c>
      <c r="F9" s="264"/>
      <c r="G9" s="264"/>
      <c r="H9" s="265" t="s">
        <v>59</v>
      </c>
    </row>
    <row r="10" spans="1:8">
      <c r="A10" s="179"/>
      <c r="B10" s="260"/>
      <c r="C10" s="260"/>
      <c r="D10" s="262"/>
      <c r="E10" s="217" t="s">
        <v>11</v>
      </c>
      <c r="F10" s="254" t="s">
        <v>64</v>
      </c>
      <c r="G10" s="219" t="s">
        <v>281</v>
      </c>
      <c r="H10" s="266"/>
    </row>
    <row r="11" spans="1:8">
      <c r="A11" s="179"/>
      <c r="B11" s="260"/>
      <c r="C11" s="260"/>
      <c r="D11" s="262"/>
      <c r="E11" s="219"/>
      <c r="F11" s="255"/>
      <c r="G11" s="219"/>
      <c r="H11" s="266"/>
    </row>
    <row r="12" spans="1:8" ht="15.75" thickBot="1">
      <c r="A12" s="196"/>
      <c r="B12" s="233"/>
      <c r="C12" s="233"/>
      <c r="D12" s="263"/>
      <c r="E12" s="218"/>
      <c r="F12" s="256"/>
      <c r="G12" s="220"/>
      <c r="H12" s="267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67">
        <v>2003</v>
      </c>
      <c r="B14" s="46">
        <v>331916</v>
      </c>
      <c r="C14" s="46">
        <v>274239856</v>
      </c>
      <c r="D14" s="46">
        <v>548579</v>
      </c>
      <c r="E14" s="46">
        <v>465298</v>
      </c>
      <c r="F14" s="46">
        <v>318374</v>
      </c>
      <c r="G14" s="46">
        <v>146924</v>
      </c>
      <c r="H14" s="46">
        <v>43241</v>
      </c>
    </row>
    <row r="15" spans="1:8">
      <c r="A15" s="67">
        <v>2004</v>
      </c>
      <c r="B15" s="46">
        <v>364091</v>
      </c>
      <c r="C15" s="46">
        <v>323605309</v>
      </c>
      <c r="D15" s="46">
        <v>647310</v>
      </c>
      <c r="E15" s="46">
        <v>549041</v>
      </c>
      <c r="F15" s="46">
        <v>375674</v>
      </c>
      <c r="G15" s="46">
        <v>173367</v>
      </c>
      <c r="H15" s="46">
        <v>51023</v>
      </c>
    </row>
    <row r="16" spans="1:8">
      <c r="A16" s="67">
        <v>2005</v>
      </c>
      <c r="B16" s="46">
        <v>399000</v>
      </c>
      <c r="C16" s="46">
        <v>371300167</v>
      </c>
      <c r="D16" s="46">
        <v>742687</v>
      </c>
      <c r="E16" s="46">
        <v>629939</v>
      </c>
      <c r="F16" s="46">
        <v>431027</v>
      </c>
      <c r="G16" s="46">
        <v>198912</v>
      </c>
      <c r="H16" s="46">
        <v>58541</v>
      </c>
    </row>
    <row r="17" spans="1:8">
      <c r="A17" s="67">
        <v>2006</v>
      </c>
      <c r="B17" s="46">
        <v>424658</v>
      </c>
      <c r="C17" s="46">
        <v>381975355</v>
      </c>
      <c r="D17" s="46">
        <v>764046</v>
      </c>
      <c r="E17" s="46">
        <v>648056</v>
      </c>
      <c r="F17" s="46">
        <v>443424</v>
      </c>
      <c r="G17" s="46">
        <v>204632</v>
      </c>
      <c r="H17" s="46">
        <v>60225</v>
      </c>
    </row>
    <row r="18" spans="1:8">
      <c r="A18" s="67">
        <v>2007</v>
      </c>
      <c r="B18" s="46">
        <v>467176</v>
      </c>
      <c r="C18" s="46">
        <v>442788838</v>
      </c>
      <c r="D18" s="46">
        <v>885700</v>
      </c>
      <c r="E18" s="46">
        <v>751241</v>
      </c>
      <c r="F18" s="46">
        <v>514027</v>
      </c>
      <c r="G18" s="46">
        <v>237214</v>
      </c>
      <c r="H18" s="46">
        <v>69814</v>
      </c>
    </row>
    <row r="19" spans="1:8">
      <c r="A19" s="67">
        <v>2008</v>
      </c>
      <c r="B19" s="46">
        <v>459858</v>
      </c>
      <c r="C19" s="46">
        <v>503387459</v>
      </c>
      <c r="D19" s="46">
        <v>847851</v>
      </c>
      <c r="E19" s="46">
        <v>719138</v>
      </c>
      <c r="F19" s="46">
        <v>492061</v>
      </c>
      <c r="G19" s="46">
        <v>227077</v>
      </c>
      <c r="H19" s="46">
        <v>66830</v>
      </c>
    </row>
    <row r="20" spans="1:8">
      <c r="A20" s="67">
        <v>2009</v>
      </c>
      <c r="B20" s="46">
        <v>398518</v>
      </c>
      <c r="C20" s="46">
        <v>510382396.90500003</v>
      </c>
      <c r="D20" s="46">
        <v>785603.09870000009</v>
      </c>
      <c r="E20" s="46">
        <v>666404.26871708024</v>
      </c>
      <c r="F20" s="46">
        <v>455934.51567191846</v>
      </c>
      <c r="G20" s="46">
        <v>210469.75304516178</v>
      </c>
      <c r="H20" s="46">
        <v>61922.405130612635</v>
      </c>
    </row>
    <row r="21" spans="1:8">
      <c r="A21" s="174">
        <v>2010</v>
      </c>
      <c r="B21" s="133">
        <v>393737</v>
      </c>
      <c r="C21" s="133">
        <v>510008092.57499999</v>
      </c>
      <c r="D21" s="133">
        <v>784628.06550000003</v>
      </c>
      <c r="E21" s="133">
        <v>665558.62186970096</v>
      </c>
      <c r="F21" s="133">
        <v>455368.64304419875</v>
      </c>
      <c r="G21" s="133">
        <v>210189.97882550224</v>
      </c>
      <c r="H21" s="133">
        <v>7104.6790053451587</v>
      </c>
    </row>
    <row r="22" spans="1:8">
      <c r="A22" s="174">
        <v>2011</v>
      </c>
      <c r="B22" s="133">
        <v>412699</v>
      </c>
      <c r="C22" s="133">
        <v>718687129</v>
      </c>
      <c r="D22" s="133">
        <v>864846</v>
      </c>
      <c r="E22" s="133">
        <v>733553</v>
      </c>
      <c r="F22" s="133">
        <v>501924</v>
      </c>
      <c r="G22" s="133">
        <v>231629</v>
      </c>
      <c r="H22" s="133">
        <v>68170</v>
      </c>
    </row>
    <row r="23" spans="1:8" ht="15.75" thickBot="1">
      <c r="A23" s="136">
        <v>2012</v>
      </c>
      <c r="B23" s="140">
        <v>390536</v>
      </c>
      <c r="C23" s="140">
        <v>701211168.71249998</v>
      </c>
      <c r="D23" s="140">
        <v>843816.08750000014</v>
      </c>
      <c r="E23" s="140">
        <f>F23+G23</f>
        <v>715715.82895530271</v>
      </c>
      <c r="F23" s="140">
        <v>489719.1467385001</v>
      </c>
      <c r="G23" s="140">
        <v>225996.68221680255</v>
      </c>
      <c r="H23" s="140">
        <v>66512.385000844923</v>
      </c>
    </row>
    <row r="24" spans="1:8">
      <c r="A24" s="1"/>
      <c r="B24" s="1"/>
      <c r="C24" s="1"/>
      <c r="D24" s="1"/>
      <c r="E24" s="121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sqref="A1:L1"/>
    </sheetView>
  </sheetViews>
  <sheetFormatPr baseColWidth="10" defaultRowHeight="15"/>
  <cols>
    <col min="1" max="1" width="15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0.140625" customWidth="1"/>
    <col min="10" max="10" width="9.5703125" customWidth="1"/>
    <col min="11" max="11" width="9.42578125" customWidth="1"/>
    <col min="12" max="12" width="10.85546875" customWidth="1"/>
  </cols>
  <sheetData>
    <row r="1" spans="1:12">
      <c r="A1" s="1"/>
      <c r="B1" s="1"/>
      <c r="C1" s="1"/>
      <c r="D1" s="1"/>
      <c r="E1" s="1"/>
      <c r="F1" s="269"/>
      <c r="G1" s="1"/>
      <c r="H1" s="1"/>
      <c r="I1" s="1"/>
      <c r="J1" s="1"/>
      <c r="K1" s="1"/>
      <c r="L1" s="1"/>
    </row>
    <row r="2" spans="1:12">
      <c r="A2" s="269" t="s">
        <v>299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282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283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52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53</v>
      </c>
      <c r="B8" s="197" t="s">
        <v>284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179"/>
      <c r="B9" s="199" t="s">
        <v>55</v>
      </c>
      <c r="C9" s="199" t="s">
        <v>10</v>
      </c>
      <c r="D9" s="199" t="s">
        <v>56</v>
      </c>
      <c r="E9" s="199" t="s">
        <v>57</v>
      </c>
      <c r="F9" s="201" t="s">
        <v>58</v>
      </c>
      <c r="G9" s="201"/>
      <c r="H9" s="201"/>
      <c r="I9" s="199" t="s">
        <v>59</v>
      </c>
      <c r="J9" s="199" t="s">
        <v>60</v>
      </c>
      <c r="K9" s="202" t="s">
        <v>61</v>
      </c>
      <c r="L9" s="204" t="s">
        <v>62</v>
      </c>
    </row>
    <row r="10" spans="1:12">
      <c r="A10" s="179"/>
      <c r="B10" s="199"/>
      <c r="C10" s="199"/>
      <c r="D10" s="199"/>
      <c r="E10" s="199"/>
      <c r="F10" s="207" t="s">
        <v>63</v>
      </c>
      <c r="G10" s="199" t="s">
        <v>64</v>
      </c>
      <c r="H10" s="199" t="s">
        <v>13</v>
      </c>
      <c r="I10" s="199"/>
      <c r="J10" s="199"/>
      <c r="K10" s="202"/>
      <c r="L10" s="205"/>
    </row>
    <row r="11" spans="1:12" ht="15.75" thickBot="1">
      <c r="A11" s="196"/>
      <c r="B11" s="200"/>
      <c r="C11" s="200"/>
      <c r="D11" s="200"/>
      <c r="E11" s="200"/>
      <c r="F11" s="208"/>
      <c r="G11" s="200"/>
      <c r="H11" s="200"/>
      <c r="I11" s="200"/>
      <c r="J11" s="200"/>
      <c r="K11" s="203"/>
      <c r="L11" s="206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63</v>
      </c>
      <c r="B13" s="53">
        <f>SUM(B15:B36)</f>
        <v>9717</v>
      </c>
      <c r="C13" s="53">
        <f>SUM(C15:C36)</f>
        <v>4941174</v>
      </c>
      <c r="D13" s="72">
        <f>E13/B13</f>
        <v>0.72644025933930223</v>
      </c>
      <c r="E13" s="24">
        <f>SUM(E15:E36)</f>
        <v>7058.82</v>
      </c>
      <c r="F13" s="24">
        <f>G13+H13</f>
        <v>4849.7159695025421</v>
      </c>
      <c r="G13" s="24">
        <f t="shared" ref="G13:L13" si="0">SUM(G15:G36)</f>
        <v>4202.5888592617284</v>
      </c>
      <c r="H13" s="24">
        <f t="shared" si="0"/>
        <v>647.12711024081341</v>
      </c>
      <c r="I13" s="24">
        <f t="shared" si="0"/>
        <v>1214.2289892508959</v>
      </c>
      <c r="J13" s="24">
        <f t="shared" si="0"/>
        <v>1158.0574327139404</v>
      </c>
      <c r="K13" s="24">
        <f t="shared" si="0"/>
        <v>240.07569369219232</v>
      </c>
      <c r="L13" s="24">
        <f t="shared" si="0"/>
        <v>240.07569369219232</v>
      </c>
    </row>
    <row r="14" spans="1:12">
      <c r="A14" s="1"/>
      <c r="B14" s="55"/>
      <c r="C14" s="55"/>
      <c r="D14" s="175"/>
      <c r="E14" s="101"/>
      <c r="F14" s="101"/>
      <c r="G14" s="101"/>
      <c r="H14" s="101"/>
      <c r="I14" s="101"/>
      <c r="J14" s="101"/>
      <c r="K14" s="101"/>
      <c r="L14" s="101"/>
    </row>
    <row r="15" spans="1:12">
      <c r="A15" s="1" t="s">
        <v>65</v>
      </c>
      <c r="B15" s="55" t="s">
        <v>99</v>
      </c>
      <c r="C15" s="55" t="s">
        <v>99</v>
      </c>
      <c r="D15" s="176" t="s">
        <v>99</v>
      </c>
      <c r="E15" s="55" t="s">
        <v>99</v>
      </c>
      <c r="F15" s="55" t="s">
        <v>99</v>
      </c>
      <c r="G15" s="55" t="s">
        <v>99</v>
      </c>
      <c r="H15" s="55" t="s">
        <v>99</v>
      </c>
      <c r="I15" s="55" t="s">
        <v>99</v>
      </c>
      <c r="J15" s="55" t="s">
        <v>99</v>
      </c>
      <c r="K15" s="55" t="s">
        <v>99</v>
      </c>
      <c r="L15" s="55" t="s">
        <v>99</v>
      </c>
    </row>
    <row r="16" spans="1:12">
      <c r="A16" s="1" t="s">
        <v>66</v>
      </c>
      <c r="B16" s="55" t="s">
        <v>99</v>
      </c>
      <c r="C16" s="55" t="s">
        <v>99</v>
      </c>
      <c r="D16" s="176" t="s">
        <v>99</v>
      </c>
      <c r="E16" s="55" t="s">
        <v>99</v>
      </c>
      <c r="F16" s="55" t="s">
        <v>99</v>
      </c>
      <c r="G16" s="55" t="s">
        <v>99</v>
      </c>
      <c r="H16" s="55" t="s">
        <v>99</v>
      </c>
      <c r="I16" s="55" t="s">
        <v>99</v>
      </c>
      <c r="J16" s="55" t="s">
        <v>99</v>
      </c>
      <c r="K16" s="55" t="s">
        <v>99</v>
      </c>
      <c r="L16" s="55" t="s">
        <v>99</v>
      </c>
    </row>
    <row r="17" spans="1:12">
      <c r="A17" s="1" t="s">
        <v>67</v>
      </c>
      <c r="B17" s="55" t="s">
        <v>99</v>
      </c>
      <c r="C17" s="55" t="s">
        <v>99</v>
      </c>
      <c r="D17" s="176" t="s">
        <v>99</v>
      </c>
      <c r="E17" s="55" t="s">
        <v>99</v>
      </c>
      <c r="F17" s="55" t="s">
        <v>99</v>
      </c>
      <c r="G17" s="55" t="s">
        <v>99</v>
      </c>
      <c r="H17" s="55" t="s">
        <v>99</v>
      </c>
      <c r="I17" s="55" t="s">
        <v>99</v>
      </c>
      <c r="J17" s="55" t="s">
        <v>99</v>
      </c>
      <c r="K17" s="55" t="s">
        <v>99</v>
      </c>
      <c r="L17" s="55" t="s">
        <v>99</v>
      </c>
    </row>
    <row r="18" spans="1:12">
      <c r="A18" s="1" t="s">
        <v>68</v>
      </c>
      <c r="B18" s="55" t="s">
        <v>99</v>
      </c>
      <c r="C18" s="55" t="s">
        <v>99</v>
      </c>
      <c r="D18" s="176" t="s">
        <v>99</v>
      </c>
      <c r="E18" s="55" t="s">
        <v>99</v>
      </c>
      <c r="F18" s="55" t="s">
        <v>99</v>
      </c>
      <c r="G18" s="55" t="s">
        <v>99</v>
      </c>
      <c r="H18" s="55" t="s">
        <v>99</v>
      </c>
      <c r="I18" s="55" t="s">
        <v>99</v>
      </c>
      <c r="J18" s="55" t="s">
        <v>99</v>
      </c>
      <c r="K18" s="55" t="s">
        <v>99</v>
      </c>
      <c r="L18" s="55" t="s">
        <v>99</v>
      </c>
    </row>
    <row r="19" spans="1:12">
      <c r="A19" s="1" t="s">
        <v>69</v>
      </c>
      <c r="B19" s="55" t="s">
        <v>99</v>
      </c>
      <c r="C19" s="55" t="s">
        <v>99</v>
      </c>
      <c r="D19" s="176" t="s">
        <v>99</v>
      </c>
      <c r="E19" s="55" t="s">
        <v>99</v>
      </c>
      <c r="F19" s="55" t="s">
        <v>99</v>
      </c>
      <c r="G19" s="55" t="s">
        <v>99</v>
      </c>
      <c r="H19" s="55" t="s">
        <v>99</v>
      </c>
      <c r="I19" s="55" t="s">
        <v>99</v>
      </c>
      <c r="J19" s="55" t="s">
        <v>99</v>
      </c>
      <c r="K19" s="55" t="s">
        <v>99</v>
      </c>
      <c r="L19" s="55" t="s">
        <v>99</v>
      </c>
    </row>
    <row r="20" spans="1:12">
      <c r="A20" s="1" t="s">
        <v>70</v>
      </c>
      <c r="B20" s="55" t="s">
        <v>99</v>
      </c>
      <c r="C20" s="55" t="s">
        <v>99</v>
      </c>
      <c r="D20" s="176" t="s">
        <v>99</v>
      </c>
      <c r="E20" s="55" t="s">
        <v>99</v>
      </c>
      <c r="F20" s="55" t="s">
        <v>99</v>
      </c>
      <c r="G20" s="55" t="s">
        <v>99</v>
      </c>
      <c r="H20" s="55" t="s">
        <v>99</v>
      </c>
      <c r="I20" s="55" t="s">
        <v>99</v>
      </c>
      <c r="J20" s="55" t="s">
        <v>99</v>
      </c>
      <c r="K20" s="55" t="s">
        <v>99</v>
      </c>
      <c r="L20" s="55" t="s">
        <v>99</v>
      </c>
    </row>
    <row r="21" spans="1:12">
      <c r="A21" s="1" t="s">
        <v>71</v>
      </c>
      <c r="B21" s="55" t="s">
        <v>99</v>
      </c>
      <c r="C21" s="55" t="s">
        <v>99</v>
      </c>
      <c r="D21" s="176" t="s">
        <v>99</v>
      </c>
      <c r="E21" s="55" t="s">
        <v>99</v>
      </c>
      <c r="F21" s="55" t="s">
        <v>99</v>
      </c>
      <c r="G21" s="55" t="s">
        <v>99</v>
      </c>
      <c r="H21" s="55" t="s">
        <v>99</v>
      </c>
      <c r="I21" s="55" t="s">
        <v>99</v>
      </c>
      <c r="J21" s="55" t="s">
        <v>99</v>
      </c>
      <c r="K21" s="55" t="s">
        <v>99</v>
      </c>
      <c r="L21" s="55" t="s">
        <v>99</v>
      </c>
    </row>
    <row r="22" spans="1:12">
      <c r="A22" s="1" t="s">
        <v>72</v>
      </c>
      <c r="B22" s="55">
        <v>278</v>
      </c>
      <c r="C22" s="55">
        <v>141190</v>
      </c>
      <c r="D22" s="74">
        <f>E22/B22</f>
        <v>0.72553956834532374</v>
      </c>
      <c r="E22" s="82">
        <v>201.7</v>
      </c>
      <c r="F22" s="82">
        <f>G22+H22</f>
        <v>134.22016498625118</v>
      </c>
      <c r="G22" s="82">
        <v>120.08553453878845</v>
      </c>
      <c r="H22" s="82">
        <v>14.134630447462714</v>
      </c>
      <c r="I22" s="82">
        <v>26.521339888342645</v>
      </c>
      <c r="J22" s="82">
        <v>25.294433797183565</v>
      </c>
      <c r="K22" s="82">
        <v>5.2437630197483545</v>
      </c>
      <c r="L22" s="82">
        <v>5.2437630197483545</v>
      </c>
    </row>
    <row r="23" spans="1:12">
      <c r="A23" s="1" t="s">
        <v>73</v>
      </c>
      <c r="B23" s="55">
        <v>840</v>
      </c>
      <c r="C23" s="55">
        <v>573930</v>
      </c>
      <c r="D23" s="74">
        <f>E23/B23</f>
        <v>0.97607142857142859</v>
      </c>
      <c r="E23" s="82">
        <v>819.9</v>
      </c>
      <c r="F23" s="82">
        <f>G23+H23</f>
        <v>545.59798350137498</v>
      </c>
      <c r="G23" s="82">
        <v>488.14144654612124</v>
      </c>
      <c r="H23" s="82">
        <v>57.456536955253739</v>
      </c>
      <c r="I23" s="82">
        <v>107.80786601116576</v>
      </c>
      <c r="J23" s="82">
        <v>102.82055662028164</v>
      </c>
      <c r="K23" s="82">
        <v>21.315623698025163</v>
      </c>
      <c r="L23" s="82">
        <v>21.315623698025163</v>
      </c>
    </row>
    <row r="24" spans="1:12">
      <c r="A24" s="1" t="s">
        <v>74</v>
      </c>
      <c r="B24" s="55" t="s">
        <v>99</v>
      </c>
      <c r="C24" s="55" t="s">
        <v>99</v>
      </c>
      <c r="D24" s="176"/>
      <c r="E24" s="169" t="s">
        <v>99</v>
      </c>
      <c r="F24" s="169"/>
      <c r="G24" s="169" t="s">
        <v>99</v>
      </c>
      <c r="H24" s="169" t="s">
        <v>99</v>
      </c>
      <c r="I24" s="169" t="s">
        <v>99</v>
      </c>
      <c r="J24" s="169" t="s">
        <v>99</v>
      </c>
      <c r="K24" s="169" t="s">
        <v>99</v>
      </c>
      <c r="L24" s="169" t="s">
        <v>99</v>
      </c>
    </row>
    <row r="25" spans="1:12">
      <c r="A25" s="1" t="s">
        <v>75</v>
      </c>
      <c r="B25" s="55" t="s">
        <v>99</v>
      </c>
      <c r="C25" s="55" t="s">
        <v>99</v>
      </c>
      <c r="D25" s="176"/>
      <c r="E25" s="169" t="s">
        <v>99</v>
      </c>
      <c r="F25" s="169"/>
      <c r="G25" s="169" t="s">
        <v>99</v>
      </c>
      <c r="H25" s="169" t="s">
        <v>99</v>
      </c>
      <c r="I25" s="169" t="s">
        <v>99</v>
      </c>
      <c r="J25" s="169" t="s">
        <v>99</v>
      </c>
      <c r="K25" s="169" t="s">
        <v>99</v>
      </c>
      <c r="L25" s="169" t="s">
        <v>99</v>
      </c>
    </row>
    <row r="26" spans="1:12">
      <c r="A26" s="1" t="s">
        <v>76</v>
      </c>
      <c r="B26" s="55">
        <v>2661</v>
      </c>
      <c r="C26" s="55">
        <v>1344098</v>
      </c>
      <c r="D26" s="74">
        <f>E26/B26</f>
        <v>0.72158586997369412</v>
      </c>
      <c r="E26" s="82">
        <v>1920.14</v>
      </c>
      <c r="F26" s="82">
        <f>G26+H26</f>
        <v>1277.7466911090744</v>
      </c>
      <c r="G26" s="82">
        <v>1143.1880926589452</v>
      </c>
      <c r="H26" s="82">
        <v>134.55859845012918</v>
      </c>
      <c r="I26" s="82">
        <v>252.47737021914847</v>
      </c>
      <c r="J26" s="82">
        <v>240.797491875677</v>
      </c>
      <c r="K26" s="82">
        <v>49.91948004332972</v>
      </c>
      <c r="L26" s="82">
        <v>49.91948004332972</v>
      </c>
    </row>
    <row r="27" spans="1:12">
      <c r="A27" s="1" t="s">
        <v>77</v>
      </c>
      <c r="B27" s="55">
        <v>3751</v>
      </c>
      <c r="C27" s="55">
        <v>1645231</v>
      </c>
      <c r="D27" s="74">
        <f>E27/B27</f>
        <v>0.62658757664622766</v>
      </c>
      <c r="E27" s="82">
        <v>2350.33</v>
      </c>
      <c r="F27" s="82">
        <f>G27+H27</f>
        <v>1716.4769777518545</v>
      </c>
      <c r="G27" s="82">
        <v>1399.3090450795771</v>
      </c>
      <c r="H27" s="82">
        <v>317.16793267227735</v>
      </c>
      <c r="I27" s="82">
        <v>595.1141471544039</v>
      </c>
      <c r="J27" s="82">
        <v>567.58351804016331</v>
      </c>
      <c r="K27" s="82">
        <v>117.66515457045247</v>
      </c>
      <c r="L27" s="82">
        <v>117.66515457045247</v>
      </c>
    </row>
    <row r="28" spans="1:12">
      <c r="A28" s="1" t="s">
        <v>78</v>
      </c>
      <c r="B28" s="55">
        <v>2187</v>
      </c>
      <c r="C28" s="55">
        <v>1236725</v>
      </c>
      <c r="D28" s="74">
        <f>E28/B28</f>
        <v>0.80784179240969367</v>
      </c>
      <c r="E28" s="82">
        <v>1766.75</v>
      </c>
      <c r="F28" s="82">
        <f>G28+H28</f>
        <v>1175.6741521539873</v>
      </c>
      <c r="G28" s="82">
        <v>1051.8647404382968</v>
      </c>
      <c r="H28" s="82">
        <v>123.80941171569037</v>
      </c>
      <c r="I28" s="82">
        <v>232.30826597783525</v>
      </c>
      <c r="J28" s="82">
        <v>221.56143238063495</v>
      </c>
      <c r="K28" s="82">
        <v>45.931672360636611</v>
      </c>
      <c r="L28" s="82">
        <v>45.931672360636611</v>
      </c>
    </row>
    <row r="29" spans="1:12">
      <c r="A29" s="1" t="s">
        <v>79</v>
      </c>
      <c r="B29" s="177" t="s">
        <v>99</v>
      </c>
      <c r="C29" s="177" t="s">
        <v>99</v>
      </c>
      <c r="D29" s="177" t="s">
        <v>99</v>
      </c>
      <c r="E29" s="177" t="s">
        <v>99</v>
      </c>
      <c r="F29" s="177" t="s">
        <v>99</v>
      </c>
      <c r="G29" s="177" t="s">
        <v>99</v>
      </c>
      <c r="H29" s="177" t="s">
        <v>99</v>
      </c>
      <c r="I29" s="177" t="s">
        <v>99</v>
      </c>
      <c r="J29" s="177" t="s">
        <v>99</v>
      </c>
      <c r="K29" s="177" t="s">
        <v>99</v>
      </c>
      <c r="L29" s="177" t="s">
        <v>99</v>
      </c>
    </row>
    <row r="30" spans="1:12">
      <c r="A30" s="1" t="s">
        <v>80</v>
      </c>
      <c r="B30" s="177" t="s">
        <v>99</v>
      </c>
      <c r="C30" s="177" t="s">
        <v>99</v>
      </c>
      <c r="D30" s="177" t="s">
        <v>99</v>
      </c>
      <c r="E30" s="177" t="s">
        <v>99</v>
      </c>
      <c r="F30" s="177" t="s">
        <v>99</v>
      </c>
      <c r="G30" s="177" t="s">
        <v>99</v>
      </c>
      <c r="H30" s="177" t="s">
        <v>99</v>
      </c>
      <c r="I30" s="177" t="s">
        <v>99</v>
      </c>
      <c r="J30" s="177" t="s">
        <v>99</v>
      </c>
      <c r="K30" s="177" t="s">
        <v>99</v>
      </c>
      <c r="L30" s="177" t="s">
        <v>99</v>
      </c>
    </row>
    <row r="31" spans="1:12">
      <c r="A31" s="1" t="s">
        <v>81</v>
      </c>
      <c r="B31" s="177" t="s">
        <v>99</v>
      </c>
      <c r="C31" s="177" t="s">
        <v>99</v>
      </c>
      <c r="D31" s="177" t="s">
        <v>99</v>
      </c>
      <c r="E31" s="177" t="s">
        <v>99</v>
      </c>
      <c r="F31" s="177" t="s">
        <v>99</v>
      </c>
      <c r="G31" s="177" t="s">
        <v>99</v>
      </c>
      <c r="H31" s="177" t="s">
        <v>99</v>
      </c>
      <c r="I31" s="177" t="s">
        <v>99</v>
      </c>
      <c r="J31" s="177" t="s">
        <v>99</v>
      </c>
      <c r="K31" s="177" t="s">
        <v>99</v>
      </c>
      <c r="L31" s="177" t="s">
        <v>99</v>
      </c>
    </row>
    <row r="32" spans="1:12">
      <c r="A32" s="1" t="s">
        <v>82</v>
      </c>
      <c r="B32" s="177" t="s">
        <v>99</v>
      </c>
      <c r="C32" s="177" t="s">
        <v>99</v>
      </c>
      <c r="D32" s="177" t="s">
        <v>99</v>
      </c>
      <c r="E32" s="177" t="s">
        <v>99</v>
      </c>
      <c r="F32" s="177" t="s">
        <v>99</v>
      </c>
      <c r="G32" s="177" t="s">
        <v>99</v>
      </c>
      <c r="H32" s="177" t="s">
        <v>99</v>
      </c>
      <c r="I32" s="177" t="s">
        <v>99</v>
      </c>
      <c r="J32" s="177" t="s">
        <v>99</v>
      </c>
      <c r="K32" s="177" t="s">
        <v>99</v>
      </c>
      <c r="L32" s="177" t="s">
        <v>99</v>
      </c>
    </row>
    <row r="33" spans="1:12">
      <c r="A33" s="1" t="s">
        <v>83</v>
      </c>
      <c r="B33" s="177" t="s">
        <v>99</v>
      </c>
      <c r="C33" s="177" t="s">
        <v>99</v>
      </c>
      <c r="D33" s="177" t="s">
        <v>99</v>
      </c>
      <c r="E33" s="177" t="s">
        <v>99</v>
      </c>
      <c r="F33" s="177" t="s">
        <v>99</v>
      </c>
      <c r="G33" s="177" t="s">
        <v>99</v>
      </c>
      <c r="H33" s="177" t="s">
        <v>99</v>
      </c>
      <c r="I33" s="177" t="s">
        <v>99</v>
      </c>
      <c r="J33" s="177" t="s">
        <v>99</v>
      </c>
      <c r="K33" s="177" t="s">
        <v>99</v>
      </c>
      <c r="L33" s="177" t="s">
        <v>99</v>
      </c>
    </row>
    <row r="34" spans="1:12">
      <c r="A34" s="1" t="s">
        <v>84</v>
      </c>
      <c r="B34" s="177" t="s">
        <v>99</v>
      </c>
      <c r="C34" s="177" t="s">
        <v>99</v>
      </c>
      <c r="D34" s="177" t="s">
        <v>99</v>
      </c>
      <c r="E34" s="177" t="s">
        <v>99</v>
      </c>
      <c r="F34" s="177" t="s">
        <v>99</v>
      </c>
      <c r="G34" s="177" t="s">
        <v>99</v>
      </c>
      <c r="H34" s="177" t="s">
        <v>99</v>
      </c>
      <c r="I34" s="177" t="s">
        <v>99</v>
      </c>
      <c r="J34" s="177" t="s">
        <v>99</v>
      </c>
      <c r="K34" s="177" t="s">
        <v>99</v>
      </c>
      <c r="L34" s="177" t="s">
        <v>99</v>
      </c>
    </row>
    <row r="35" spans="1:12">
      <c r="A35" s="1" t="s">
        <v>85</v>
      </c>
      <c r="B35" s="177" t="s">
        <v>99</v>
      </c>
      <c r="C35" s="177" t="s">
        <v>99</v>
      </c>
      <c r="D35" s="177" t="s">
        <v>99</v>
      </c>
      <c r="E35" s="177" t="s">
        <v>99</v>
      </c>
      <c r="F35" s="177" t="s">
        <v>99</v>
      </c>
      <c r="G35" s="177" t="s">
        <v>99</v>
      </c>
      <c r="H35" s="177" t="s">
        <v>99</v>
      </c>
      <c r="I35" s="177" t="s">
        <v>99</v>
      </c>
      <c r="J35" s="177" t="s">
        <v>99</v>
      </c>
      <c r="K35" s="177" t="s">
        <v>99</v>
      </c>
      <c r="L35" s="177" t="s">
        <v>99</v>
      </c>
    </row>
    <row r="36" spans="1:12" ht="15.75" thickBot="1">
      <c r="A36" s="4" t="s">
        <v>86</v>
      </c>
      <c r="B36" s="57" t="s">
        <v>99</v>
      </c>
      <c r="C36" s="57" t="s">
        <v>99</v>
      </c>
      <c r="D36" s="57" t="s">
        <v>99</v>
      </c>
      <c r="E36" s="57" t="s">
        <v>99</v>
      </c>
      <c r="F36" s="57" t="s">
        <v>99</v>
      </c>
      <c r="G36" s="57" t="s">
        <v>99</v>
      </c>
      <c r="H36" s="57" t="s">
        <v>99</v>
      </c>
      <c r="I36" s="57" t="s">
        <v>99</v>
      </c>
      <c r="J36" s="57" t="s">
        <v>99</v>
      </c>
      <c r="K36" s="57" t="s">
        <v>99</v>
      </c>
      <c r="L36" s="57" t="s">
        <v>99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sqref="A1:L1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269" t="s">
        <v>299</v>
      </c>
      <c r="B2" s="1"/>
      <c r="C2" s="1"/>
      <c r="D2" s="1"/>
      <c r="E2" s="1"/>
      <c r="F2" s="269"/>
    </row>
    <row r="3" spans="1:6">
      <c r="A3" s="181" t="s">
        <v>29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30</v>
      </c>
      <c r="B5" s="183"/>
      <c r="C5" s="183"/>
      <c r="D5" s="183"/>
      <c r="E5" s="183"/>
      <c r="F5" s="182"/>
    </row>
    <row r="6" spans="1:6">
      <c r="A6" s="183" t="s">
        <v>2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3</v>
      </c>
      <c r="B8" s="186" t="s">
        <v>31</v>
      </c>
      <c r="C8" s="187"/>
      <c r="D8" s="187"/>
      <c r="E8" s="187"/>
      <c r="F8" s="187"/>
    </row>
    <row r="9" spans="1:6">
      <c r="A9" s="184"/>
      <c r="B9" s="188" t="s">
        <v>5</v>
      </c>
      <c r="C9" s="189"/>
      <c r="D9" s="188" t="s">
        <v>6</v>
      </c>
      <c r="E9" s="190"/>
      <c r="F9" s="182"/>
    </row>
    <row r="10" spans="1:6">
      <c r="A10" s="184"/>
      <c r="B10" s="191" t="s">
        <v>7</v>
      </c>
      <c r="C10" s="192"/>
      <c r="D10" s="191" t="s">
        <v>8</v>
      </c>
      <c r="E10" s="193"/>
      <c r="F10" s="187"/>
    </row>
    <row r="11" spans="1:6" ht="15.75" thickBot="1">
      <c r="A11" s="185"/>
      <c r="B11" s="6" t="s">
        <v>9</v>
      </c>
      <c r="C11" s="7" t="s">
        <v>10</v>
      </c>
      <c r="D11" s="8" t="s">
        <v>11</v>
      </c>
      <c r="E11" s="9" t="s">
        <v>12</v>
      </c>
      <c r="F11" s="10" t="s">
        <v>13</v>
      </c>
    </row>
    <row r="12" spans="1:6">
      <c r="A12" s="11"/>
      <c r="B12" s="11"/>
      <c r="C12" s="11"/>
      <c r="D12" s="11"/>
      <c r="E12" s="11"/>
      <c r="F12" s="11"/>
    </row>
    <row r="13" spans="1:6">
      <c r="A13" s="12" t="s">
        <v>11</v>
      </c>
      <c r="B13" s="30">
        <f>SUM(B15:B26)</f>
        <v>214546</v>
      </c>
      <c r="C13" s="30">
        <f>SUM(C15:C26)</f>
        <v>841500588.94275689</v>
      </c>
      <c r="D13" s="30">
        <f>SUM(E13:F13)</f>
        <v>813352.69216280011</v>
      </c>
      <c r="E13" s="30">
        <f>SUM(E15:E26)</f>
        <v>737733.50677588722</v>
      </c>
      <c r="F13" s="30">
        <f>SUM(F15:F26)</f>
        <v>75619.185386912955</v>
      </c>
    </row>
    <row r="14" spans="1:6">
      <c r="A14" s="11"/>
      <c r="B14" s="31"/>
      <c r="C14" s="32"/>
      <c r="D14" s="33"/>
      <c r="E14" s="31"/>
      <c r="F14" s="33"/>
    </row>
    <row r="15" spans="1:6">
      <c r="A15" s="18" t="s">
        <v>14</v>
      </c>
      <c r="B15" s="34">
        <v>19054</v>
      </c>
      <c r="C15" s="34">
        <v>72171125.174873307</v>
      </c>
      <c r="D15" s="35">
        <v>69805.453883405717</v>
      </c>
      <c r="E15" s="34">
        <v>63304.300637414606</v>
      </c>
      <c r="F15" s="34">
        <v>6501.1532459911141</v>
      </c>
    </row>
    <row r="16" spans="1:6">
      <c r="A16" s="18" t="s">
        <v>15</v>
      </c>
      <c r="B16" s="36">
        <v>19212</v>
      </c>
      <c r="C16" s="36">
        <v>75975793.702179641</v>
      </c>
      <c r="D16" s="37">
        <v>73417.262559200593</v>
      </c>
      <c r="E16" s="36">
        <v>66593.374239827273</v>
      </c>
      <c r="F16" s="36">
        <v>6823.8883193733172</v>
      </c>
    </row>
    <row r="17" spans="1:6">
      <c r="A17" s="18" t="s">
        <v>16</v>
      </c>
      <c r="B17" s="36">
        <v>19981</v>
      </c>
      <c r="C17" s="36">
        <v>77705861.359071583</v>
      </c>
      <c r="D17" s="37">
        <v>75068.639841656201</v>
      </c>
      <c r="E17" s="36">
        <v>68098.238565858919</v>
      </c>
      <c r="F17" s="36">
        <v>6970.4012757972741</v>
      </c>
    </row>
    <row r="18" spans="1:6">
      <c r="A18" s="18" t="s">
        <v>17</v>
      </c>
      <c r="B18" s="36">
        <v>16933</v>
      </c>
      <c r="C18" s="36">
        <v>65128210.215112478</v>
      </c>
      <c r="D18" s="37">
        <v>62989.456651706285</v>
      </c>
      <c r="E18" s="36">
        <v>57126.576434248338</v>
      </c>
      <c r="F18" s="36">
        <v>5862.8802174579487</v>
      </c>
    </row>
    <row r="19" spans="1:6">
      <c r="A19" s="18" t="s">
        <v>18</v>
      </c>
      <c r="B19" s="36">
        <v>16541</v>
      </c>
      <c r="C19" s="36">
        <v>62245303.680140644</v>
      </c>
      <c r="D19" s="37">
        <v>60171.095960403036</v>
      </c>
      <c r="E19" s="36">
        <v>54572.850267298607</v>
      </c>
      <c r="F19" s="36">
        <v>5598.2456931044271</v>
      </c>
    </row>
    <row r="20" spans="1:6">
      <c r="A20" s="18" t="s">
        <v>19</v>
      </c>
      <c r="B20" s="36">
        <v>16480</v>
      </c>
      <c r="C20" s="36">
        <v>63228736.360715516</v>
      </c>
      <c r="D20" s="37">
        <v>61141.956228789044</v>
      </c>
      <c r="E20" s="36">
        <v>55451.753594231035</v>
      </c>
      <c r="F20" s="36">
        <v>5690.202634558007</v>
      </c>
    </row>
    <row r="21" spans="1:6">
      <c r="A21" s="18" t="s">
        <v>20</v>
      </c>
      <c r="B21" s="36">
        <v>17967</v>
      </c>
      <c r="C21" s="36">
        <v>71973614.98564899</v>
      </c>
      <c r="D21" s="37">
        <v>69539.312144542229</v>
      </c>
      <c r="E21" s="36">
        <v>63079.577837539866</v>
      </c>
      <c r="F21" s="36">
        <v>6459.7343070023626</v>
      </c>
    </row>
    <row r="22" spans="1:6">
      <c r="A22" s="18" t="s">
        <v>21</v>
      </c>
      <c r="B22" s="36">
        <v>19771</v>
      </c>
      <c r="C22" s="36">
        <v>80001525.029759631</v>
      </c>
      <c r="D22" s="37">
        <v>77374.24364529569</v>
      </c>
      <c r="E22" s="36">
        <v>70172.274786175054</v>
      </c>
      <c r="F22" s="36">
        <v>7201.9688591206332</v>
      </c>
    </row>
    <row r="23" spans="1:6">
      <c r="A23" s="18" t="s">
        <v>22</v>
      </c>
      <c r="B23" s="36">
        <v>17098</v>
      </c>
      <c r="C23" s="36">
        <v>67757281.784603417</v>
      </c>
      <c r="D23" s="37">
        <v>65478.989975857752</v>
      </c>
      <c r="E23" s="36">
        <v>59395.367475023129</v>
      </c>
      <c r="F23" s="36">
        <v>6083.6225008346264</v>
      </c>
    </row>
    <row r="24" spans="1:6">
      <c r="A24" s="18" t="s">
        <v>23</v>
      </c>
      <c r="B24" s="36">
        <v>17598</v>
      </c>
      <c r="C24" s="36">
        <v>70616809.019420564</v>
      </c>
      <c r="D24" s="37">
        <v>68238.886771858641</v>
      </c>
      <c r="E24" s="36">
        <v>61896.848367006038</v>
      </c>
      <c r="F24" s="36">
        <v>6342.0384048526066</v>
      </c>
    </row>
    <row r="25" spans="1:6">
      <c r="A25" s="18" t="s">
        <v>24</v>
      </c>
      <c r="B25" s="36">
        <v>16929</v>
      </c>
      <c r="C25" s="36">
        <v>68830209.507841989</v>
      </c>
      <c r="D25" s="37">
        <v>66481.525053575751</v>
      </c>
      <c r="E25" s="36">
        <v>60308.422970954547</v>
      </c>
      <c r="F25" s="36">
        <v>6173.1020826212052</v>
      </c>
    </row>
    <row r="26" spans="1:6" ht="15.75" thickBot="1">
      <c r="A26" s="20" t="s">
        <v>25</v>
      </c>
      <c r="B26" s="38">
        <v>16982</v>
      </c>
      <c r="C26" s="38">
        <v>65866118.12338917</v>
      </c>
      <c r="D26" s="39">
        <v>63645.869446509219</v>
      </c>
      <c r="E26" s="38">
        <v>57733.92160030979</v>
      </c>
      <c r="F26" s="38">
        <v>5911.9478461994295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sqref="A1:L1"/>
    </sheetView>
  </sheetViews>
  <sheetFormatPr baseColWidth="10" defaultRowHeight="15"/>
  <cols>
    <col min="1" max="1" width="15.7109375" customWidth="1"/>
    <col min="2" max="2" width="13.42578125" customWidth="1"/>
    <col min="3" max="3" width="14.28515625" customWidth="1"/>
    <col min="4" max="4" width="10" customWidth="1"/>
    <col min="5" max="5" width="14" bestFit="1" customWidth="1"/>
    <col min="6" max="6" width="11.140625" customWidth="1"/>
    <col min="7" max="7" width="11.7109375" customWidth="1"/>
    <col min="8" max="9" width="9.42578125" customWidth="1"/>
    <col min="10" max="10" width="8.5703125" customWidth="1"/>
    <col min="11" max="11" width="8.85546875" customWidth="1"/>
    <col min="12" max="12" width="11.14062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09" t="s">
        <v>285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286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89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284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2">
      <c r="A13" s="80" t="s">
        <v>11</v>
      </c>
      <c r="B13" s="86">
        <f>SUM(B15:B26)</f>
        <v>9717</v>
      </c>
      <c r="C13" s="86">
        <f>SUM(C15:C26)</f>
        <v>4941174</v>
      </c>
      <c r="D13" s="88">
        <f>E13/B13</f>
        <v>0.72644025933930234</v>
      </c>
      <c r="E13" s="79">
        <f>SUM(E15:E26)</f>
        <v>7058.8200000000006</v>
      </c>
      <c r="F13" s="79">
        <f>G13+H13</f>
        <v>4849.7159695025421</v>
      </c>
      <c r="G13" s="79">
        <f t="shared" ref="G13:L13" si="0">SUM(G15:G26)</f>
        <v>4202.5888592617284</v>
      </c>
      <c r="H13" s="79">
        <f t="shared" si="0"/>
        <v>647.12711024081329</v>
      </c>
      <c r="I13" s="79">
        <f t="shared" si="0"/>
        <v>1214.2289892508959</v>
      </c>
      <c r="J13" s="79">
        <f t="shared" si="0"/>
        <v>1158.0574327139402</v>
      </c>
      <c r="K13" s="79">
        <f t="shared" si="0"/>
        <v>240.07569369219232</v>
      </c>
      <c r="L13" s="79">
        <f t="shared" si="0"/>
        <v>240.07569369219232</v>
      </c>
    </row>
    <row r="14" spans="1:12">
      <c r="A14" s="80"/>
      <c r="B14" s="86"/>
      <c r="C14" s="86"/>
      <c r="D14" s="91"/>
      <c r="E14" s="82"/>
      <c r="F14" s="82"/>
      <c r="G14" s="82"/>
      <c r="H14" s="82"/>
      <c r="I14" s="82"/>
      <c r="J14" s="82"/>
      <c r="K14" s="82"/>
      <c r="L14" s="82"/>
    </row>
    <row r="15" spans="1:12">
      <c r="A15" s="1" t="s">
        <v>14</v>
      </c>
      <c r="B15" s="169">
        <v>753</v>
      </c>
      <c r="C15" s="169">
        <v>423661</v>
      </c>
      <c r="D15" s="91">
        <f>E15/B15</f>
        <v>0.80375830013280214</v>
      </c>
      <c r="E15" s="82">
        <v>605.23</v>
      </c>
      <c r="F15" s="82">
        <f>G15+H15</f>
        <v>413.70431964003012</v>
      </c>
      <c r="G15" s="82">
        <v>360.33400133322232</v>
      </c>
      <c r="H15" s="82">
        <v>53.370318306807775</v>
      </c>
      <c r="I15" s="82">
        <v>100.14073993833848</v>
      </c>
      <c r="J15" s="82">
        <v>95.508120156653604</v>
      </c>
      <c r="K15" s="82">
        <v>19.799690025831183</v>
      </c>
      <c r="L15" s="82">
        <v>19.799690025831183</v>
      </c>
    </row>
    <row r="16" spans="1:12">
      <c r="A16" s="1" t="s">
        <v>15</v>
      </c>
      <c r="B16" s="169">
        <v>760</v>
      </c>
      <c r="C16" s="169">
        <v>308868</v>
      </c>
      <c r="D16" s="91">
        <f t="shared" ref="D16:D26" si="1">E16/B16</f>
        <v>0.58057894736842108</v>
      </c>
      <c r="E16" s="82">
        <v>441.24</v>
      </c>
      <c r="F16" s="82">
        <f t="shared" ref="F16:F26" si="2">G16+H16</f>
        <v>302.20103991334054</v>
      </c>
      <c r="G16" s="82">
        <v>262.69975835347054</v>
      </c>
      <c r="H16" s="82">
        <v>39.501281559870023</v>
      </c>
      <c r="I16" s="82">
        <v>74.117743521373228</v>
      </c>
      <c r="J16" s="82">
        <v>70.688975918673435</v>
      </c>
      <c r="K16" s="82">
        <v>14.654458795100409</v>
      </c>
      <c r="L16" s="82">
        <v>14.654458795100409</v>
      </c>
    </row>
    <row r="17" spans="1:12">
      <c r="A17" s="1" t="s">
        <v>16</v>
      </c>
      <c r="B17" s="169">
        <v>772</v>
      </c>
      <c r="C17" s="169">
        <v>360017</v>
      </c>
      <c r="D17" s="91">
        <f t="shared" si="1"/>
        <v>0.66620466321243521</v>
      </c>
      <c r="E17" s="82">
        <v>514.30999999999995</v>
      </c>
      <c r="F17" s="82">
        <f t="shared" si="2"/>
        <v>347.01986501124912</v>
      </c>
      <c r="G17" s="82">
        <v>306.20322889759194</v>
      </c>
      <c r="H17" s="82">
        <v>40.816636113657204</v>
      </c>
      <c r="I17" s="82">
        <v>76.585792850595809</v>
      </c>
      <c r="J17" s="82">
        <v>73.042850595783676</v>
      </c>
      <c r="K17" s="82">
        <v>15.142438130155819</v>
      </c>
      <c r="L17" s="82">
        <v>15.142438130155819</v>
      </c>
    </row>
    <row r="18" spans="1:12">
      <c r="A18" s="1" t="s">
        <v>17</v>
      </c>
      <c r="B18" s="169">
        <v>775</v>
      </c>
      <c r="C18" s="169">
        <v>431613</v>
      </c>
      <c r="D18" s="91">
        <f t="shared" si="1"/>
        <v>0.79560000000000008</v>
      </c>
      <c r="E18" s="82">
        <v>616.59</v>
      </c>
      <c r="F18" s="82">
        <f t="shared" si="2"/>
        <v>424.68355137071921</v>
      </c>
      <c r="G18" s="82">
        <v>367.09737105241237</v>
      </c>
      <c r="H18" s="82">
        <v>57.586180318306816</v>
      </c>
      <c r="I18" s="82">
        <v>108.05112073993836</v>
      </c>
      <c r="J18" s="82">
        <v>103.05255812015665</v>
      </c>
      <c r="K18" s="82">
        <v>21.363719690025828</v>
      </c>
      <c r="L18" s="82">
        <v>21.363719690025828</v>
      </c>
    </row>
    <row r="19" spans="1:12">
      <c r="A19" s="1" t="s">
        <v>18</v>
      </c>
      <c r="B19" s="169">
        <v>883</v>
      </c>
      <c r="C19" s="169">
        <v>369243</v>
      </c>
      <c r="D19" s="91">
        <f t="shared" si="1"/>
        <v>0.59738391845979621</v>
      </c>
      <c r="E19" s="82">
        <v>527.49</v>
      </c>
      <c r="F19" s="82">
        <f t="shared" si="2"/>
        <v>363.80869094242155</v>
      </c>
      <c r="G19" s="82">
        <v>314.05016665277901</v>
      </c>
      <c r="H19" s="82">
        <v>49.758524289642537</v>
      </c>
      <c r="I19" s="82">
        <v>93.363794683776362</v>
      </c>
      <c r="J19" s="82">
        <v>89.044683776351974</v>
      </c>
      <c r="K19" s="82">
        <v>18.459761686526125</v>
      </c>
      <c r="L19" s="82">
        <v>18.459761686526125</v>
      </c>
    </row>
    <row r="20" spans="1:12">
      <c r="A20" s="1" t="s">
        <v>19</v>
      </c>
      <c r="B20" s="169">
        <v>1093</v>
      </c>
      <c r="C20" s="169">
        <v>659127</v>
      </c>
      <c r="D20" s="91">
        <f t="shared" si="1"/>
        <v>0.86149130832570908</v>
      </c>
      <c r="E20" s="82">
        <v>941.61</v>
      </c>
      <c r="F20" s="82">
        <f t="shared" si="2"/>
        <v>657.81296725272909</v>
      </c>
      <c r="G20" s="82">
        <v>560.60357053578878</v>
      </c>
      <c r="H20" s="82">
        <v>97.209396716940262</v>
      </c>
      <c r="I20" s="82">
        <v>182.39765519540043</v>
      </c>
      <c r="J20" s="82">
        <v>173.95974085492875</v>
      </c>
      <c r="K20" s="82">
        <v>36.063414715440388</v>
      </c>
      <c r="L20" s="82">
        <v>36.063414715440388</v>
      </c>
    </row>
    <row r="21" spans="1:12">
      <c r="A21" s="1" t="s">
        <v>20</v>
      </c>
      <c r="B21" s="169">
        <v>841</v>
      </c>
      <c r="C21" s="169">
        <v>442505</v>
      </c>
      <c r="D21" s="91">
        <f t="shared" si="1"/>
        <v>0.75166468489892979</v>
      </c>
      <c r="E21" s="82">
        <v>632.15</v>
      </c>
      <c r="F21" s="82">
        <f t="shared" si="2"/>
        <v>433.76526122823111</v>
      </c>
      <c r="G21" s="82">
        <v>376.36128239313405</v>
      </c>
      <c r="H21" s="82">
        <v>57.403978835097085</v>
      </c>
      <c r="I21" s="82">
        <v>107.70924922923092</v>
      </c>
      <c r="J21" s="82">
        <v>102.72650195817016</v>
      </c>
      <c r="K21" s="82">
        <v>21.296125322889758</v>
      </c>
      <c r="L21" s="82">
        <v>21.296125322889758</v>
      </c>
    </row>
    <row r="22" spans="1:12">
      <c r="A22" s="1" t="s">
        <v>21</v>
      </c>
      <c r="B22" s="169">
        <v>766</v>
      </c>
      <c r="C22" s="169">
        <v>374192</v>
      </c>
      <c r="D22" s="91">
        <f t="shared" si="1"/>
        <v>0.69785900783289811</v>
      </c>
      <c r="E22" s="82">
        <v>534.55999999999995</v>
      </c>
      <c r="F22" s="82">
        <f t="shared" si="2"/>
        <v>368.02984917923516</v>
      </c>
      <c r="G22" s="82">
        <v>318.25941171569042</v>
      </c>
      <c r="H22" s="82">
        <v>49.77043746354471</v>
      </c>
      <c r="I22" s="82">
        <v>93.38614782101493</v>
      </c>
      <c r="J22" s="82">
        <v>89.06600283309723</v>
      </c>
      <c r="K22" s="82">
        <v>18.464181318223481</v>
      </c>
      <c r="L22" s="82">
        <v>18.464181318223481</v>
      </c>
    </row>
    <row r="23" spans="1:12">
      <c r="A23" s="1" t="s">
        <v>22</v>
      </c>
      <c r="B23" s="169">
        <v>737</v>
      </c>
      <c r="C23" s="169">
        <v>391615</v>
      </c>
      <c r="D23" s="91">
        <f t="shared" si="1"/>
        <v>0.75909090909090915</v>
      </c>
      <c r="E23" s="82">
        <v>559.45000000000005</v>
      </c>
      <c r="F23" s="82">
        <f t="shared" si="2"/>
        <v>383.38322639780023</v>
      </c>
      <c r="G23" s="82">
        <v>333.07809765852852</v>
      </c>
      <c r="H23" s="82">
        <v>50.30512873927173</v>
      </c>
      <c r="I23" s="82">
        <v>94.389409215898709</v>
      </c>
      <c r="J23" s="82">
        <v>90.02285226231146</v>
      </c>
      <c r="K23" s="82">
        <v>18.66254478793434</v>
      </c>
      <c r="L23" s="82">
        <v>18.66254478793434</v>
      </c>
    </row>
    <row r="24" spans="1:12">
      <c r="A24" s="1" t="s">
        <v>23</v>
      </c>
      <c r="B24" s="169">
        <v>769</v>
      </c>
      <c r="C24" s="169">
        <v>399623</v>
      </c>
      <c r="D24" s="91">
        <f t="shared" si="1"/>
        <v>0.74237971391417423</v>
      </c>
      <c r="E24" s="82">
        <v>570.89</v>
      </c>
      <c r="F24" s="82">
        <f t="shared" si="2"/>
        <v>390.91181901508219</v>
      </c>
      <c r="G24" s="82">
        <v>339.88909674193826</v>
      </c>
      <c r="H24" s="82">
        <v>51.02272227314392</v>
      </c>
      <c r="I24" s="82">
        <v>95.735857011915684</v>
      </c>
      <c r="J24" s="82">
        <v>91.307011915673684</v>
      </c>
      <c r="K24" s="82">
        <v>18.928762603116407</v>
      </c>
      <c r="L24" s="82">
        <v>18.928762603116407</v>
      </c>
    </row>
    <row r="25" spans="1:12">
      <c r="A25" s="1" t="s">
        <v>24</v>
      </c>
      <c r="B25" s="169">
        <v>753</v>
      </c>
      <c r="C25" s="169">
        <v>377160</v>
      </c>
      <c r="D25" s="91">
        <f t="shared" si="1"/>
        <v>0.71553784860557768</v>
      </c>
      <c r="E25" s="82">
        <v>538.79999999999995</v>
      </c>
      <c r="F25" s="82">
        <f t="shared" si="2"/>
        <v>368.92350220814939</v>
      </c>
      <c r="G25" s="82">
        <v>320.78376801933177</v>
      </c>
      <c r="H25" s="82">
        <v>48.139734188817599</v>
      </c>
      <c r="I25" s="82">
        <v>90.326397800183329</v>
      </c>
      <c r="J25" s="82">
        <v>86.147800183318054</v>
      </c>
      <c r="K25" s="82">
        <v>17.859211732355636</v>
      </c>
      <c r="L25" s="82">
        <v>17.859211732355636</v>
      </c>
    </row>
    <row r="26" spans="1:12" ht="15.75" thickBot="1">
      <c r="A26" s="4" t="s">
        <v>90</v>
      </c>
      <c r="B26" s="173">
        <v>815</v>
      </c>
      <c r="C26" s="173">
        <v>403550</v>
      </c>
      <c r="D26" s="95">
        <f t="shared" si="1"/>
        <v>0.70736196319018407</v>
      </c>
      <c r="E26" s="84">
        <v>576.5</v>
      </c>
      <c r="F26" s="84">
        <f t="shared" si="2"/>
        <v>395.47187734355475</v>
      </c>
      <c r="G26" s="84">
        <v>343.22910590784107</v>
      </c>
      <c r="H26" s="84">
        <v>52.242771435713692</v>
      </c>
      <c r="I26" s="84">
        <v>98.025081243229764</v>
      </c>
      <c r="J26" s="84">
        <v>93.490334138821751</v>
      </c>
      <c r="K26" s="84">
        <v>19.381384884592951</v>
      </c>
      <c r="L26" s="84">
        <v>19.381384884592951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  <row r="28" spans="1:12">
      <c r="D28" s="85"/>
      <c r="E28" s="85"/>
      <c r="F28" s="85"/>
      <c r="G28" s="85"/>
      <c r="H28" s="85"/>
      <c r="I28" s="85"/>
      <c r="J28" s="85"/>
      <c r="K28" s="85"/>
      <c r="L28" s="85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sqref="A1:L1"/>
    </sheetView>
  </sheetViews>
  <sheetFormatPr baseColWidth="10" defaultRowHeight="15"/>
  <cols>
    <col min="1" max="1" width="22.7109375" customWidth="1"/>
    <col min="2" max="2" width="13.7109375" customWidth="1"/>
    <col min="3" max="3" width="14" customWidth="1"/>
    <col min="4" max="4" width="14.5703125" customWidth="1"/>
    <col min="5" max="8" width="13.7109375" customWidth="1"/>
  </cols>
  <sheetData>
    <row r="1" spans="1:8">
      <c r="F1" s="269"/>
    </row>
    <row r="2" spans="1:8">
      <c r="A2" s="269" t="s">
        <v>299</v>
      </c>
    </row>
    <row r="3" spans="1:8">
      <c r="A3" s="181" t="s">
        <v>287</v>
      </c>
      <c r="B3" s="181"/>
      <c r="C3" s="181"/>
      <c r="D3" s="181"/>
      <c r="E3" s="181"/>
      <c r="F3" s="181"/>
      <c r="G3" s="181"/>
      <c r="H3" s="181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81" t="s">
        <v>288</v>
      </c>
      <c r="B5" s="181"/>
      <c r="C5" s="181"/>
      <c r="D5" s="181"/>
      <c r="E5" s="181"/>
      <c r="F5" s="181"/>
      <c r="G5" s="181"/>
      <c r="H5" s="181"/>
    </row>
    <row r="6" spans="1:8">
      <c r="A6" s="181" t="s">
        <v>277</v>
      </c>
      <c r="B6" s="181"/>
      <c r="C6" s="181"/>
      <c r="D6" s="181"/>
      <c r="E6" s="181"/>
      <c r="F6" s="181"/>
      <c r="G6" s="181"/>
      <c r="H6" s="181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57" t="s">
        <v>160</v>
      </c>
      <c r="B8" s="258" t="s">
        <v>289</v>
      </c>
      <c r="C8" s="259"/>
      <c r="D8" s="259"/>
      <c r="E8" s="259"/>
      <c r="F8" s="259"/>
      <c r="G8" s="259"/>
      <c r="H8" s="259"/>
    </row>
    <row r="9" spans="1:8">
      <c r="A9" s="179"/>
      <c r="B9" s="232" t="s">
        <v>9</v>
      </c>
      <c r="C9" s="232" t="s">
        <v>290</v>
      </c>
      <c r="D9" s="261" t="s">
        <v>279</v>
      </c>
      <c r="E9" s="213" t="s">
        <v>280</v>
      </c>
      <c r="F9" s="264"/>
      <c r="G9" s="264"/>
      <c r="H9" s="265" t="s">
        <v>59</v>
      </c>
    </row>
    <row r="10" spans="1:8">
      <c r="A10" s="179"/>
      <c r="B10" s="260"/>
      <c r="C10" s="260"/>
      <c r="D10" s="262"/>
      <c r="E10" s="217" t="s">
        <v>11</v>
      </c>
      <c r="F10" s="254" t="s">
        <v>64</v>
      </c>
      <c r="G10" s="219" t="s">
        <v>281</v>
      </c>
      <c r="H10" s="266"/>
    </row>
    <row r="11" spans="1:8">
      <c r="A11" s="179"/>
      <c r="B11" s="260"/>
      <c r="C11" s="260"/>
      <c r="D11" s="262"/>
      <c r="E11" s="219"/>
      <c r="F11" s="255"/>
      <c r="G11" s="219"/>
      <c r="H11" s="266"/>
    </row>
    <row r="12" spans="1:8" ht="15.75" thickBot="1">
      <c r="A12" s="196"/>
      <c r="B12" s="233"/>
      <c r="C12" s="233"/>
      <c r="D12" s="263"/>
      <c r="E12" s="218"/>
      <c r="F12" s="256"/>
      <c r="G12" s="220"/>
      <c r="H12" s="267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67">
        <v>2003</v>
      </c>
      <c r="B14" s="46">
        <v>32419</v>
      </c>
      <c r="C14" s="46">
        <v>6355300</v>
      </c>
      <c r="D14" s="46">
        <v>15888</v>
      </c>
      <c r="E14" s="46">
        <f>SUM(F14:G14)</f>
        <v>10572</v>
      </c>
      <c r="F14" s="46">
        <v>9459</v>
      </c>
      <c r="G14" s="46">
        <v>1113</v>
      </c>
      <c r="H14" s="46">
        <v>2089</v>
      </c>
    </row>
    <row r="15" spans="1:8">
      <c r="A15" s="67">
        <v>2004</v>
      </c>
      <c r="B15" s="46">
        <v>32343</v>
      </c>
      <c r="C15" s="46">
        <v>7017436</v>
      </c>
      <c r="D15" s="46">
        <v>17544</v>
      </c>
      <c r="E15" s="46">
        <f t="shared" ref="E15:E23" si="0">SUM(F15:G15)</f>
        <v>11674</v>
      </c>
      <c r="F15" s="46">
        <v>10445</v>
      </c>
      <c r="G15" s="46">
        <v>1229</v>
      </c>
      <c r="H15" s="46">
        <v>2307</v>
      </c>
    </row>
    <row r="16" spans="1:8">
      <c r="A16" s="67">
        <v>2005</v>
      </c>
      <c r="B16" s="46">
        <v>33446</v>
      </c>
      <c r="C16" s="46">
        <v>6374202</v>
      </c>
      <c r="D16" s="46">
        <v>15936</v>
      </c>
      <c r="E16" s="46">
        <f t="shared" si="0"/>
        <v>10604</v>
      </c>
      <c r="F16" s="46">
        <v>9487</v>
      </c>
      <c r="G16" s="46">
        <v>1117</v>
      </c>
      <c r="H16" s="46">
        <v>2095</v>
      </c>
    </row>
    <row r="17" spans="1:8">
      <c r="A17" s="67">
        <v>2006</v>
      </c>
      <c r="B17" s="46">
        <v>35982</v>
      </c>
      <c r="C17" s="46">
        <v>8059120</v>
      </c>
      <c r="D17" s="46">
        <v>20125</v>
      </c>
      <c r="E17" s="46">
        <f t="shared" si="0"/>
        <v>13392</v>
      </c>
      <c r="F17" s="46">
        <v>11982</v>
      </c>
      <c r="G17" s="46">
        <v>1410</v>
      </c>
      <c r="H17" s="46">
        <v>2646</v>
      </c>
    </row>
    <row r="18" spans="1:8">
      <c r="A18" s="174">
        <v>2007</v>
      </c>
      <c r="B18" s="133">
        <v>33197</v>
      </c>
      <c r="C18" s="133">
        <v>6902026</v>
      </c>
      <c r="D18" s="133">
        <v>17255</v>
      </c>
      <c r="E18" s="46">
        <f t="shared" si="0"/>
        <v>11512</v>
      </c>
      <c r="F18" s="133">
        <v>10273</v>
      </c>
      <c r="G18" s="133">
        <v>1239</v>
      </c>
      <c r="H18" s="133">
        <v>2325</v>
      </c>
    </row>
    <row r="19" spans="1:8">
      <c r="A19" s="174">
        <v>2008</v>
      </c>
      <c r="B19" s="133">
        <v>31262</v>
      </c>
      <c r="C19" s="133">
        <v>8748518</v>
      </c>
      <c r="D19" s="133">
        <v>18045</v>
      </c>
      <c r="E19" s="46">
        <f t="shared" si="0"/>
        <v>12057</v>
      </c>
      <c r="F19" s="133">
        <v>10743</v>
      </c>
      <c r="G19" s="133">
        <v>1314</v>
      </c>
      <c r="H19" s="133">
        <v>2455</v>
      </c>
    </row>
    <row r="20" spans="1:8">
      <c r="A20" s="174">
        <v>2009</v>
      </c>
      <c r="B20" s="133">
        <v>31897</v>
      </c>
      <c r="C20" s="133">
        <v>9379162</v>
      </c>
      <c r="D20" s="133">
        <v>18788.39</v>
      </c>
      <c r="E20" s="46">
        <f t="shared" si="0"/>
        <v>12615.34920506625</v>
      </c>
      <c r="F20" s="133">
        <v>11185.988380134993</v>
      </c>
      <c r="G20" s="133">
        <v>1429.360824931256</v>
      </c>
      <c r="H20" s="133">
        <v>2672.5811853336868</v>
      </c>
    </row>
    <row r="21" spans="1:8">
      <c r="A21" s="174">
        <v>2010</v>
      </c>
      <c r="B21" s="133">
        <v>16109</v>
      </c>
      <c r="C21" s="133">
        <v>4783405</v>
      </c>
      <c r="D21" s="133">
        <v>9566.81</v>
      </c>
      <c r="E21" s="46">
        <f t="shared" si="0"/>
        <v>6440.0313048912594</v>
      </c>
      <c r="F21" s="133">
        <v>5695.7634738771776</v>
      </c>
      <c r="G21" s="133">
        <v>744.26783101408228</v>
      </c>
      <c r="H21" s="133">
        <v>1396.4977851845681</v>
      </c>
    </row>
    <row r="22" spans="1:8">
      <c r="A22" s="174">
        <v>2011</v>
      </c>
      <c r="B22" s="133">
        <v>16673</v>
      </c>
      <c r="C22" s="133">
        <v>7644928</v>
      </c>
      <c r="D22" s="133">
        <v>10948</v>
      </c>
      <c r="E22" s="46">
        <f t="shared" si="0"/>
        <v>7498</v>
      </c>
      <c r="F22" s="133">
        <v>6518</v>
      </c>
      <c r="G22" s="133">
        <v>980</v>
      </c>
      <c r="H22" s="133">
        <v>1840</v>
      </c>
    </row>
    <row r="23" spans="1:8" ht="15.75" thickBot="1">
      <c r="A23" s="136">
        <v>2012</v>
      </c>
      <c r="B23" s="140">
        <v>9717</v>
      </c>
      <c r="C23" s="140">
        <v>4941174</v>
      </c>
      <c r="D23" s="140">
        <v>7058.82</v>
      </c>
      <c r="E23" s="140">
        <f t="shared" si="0"/>
        <v>4849.7159695025421</v>
      </c>
      <c r="F23" s="140">
        <v>4202.5888592617284</v>
      </c>
      <c r="G23" s="140">
        <v>647.12711024081341</v>
      </c>
      <c r="H23" s="140">
        <v>1214.2289892508959</v>
      </c>
    </row>
    <row r="24" spans="1:8">
      <c r="A24" s="1"/>
      <c r="B24" s="1"/>
      <c r="C24" s="1"/>
      <c r="D24" s="1"/>
      <c r="E24" s="121"/>
      <c r="F24" s="1"/>
      <c r="G24" s="1"/>
      <c r="H24" s="1"/>
    </row>
    <row r="25" spans="1:8">
      <c r="B25" s="75"/>
      <c r="C25" s="75"/>
      <c r="D25" s="75"/>
      <c r="E25" s="75"/>
      <c r="F25" s="75"/>
      <c r="G25" s="75"/>
      <c r="H25" s="75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38"/>
  <sheetViews>
    <sheetView topLeftCell="B1" workbookViewId="0">
      <selection sqref="A1:L1"/>
    </sheetView>
  </sheetViews>
  <sheetFormatPr baseColWidth="10" defaultRowHeight="15"/>
  <cols>
    <col min="1" max="1" width="15.7109375" customWidth="1"/>
    <col min="2" max="2" width="11.5703125" bestFit="1" customWidth="1"/>
    <col min="3" max="3" width="13.28515625" customWidth="1"/>
    <col min="4" max="4" width="9.7109375" customWidth="1"/>
    <col min="5" max="5" width="13.7109375" customWidth="1"/>
    <col min="6" max="6" width="11.7109375" customWidth="1"/>
    <col min="7" max="7" width="12.140625" customWidth="1"/>
    <col min="8" max="8" width="10.7109375" customWidth="1"/>
    <col min="9" max="9" width="9.28515625" customWidth="1"/>
    <col min="10" max="10" width="10" customWidth="1"/>
    <col min="11" max="11" width="9.5703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269"/>
      <c r="G1" s="1"/>
      <c r="H1" s="1"/>
      <c r="I1" s="1"/>
      <c r="J1" s="1"/>
      <c r="K1" s="1"/>
      <c r="L1" s="1"/>
    </row>
    <row r="2" spans="1:12">
      <c r="A2" s="269" t="s">
        <v>299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291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292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52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53</v>
      </c>
      <c r="B8" s="197" t="s">
        <v>293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179"/>
      <c r="B9" s="199" t="s">
        <v>55</v>
      </c>
      <c r="C9" s="199" t="s">
        <v>10</v>
      </c>
      <c r="D9" s="199" t="s">
        <v>56</v>
      </c>
      <c r="E9" s="199" t="s">
        <v>57</v>
      </c>
      <c r="F9" s="201" t="s">
        <v>58</v>
      </c>
      <c r="G9" s="201"/>
      <c r="H9" s="201"/>
      <c r="I9" s="199" t="s">
        <v>59</v>
      </c>
      <c r="J9" s="199" t="s">
        <v>60</v>
      </c>
      <c r="K9" s="202" t="s">
        <v>61</v>
      </c>
      <c r="L9" s="204" t="s">
        <v>62</v>
      </c>
    </row>
    <row r="10" spans="1:12">
      <c r="A10" s="179"/>
      <c r="B10" s="199"/>
      <c r="C10" s="199"/>
      <c r="D10" s="199"/>
      <c r="E10" s="199"/>
      <c r="F10" s="207" t="s">
        <v>63</v>
      </c>
      <c r="G10" s="199" t="s">
        <v>64</v>
      </c>
      <c r="H10" s="199" t="s">
        <v>13</v>
      </c>
      <c r="I10" s="199"/>
      <c r="J10" s="199"/>
      <c r="K10" s="202"/>
      <c r="L10" s="205"/>
    </row>
    <row r="11" spans="1:12" ht="15.75" thickBot="1">
      <c r="A11" s="196"/>
      <c r="B11" s="200"/>
      <c r="C11" s="200"/>
      <c r="D11" s="200"/>
      <c r="E11" s="200"/>
      <c r="F11" s="208"/>
      <c r="G11" s="200"/>
      <c r="H11" s="200"/>
      <c r="I11" s="200"/>
      <c r="J11" s="200"/>
      <c r="K11" s="203"/>
      <c r="L11" s="206"/>
    </row>
    <row r="12" spans="1:12">
      <c r="A12" s="1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A13" s="71" t="s">
        <v>63</v>
      </c>
      <c r="B13" s="86">
        <f>SUM(B15:B36)</f>
        <v>1334</v>
      </c>
      <c r="C13" s="86">
        <f>SUM(C15:C36)</f>
        <v>745255</v>
      </c>
      <c r="D13" s="88">
        <f>E13/B13</f>
        <v>0.79808845577211396</v>
      </c>
      <c r="E13" s="86">
        <f>SUM(E15:E36)</f>
        <v>1064.6500000000001</v>
      </c>
      <c r="F13" s="79">
        <f>G13+H13</f>
        <v>720.74243986254282</v>
      </c>
      <c r="G13" s="86">
        <f t="shared" ref="G13:L13" si="0">SUM(G15:G36)</f>
        <v>642.86671575846822</v>
      </c>
      <c r="H13" s="86">
        <f t="shared" si="0"/>
        <v>77.875724104074607</v>
      </c>
      <c r="I13" s="86">
        <f t="shared" si="0"/>
        <v>127.00537555228274</v>
      </c>
      <c r="J13" s="86">
        <f t="shared" si="0"/>
        <v>142.68505154639175</v>
      </c>
      <c r="K13" s="86">
        <f t="shared" si="0"/>
        <v>25.087481590574374</v>
      </c>
      <c r="L13" s="86">
        <f t="shared" si="0"/>
        <v>25.087481590574374</v>
      </c>
    </row>
    <row r="14" spans="1:12">
      <c r="A14" s="1"/>
      <c r="B14" s="53"/>
      <c r="C14" s="53"/>
      <c r="D14" s="69"/>
      <c r="E14" s="70"/>
      <c r="F14" s="70"/>
      <c r="G14" s="70"/>
      <c r="H14" s="70"/>
      <c r="I14" s="70"/>
      <c r="J14" s="70"/>
      <c r="K14" s="70"/>
      <c r="L14" s="70"/>
    </row>
    <row r="15" spans="1:12">
      <c r="A15" s="1" t="s">
        <v>65</v>
      </c>
      <c r="B15" s="55" t="s">
        <v>99</v>
      </c>
      <c r="C15" s="55" t="s">
        <v>99</v>
      </c>
      <c r="D15" s="55" t="s">
        <v>99</v>
      </c>
      <c r="E15" s="55" t="s">
        <v>99</v>
      </c>
      <c r="F15" s="55" t="s">
        <v>99</v>
      </c>
      <c r="G15" s="55" t="s">
        <v>99</v>
      </c>
      <c r="H15" s="55" t="s">
        <v>99</v>
      </c>
      <c r="I15" s="55" t="s">
        <v>99</v>
      </c>
      <c r="J15" s="55" t="s">
        <v>99</v>
      </c>
      <c r="K15" s="55" t="s">
        <v>99</v>
      </c>
      <c r="L15" s="55" t="s">
        <v>99</v>
      </c>
    </row>
    <row r="16" spans="1:12">
      <c r="A16" s="1" t="s">
        <v>66</v>
      </c>
      <c r="B16" s="55" t="s">
        <v>99</v>
      </c>
      <c r="C16" s="55" t="s">
        <v>99</v>
      </c>
      <c r="D16" s="55" t="s">
        <v>99</v>
      </c>
      <c r="E16" s="55" t="s">
        <v>99</v>
      </c>
      <c r="F16" s="55" t="s">
        <v>99</v>
      </c>
      <c r="G16" s="55" t="s">
        <v>99</v>
      </c>
      <c r="H16" s="55" t="s">
        <v>99</v>
      </c>
      <c r="I16" s="55" t="s">
        <v>99</v>
      </c>
      <c r="J16" s="55" t="s">
        <v>99</v>
      </c>
      <c r="K16" s="55" t="s">
        <v>99</v>
      </c>
      <c r="L16" s="55" t="s">
        <v>99</v>
      </c>
    </row>
    <row r="17" spans="1:12">
      <c r="A17" s="1" t="s">
        <v>67</v>
      </c>
      <c r="B17" s="55" t="s">
        <v>99</v>
      </c>
      <c r="C17" s="55" t="s">
        <v>99</v>
      </c>
      <c r="D17" s="55" t="s">
        <v>99</v>
      </c>
      <c r="E17" s="55" t="s">
        <v>99</v>
      </c>
      <c r="F17" s="55" t="s">
        <v>99</v>
      </c>
      <c r="G17" s="55" t="s">
        <v>99</v>
      </c>
      <c r="H17" s="55" t="s">
        <v>99</v>
      </c>
      <c r="I17" s="55" t="s">
        <v>99</v>
      </c>
      <c r="J17" s="55" t="s">
        <v>99</v>
      </c>
      <c r="K17" s="55" t="s">
        <v>99</v>
      </c>
      <c r="L17" s="55" t="s">
        <v>99</v>
      </c>
    </row>
    <row r="18" spans="1:12">
      <c r="A18" s="1" t="s">
        <v>68</v>
      </c>
      <c r="B18" s="55" t="s">
        <v>99</v>
      </c>
      <c r="C18" s="55" t="s">
        <v>99</v>
      </c>
      <c r="D18" s="55" t="s">
        <v>99</v>
      </c>
      <c r="E18" s="55" t="s">
        <v>99</v>
      </c>
      <c r="F18" s="55" t="s">
        <v>99</v>
      </c>
      <c r="G18" s="55" t="s">
        <v>99</v>
      </c>
      <c r="H18" s="55" t="s">
        <v>99</v>
      </c>
      <c r="I18" s="55" t="s">
        <v>99</v>
      </c>
      <c r="J18" s="55" t="s">
        <v>99</v>
      </c>
      <c r="K18" s="55" t="s">
        <v>99</v>
      </c>
      <c r="L18" s="55" t="s">
        <v>99</v>
      </c>
    </row>
    <row r="19" spans="1:12">
      <c r="A19" s="1" t="s">
        <v>69</v>
      </c>
      <c r="B19" s="55" t="s">
        <v>99</v>
      </c>
      <c r="C19" s="55" t="s">
        <v>99</v>
      </c>
      <c r="D19" s="55" t="s">
        <v>99</v>
      </c>
      <c r="E19" s="55" t="s">
        <v>99</v>
      </c>
      <c r="F19" s="55" t="s">
        <v>99</v>
      </c>
      <c r="G19" s="55" t="s">
        <v>99</v>
      </c>
      <c r="H19" s="55" t="s">
        <v>99</v>
      </c>
      <c r="I19" s="55" t="s">
        <v>99</v>
      </c>
      <c r="J19" s="55" t="s">
        <v>99</v>
      </c>
      <c r="K19" s="55" t="s">
        <v>99</v>
      </c>
      <c r="L19" s="55" t="s">
        <v>99</v>
      </c>
    </row>
    <row r="20" spans="1:12">
      <c r="A20" s="1" t="s">
        <v>70</v>
      </c>
      <c r="B20" s="55" t="s">
        <v>99</v>
      </c>
      <c r="C20" s="55" t="s">
        <v>99</v>
      </c>
      <c r="D20" s="55" t="s">
        <v>99</v>
      </c>
      <c r="E20" s="55" t="s">
        <v>99</v>
      </c>
      <c r="F20" s="55" t="s">
        <v>99</v>
      </c>
      <c r="G20" s="55" t="s">
        <v>99</v>
      </c>
      <c r="H20" s="55" t="s">
        <v>99</v>
      </c>
      <c r="I20" s="55" t="s">
        <v>99</v>
      </c>
      <c r="J20" s="55" t="s">
        <v>99</v>
      </c>
      <c r="K20" s="55" t="s">
        <v>99</v>
      </c>
      <c r="L20" s="55" t="s">
        <v>99</v>
      </c>
    </row>
    <row r="21" spans="1:12">
      <c r="A21" s="1" t="s">
        <v>71</v>
      </c>
      <c r="B21" s="55" t="s">
        <v>99</v>
      </c>
      <c r="C21" s="55" t="s">
        <v>99</v>
      </c>
      <c r="D21" s="55" t="s">
        <v>99</v>
      </c>
      <c r="E21" s="55" t="s">
        <v>99</v>
      </c>
      <c r="F21" s="55" t="s">
        <v>99</v>
      </c>
      <c r="G21" s="55" t="s">
        <v>99</v>
      </c>
      <c r="H21" s="55" t="s">
        <v>99</v>
      </c>
      <c r="I21" s="55" t="s">
        <v>99</v>
      </c>
      <c r="J21" s="55" t="s">
        <v>99</v>
      </c>
      <c r="K21" s="55" t="s">
        <v>99</v>
      </c>
      <c r="L21" s="55" t="s">
        <v>99</v>
      </c>
    </row>
    <row r="22" spans="1:12">
      <c r="A22" s="1" t="s">
        <v>72</v>
      </c>
      <c r="B22" s="55" t="s">
        <v>99</v>
      </c>
      <c r="C22" s="55" t="s">
        <v>99</v>
      </c>
      <c r="D22" s="55" t="s">
        <v>99</v>
      </c>
      <c r="E22" s="55" t="s">
        <v>99</v>
      </c>
      <c r="F22" s="55" t="s">
        <v>99</v>
      </c>
      <c r="G22" s="55" t="s">
        <v>99</v>
      </c>
      <c r="H22" s="55" t="s">
        <v>99</v>
      </c>
      <c r="I22" s="55" t="s">
        <v>99</v>
      </c>
      <c r="J22" s="55" t="s">
        <v>99</v>
      </c>
      <c r="K22" s="55" t="s">
        <v>99</v>
      </c>
      <c r="L22" s="55" t="s">
        <v>99</v>
      </c>
    </row>
    <row r="23" spans="1:12">
      <c r="A23" s="1" t="s">
        <v>73</v>
      </c>
      <c r="B23" s="55">
        <v>242</v>
      </c>
      <c r="C23" s="55">
        <v>162680</v>
      </c>
      <c r="D23" s="74">
        <f>E23/B23</f>
        <v>0.96033057851239667</v>
      </c>
      <c r="E23" s="82">
        <v>232.4</v>
      </c>
      <c r="F23" s="82">
        <f>G23+H23</f>
        <v>157.3292096219931</v>
      </c>
      <c r="G23" s="82">
        <v>140.32989690721647</v>
      </c>
      <c r="H23" s="82">
        <v>16.999312714776632</v>
      </c>
      <c r="I23" s="82">
        <v>27.723711340206187</v>
      </c>
      <c r="J23" s="82">
        <v>31.146391752577319</v>
      </c>
      <c r="K23" s="82">
        <v>5.4762886597938145</v>
      </c>
      <c r="L23" s="82">
        <v>5.4762886597938145</v>
      </c>
    </row>
    <row r="24" spans="1:12">
      <c r="A24" s="1" t="s">
        <v>74</v>
      </c>
      <c r="B24" s="55" t="s">
        <v>99</v>
      </c>
      <c r="C24" s="55" t="s">
        <v>99</v>
      </c>
      <c r="D24" s="176" t="s">
        <v>99</v>
      </c>
      <c r="E24" s="55" t="s">
        <v>99</v>
      </c>
      <c r="F24" s="55" t="s">
        <v>99</v>
      </c>
      <c r="G24" s="55" t="s">
        <v>99</v>
      </c>
      <c r="H24" s="55" t="s">
        <v>99</v>
      </c>
      <c r="I24" s="55" t="s">
        <v>99</v>
      </c>
      <c r="J24" s="55" t="s">
        <v>99</v>
      </c>
      <c r="K24" s="55" t="s">
        <v>99</v>
      </c>
      <c r="L24" s="55" t="s">
        <v>99</v>
      </c>
    </row>
    <row r="25" spans="1:12">
      <c r="A25" s="1" t="s">
        <v>75</v>
      </c>
      <c r="B25" s="55" t="s">
        <v>99</v>
      </c>
      <c r="C25" s="55" t="s">
        <v>99</v>
      </c>
      <c r="D25" s="176" t="s">
        <v>99</v>
      </c>
      <c r="E25" s="55" t="s">
        <v>99</v>
      </c>
      <c r="F25" s="55" t="s">
        <v>99</v>
      </c>
      <c r="G25" s="55" t="s">
        <v>99</v>
      </c>
      <c r="H25" s="55" t="s">
        <v>99</v>
      </c>
      <c r="I25" s="55" t="s">
        <v>99</v>
      </c>
      <c r="J25" s="55" t="s">
        <v>99</v>
      </c>
      <c r="K25" s="55" t="s">
        <v>99</v>
      </c>
      <c r="L25" s="55" t="s">
        <v>99</v>
      </c>
    </row>
    <row r="26" spans="1:12">
      <c r="A26" s="1" t="s">
        <v>76</v>
      </c>
      <c r="B26" s="55">
        <v>696</v>
      </c>
      <c r="C26" s="55">
        <v>376775</v>
      </c>
      <c r="D26" s="74">
        <f>E26/B26</f>
        <v>0.7733477011494253</v>
      </c>
      <c r="E26" s="82">
        <v>538.25</v>
      </c>
      <c r="F26" s="82">
        <f>G26+H26</f>
        <v>364.38230240549825</v>
      </c>
      <c r="G26" s="82">
        <v>325.01104565537554</v>
      </c>
      <c r="H26" s="82">
        <v>39.371256750122733</v>
      </c>
      <c r="I26" s="82">
        <v>64.209499263622959</v>
      </c>
      <c r="J26" s="82">
        <v>72.136597938144334</v>
      </c>
      <c r="K26" s="82">
        <v>12.683357879234167</v>
      </c>
      <c r="L26" s="82">
        <v>12.683357879234167</v>
      </c>
    </row>
    <row r="27" spans="1:12">
      <c r="A27" s="1" t="s">
        <v>77</v>
      </c>
      <c r="B27" s="55">
        <v>14</v>
      </c>
      <c r="C27" s="55">
        <v>7840</v>
      </c>
      <c r="D27" s="74">
        <f>E27/B27</f>
        <v>0.79999999999999993</v>
      </c>
      <c r="E27" s="82">
        <v>11.2</v>
      </c>
      <c r="F27" s="82">
        <f>G27+H27</f>
        <v>7.5821305841924396</v>
      </c>
      <c r="G27" s="82">
        <v>6.7628865979381443</v>
      </c>
      <c r="H27" s="82">
        <v>0.81924398625429562</v>
      </c>
      <c r="I27" s="82">
        <v>1.3360824742268038</v>
      </c>
      <c r="J27" s="82">
        <v>1.5010309278350513</v>
      </c>
      <c r="K27" s="82">
        <v>0.26391752577319588</v>
      </c>
      <c r="L27" s="82">
        <v>0.26391752577319588</v>
      </c>
    </row>
    <row r="28" spans="1:12">
      <c r="A28" s="1" t="s">
        <v>78</v>
      </c>
      <c r="B28" s="55">
        <v>382</v>
      </c>
      <c r="C28" s="55">
        <v>197960</v>
      </c>
      <c r="D28" s="74">
        <f>E28/B28</f>
        <v>0.74031413612565444</v>
      </c>
      <c r="E28" s="82">
        <v>282.8</v>
      </c>
      <c r="F28" s="82">
        <f>G28+H28</f>
        <v>191.44879725085909</v>
      </c>
      <c r="G28" s="82">
        <v>170.76288659793812</v>
      </c>
      <c r="H28" s="82">
        <v>20.68591065292096</v>
      </c>
      <c r="I28" s="82">
        <v>33.736082474226798</v>
      </c>
      <c r="J28" s="82">
        <v>37.901030927835052</v>
      </c>
      <c r="K28" s="82">
        <v>6.6639175257731962</v>
      </c>
      <c r="L28" s="82">
        <v>6.6639175257731962</v>
      </c>
    </row>
    <row r="29" spans="1:12">
      <c r="A29" s="1" t="s">
        <v>79</v>
      </c>
      <c r="B29" s="177" t="s">
        <v>99</v>
      </c>
      <c r="C29" s="177" t="s">
        <v>99</v>
      </c>
      <c r="D29" s="177" t="s">
        <v>99</v>
      </c>
      <c r="E29" s="177" t="s">
        <v>99</v>
      </c>
      <c r="F29" s="177" t="s">
        <v>99</v>
      </c>
      <c r="G29" s="177" t="s">
        <v>99</v>
      </c>
      <c r="H29" s="177" t="s">
        <v>99</v>
      </c>
      <c r="I29" s="177" t="s">
        <v>99</v>
      </c>
      <c r="J29" s="177" t="s">
        <v>99</v>
      </c>
      <c r="K29" s="177" t="s">
        <v>99</v>
      </c>
      <c r="L29" s="177" t="s">
        <v>99</v>
      </c>
    </row>
    <row r="30" spans="1:12">
      <c r="A30" s="1" t="s">
        <v>80</v>
      </c>
      <c r="B30" s="177" t="s">
        <v>99</v>
      </c>
      <c r="C30" s="177" t="s">
        <v>99</v>
      </c>
      <c r="D30" s="177" t="s">
        <v>99</v>
      </c>
      <c r="E30" s="177" t="s">
        <v>99</v>
      </c>
      <c r="F30" s="177" t="s">
        <v>99</v>
      </c>
      <c r="G30" s="177" t="s">
        <v>99</v>
      </c>
      <c r="H30" s="177" t="s">
        <v>99</v>
      </c>
      <c r="I30" s="177" t="s">
        <v>99</v>
      </c>
      <c r="J30" s="177" t="s">
        <v>99</v>
      </c>
      <c r="K30" s="177" t="s">
        <v>99</v>
      </c>
      <c r="L30" s="177" t="s">
        <v>99</v>
      </c>
    </row>
    <row r="31" spans="1:12">
      <c r="A31" s="1" t="s">
        <v>81</v>
      </c>
      <c r="B31" s="177" t="s">
        <v>99</v>
      </c>
      <c r="C31" s="177" t="s">
        <v>99</v>
      </c>
      <c r="D31" s="177" t="s">
        <v>99</v>
      </c>
      <c r="E31" s="177" t="s">
        <v>99</v>
      </c>
      <c r="F31" s="177" t="s">
        <v>99</v>
      </c>
      <c r="G31" s="177" t="s">
        <v>99</v>
      </c>
      <c r="H31" s="177" t="s">
        <v>99</v>
      </c>
      <c r="I31" s="177" t="s">
        <v>99</v>
      </c>
      <c r="J31" s="177" t="s">
        <v>99</v>
      </c>
      <c r="K31" s="177" t="s">
        <v>99</v>
      </c>
      <c r="L31" s="177" t="s">
        <v>99</v>
      </c>
    </row>
    <row r="32" spans="1:12">
      <c r="A32" s="1" t="s">
        <v>82</v>
      </c>
      <c r="B32" s="177" t="s">
        <v>99</v>
      </c>
      <c r="C32" s="177" t="s">
        <v>99</v>
      </c>
      <c r="D32" s="177" t="s">
        <v>99</v>
      </c>
      <c r="E32" s="177" t="s">
        <v>99</v>
      </c>
      <c r="F32" s="177" t="s">
        <v>99</v>
      </c>
      <c r="G32" s="177" t="s">
        <v>99</v>
      </c>
      <c r="H32" s="177" t="s">
        <v>99</v>
      </c>
      <c r="I32" s="177" t="s">
        <v>99</v>
      </c>
      <c r="J32" s="177" t="s">
        <v>99</v>
      </c>
      <c r="K32" s="177" t="s">
        <v>99</v>
      </c>
      <c r="L32" s="177" t="s">
        <v>99</v>
      </c>
    </row>
    <row r="33" spans="1:12">
      <c r="A33" s="1" t="s">
        <v>83</v>
      </c>
      <c r="B33" s="177" t="s">
        <v>99</v>
      </c>
      <c r="C33" s="177" t="s">
        <v>99</v>
      </c>
      <c r="D33" s="177" t="s">
        <v>99</v>
      </c>
      <c r="E33" s="177" t="s">
        <v>99</v>
      </c>
      <c r="F33" s="177" t="s">
        <v>99</v>
      </c>
      <c r="G33" s="177" t="s">
        <v>99</v>
      </c>
      <c r="H33" s="177" t="s">
        <v>99</v>
      </c>
      <c r="I33" s="177" t="s">
        <v>99</v>
      </c>
      <c r="J33" s="177" t="s">
        <v>99</v>
      </c>
      <c r="K33" s="177" t="s">
        <v>99</v>
      </c>
      <c r="L33" s="177" t="s">
        <v>99</v>
      </c>
    </row>
    <row r="34" spans="1:12">
      <c r="A34" s="1" t="s">
        <v>84</v>
      </c>
      <c r="B34" s="177" t="s">
        <v>99</v>
      </c>
      <c r="C34" s="177" t="s">
        <v>99</v>
      </c>
      <c r="D34" s="177" t="s">
        <v>99</v>
      </c>
      <c r="E34" s="177" t="s">
        <v>99</v>
      </c>
      <c r="F34" s="177" t="s">
        <v>99</v>
      </c>
      <c r="G34" s="177" t="s">
        <v>99</v>
      </c>
      <c r="H34" s="177" t="s">
        <v>99</v>
      </c>
      <c r="I34" s="177" t="s">
        <v>99</v>
      </c>
      <c r="J34" s="177" t="s">
        <v>99</v>
      </c>
      <c r="K34" s="177" t="s">
        <v>99</v>
      </c>
      <c r="L34" s="177" t="s">
        <v>99</v>
      </c>
    </row>
    <row r="35" spans="1:12">
      <c r="A35" s="1" t="s">
        <v>85</v>
      </c>
      <c r="B35" s="177" t="s">
        <v>99</v>
      </c>
      <c r="C35" s="177" t="s">
        <v>99</v>
      </c>
      <c r="D35" s="177" t="s">
        <v>99</v>
      </c>
      <c r="E35" s="177" t="s">
        <v>99</v>
      </c>
      <c r="F35" s="177" t="s">
        <v>99</v>
      </c>
      <c r="G35" s="177" t="s">
        <v>99</v>
      </c>
      <c r="H35" s="177" t="s">
        <v>99</v>
      </c>
      <c r="I35" s="177" t="s">
        <v>99</v>
      </c>
      <c r="J35" s="177" t="s">
        <v>99</v>
      </c>
      <c r="K35" s="177" t="s">
        <v>99</v>
      </c>
      <c r="L35" s="177" t="s">
        <v>99</v>
      </c>
    </row>
    <row r="36" spans="1:12" ht="15.75" thickBot="1">
      <c r="A36" s="4" t="s">
        <v>86</v>
      </c>
      <c r="B36" s="57" t="s">
        <v>99</v>
      </c>
      <c r="C36" s="57" t="s">
        <v>99</v>
      </c>
      <c r="D36" s="57" t="s">
        <v>99</v>
      </c>
      <c r="E36" s="57" t="s">
        <v>99</v>
      </c>
      <c r="F36" s="57" t="s">
        <v>99</v>
      </c>
      <c r="G36" s="57" t="s">
        <v>99</v>
      </c>
      <c r="H36" s="57" t="s">
        <v>99</v>
      </c>
      <c r="I36" s="57" t="s">
        <v>99</v>
      </c>
      <c r="J36" s="57" t="s">
        <v>99</v>
      </c>
      <c r="K36" s="57" t="s">
        <v>99</v>
      </c>
      <c r="L36" s="57" t="s">
        <v>99</v>
      </c>
    </row>
    <row r="38" spans="1:12">
      <c r="D38" s="101"/>
      <c r="E38" s="101"/>
      <c r="F38" s="101"/>
      <c r="G38" s="101"/>
      <c r="H38" s="101"/>
      <c r="I38" s="101"/>
      <c r="J38" s="101"/>
      <c r="K38" s="101"/>
      <c r="L38" s="101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sqref="A1:L1"/>
    </sheetView>
  </sheetViews>
  <sheetFormatPr baseColWidth="10" defaultRowHeight="15"/>
  <cols>
    <col min="1" max="1" width="14.7109375" customWidth="1"/>
    <col min="2" max="2" width="11" customWidth="1"/>
    <col min="3" max="3" width="12.28515625" customWidth="1"/>
    <col min="4" max="4" width="10.28515625" customWidth="1"/>
    <col min="5" max="5" width="14" bestFit="1" customWidth="1"/>
    <col min="6" max="6" width="10.85546875" customWidth="1"/>
    <col min="7" max="7" width="11.28515625" customWidth="1"/>
    <col min="8" max="8" width="9.42578125" customWidth="1"/>
    <col min="9" max="9" width="10" customWidth="1"/>
    <col min="10" max="10" width="9.5703125" customWidth="1"/>
    <col min="11" max="11" width="10.28515625" customWidth="1"/>
    <col min="12" max="12" width="11.7109375" customWidth="1"/>
  </cols>
  <sheetData>
    <row r="1" spans="1:12">
      <c r="F1" s="269"/>
      <c r="G1" s="77"/>
      <c r="L1" s="78"/>
    </row>
    <row r="2" spans="1:12">
      <c r="A2" s="269" t="s">
        <v>299</v>
      </c>
    </row>
    <row r="3" spans="1:12">
      <c r="A3" s="209" t="s">
        <v>294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94" t="s">
        <v>295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>
      <c r="A6" s="194" t="s">
        <v>89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195" t="s">
        <v>3</v>
      </c>
      <c r="B8" s="197" t="s">
        <v>293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2">
      <c r="A9" s="211"/>
      <c r="B9" s="199" t="s">
        <v>55</v>
      </c>
      <c r="C9" s="199" t="s">
        <v>10</v>
      </c>
      <c r="D9" s="199" t="s">
        <v>56</v>
      </c>
      <c r="E9" s="199" t="s">
        <v>57</v>
      </c>
      <c r="F9" s="213" t="s">
        <v>58</v>
      </c>
      <c r="G9" s="214"/>
      <c r="H9" s="215"/>
      <c r="I9" s="216" t="s">
        <v>59</v>
      </c>
      <c r="J9" s="216" t="s">
        <v>60</v>
      </c>
      <c r="K9" s="216" t="s">
        <v>61</v>
      </c>
      <c r="L9" s="204" t="s">
        <v>62</v>
      </c>
    </row>
    <row r="10" spans="1:12">
      <c r="A10" s="211"/>
      <c r="B10" s="199"/>
      <c r="C10" s="199"/>
      <c r="D10" s="199"/>
      <c r="E10" s="199"/>
      <c r="F10" s="221" t="s">
        <v>63</v>
      </c>
      <c r="G10" s="216" t="s">
        <v>64</v>
      </c>
      <c r="H10" s="216" t="s">
        <v>13</v>
      </c>
      <c r="I10" s="217"/>
      <c r="J10" s="217"/>
      <c r="K10" s="217"/>
      <c r="L10" s="219"/>
    </row>
    <row r="11" spans="1:12" ht="15.75" thickBot="1">
      <c r="A11" s="212"/>
      <c r="B11" s="200"/>
      <c r="C11" s="200"/>
      <c r="D11" s="200"/>
      <c r="E11" s="200"/>
      <c r="F11" s="222"/>
      <c r="G11" s="218"/>
      <c r="H11" s="218"/>
      <c r="I11" s="218"/>
      <c r="J11" s="218"/>
      <c r="K11" s="218"/>
      <c r="L11" s="220"/>
    </row>
    <row r="12" spans="1:12">
      <c r="A12" s="1"/>
      <c r="B12" s="79"/>
      <c r="C12" s="79"/>
      <c r="D12" s="79"/>
      <c r="E12" s="79"/>
      <c r="F12" s="79"/>
      <c r="G12" s="178"/>
      <c r="H12" s="178"/>
      <c r="I12" s="178"/>
      <c r="J12" s="178"/>
      <c r="K12" s="178"/>
      <c r="L12" s="178"/>
    </row>
    <row r="13" spans="1:12">
      <c r="A13" s="80" t="s">
        <v>11</v>
      </c>
      <c r="B13" s="13">
        <f>SUM(B15:B26)</f>
        <v>1334</v>
      </c>
      <c r="C13" s="13">
        <f>SUM(C15:C26)</f>
        <v>745255</v>
      </c>
      <c r="D13" s="72">
        <f>E13/B13</f>
        <v>0.79808845577211396</v>
      </c>
      <c r="E13" s="86">
        <f>SUM(E15:E26)</f>
        <v>1064.6500000000001</v>
      </c>
      <c r="F13" s="79">
        <f>G13+H13</f>
        <v>720.74243986254294</v>
      </c>
      <c r="G13" s="86">
        <f t="shared" ref="G13:L13" si="0">SUM(G15:G26)</f>
        <v>642.86671575846833</v>
      </c>
      <c r="H13" s="86">
        <f t="shared" si="0"/>
        <v>77.875724104074621</v>
      </c>
      <c r="I13" s="86">
        <f t="shared" si="0"/>
        <v>127.00537555228276</v>
      </c>
      <c r="J13" s="86">
        <f t="shared" si="0"/>
        <v>142.68505154639175</v>
      </c>
      <c r="K13" s="86">
        <f t="shared" si="0"/>
        <v>25.087481590574374</v>
      </c>
      <c r="L13" s="86">
        <f t="shared" si="0"/>
        <v>25.087481590574374</v>
      </c>
    </row>
    <row r="14" spans="1:12">
      <c r="A14" s="80"/>
      <c r="B14" s="13"/>
      <c r="C14" s="13"/>
      <c r="D14" s="74"/>
      <c r="E14" s="82"/>
      <c r="F14" s="82"/>
      <c r="G14" s="82"/>
      <c r="H14" s="82"/>
      <c r="I14" s="82"/>
      <c r="J14" s="82"/>
      <c r="K14" s="82"/>
      <c r="L14" s="82"/>
    </row>
    <row r="15" spans="1:12">
      <c r="A15" s="1" t="s">
        <v>14</v>
      </c>
      <c r="B15" s="81">
        <v>127</v>
      </c>
      <c r="C15" s="81">
        <v>76440</v>
      </c>
      <c r="D15" s="74">
        <f>E15/B15</f>
        <v>0.85984251968503944</v>
      </c>
      <c r="E15" s="82">
        <v>109.2</v>
      </c>
      <c r="F15" s="82">
        <f>G15+H15</f>
        <v>73.925773195876275</v>
      </c>
      <c r="G15" s="82">
        <v>65.9381443298969</v>
      </c>
      <c r="H15" s="82">
        <v>7.9876288659793815</v>
      </c>
      <c r="I15" s="82">
        <v>13.02680412371134</v>
      </c>
      <c r="J15" s="82">
        <v>14.635051546391754</v>
      </c>
      <c r="K15" s="82">
        <v>2.5731958762886595</v>
      </c>
      <c r="L15" s="82">
        <v>2.5731958762886595</v>
      </c>
    </row>
    <row r="16" spans="1:12">
      <c r="A16" s="1" t="s">
        <v>15</v>
      </c>
      <c r="B16" s="81">
        <v>97</v>
      </c>
      <c r="C16" s="81">
        <v>37310</v>
      </c>
      <c r="D16" s="74">
        <f t="shared" ref="D16:D26" si="1">E16/B16</f>
        <v>0.54948453608247416</v>
      </c>
      <c r="E16" s="82">
        <v>53.3</v>
      </c>
      <c r="F16" s="82">
        <f t="shared" ref="F16:F26" si="2">G16+H16</f>
        <v>36.082817869415805</v>
      </c>
      <c r="G16" s="82">
        <v>32.184094256259201</v>
      </c>
      <c r="H16" s="82">
        <v>3.8987236131566032</v>
      </c>
      <c r="I16" s="82">
        <v>6.3583210603829166</v>
      </c>
      <c r="J16" s="82">
        <v>7.1432989690721653</v>
      </c>
      <c r="K16" s="82">
        <v>1.2559646539027982</v>
      </c>
      <c r="L16" s="82">
        <v>1.2559646539027982</v>
      </c>
    </row>
    <row r="17" spans="1:12">
      <c r="A17" s="1" t="s">
        <v>16</v>
      </c>
      <c r="B17" s="81">
        <v>127</v>
      </c>
      <c r="C17" s="81">
        <v>64190</v>
      </c>
      <c r="D17" s="74">
        <f t="shared" si="1"/>
        <v>0.72204724409448817</v>
      </c>
      <c r="E17" s="82">
        <v>91.7</v>
      </c>
      <c r="F17" s="82">
        <f t="shared" si="2"/>
        <v>62.078694158075599</v>
      </c>
      <c r="G17" s="82">
        <v>55.371134020618555</v>
      </c>
      <c r="H17" s="82">
        <v>6.7075601374570439</v>
      </c>
      <c r="I17" s="82">
        <v>10.939175257731959</v>
      </c>
      <c r="J17" s="82">
        <v>12.289690721649485</v>
      </c>
      <c r="K17" s="82">
        <v>2.1608247422680411</v>
      </c>
      <c r="L17" s="82">
        <v>2.1608247422680411</v>
      </c>
    </row>
    <row r="18" spans="1:12">
      <c r="A18" s="1" t="s">
        <v>17</v>
      </c>
      <c r="B18" s="81">
        <v>120</v>
      </c>
      <c r="C18" s="81">
        <v>58100</v>
      </c>
      <c r="D18" s="74">
        <f t="shared" si="1"/>
        <v>0.69166666666666665</v>
      </c>
      <c r="E18" s="82">
        <v>83</v>
      </c>
      <c r="F18" s="82">
        <f t="shared" si="2"/>
        <v>56.18900343642612</v>
      </c>
      <c r="G18" s="82">
        <v>50.117820324005891</v>
      </c>
      <c r="H18" s="82">
        <v>6.0711831124202265</v>
      </c>
      <c r="I18" s="82">
        <v>9.9013254786450666</v>
      </c>
      <c r="J18" s="82">
        <v>11.123711340206187</v>
      </c>
      <c r="K18" s="82">
        <v>1.9558173784977908</v>
      </c>
      <c r="L18" s="82">
        <v>1.9558173784977908</v>
      </c>
    </row>
    <row r="19" spans="1:12">
      <c r="A19" s="1" t="s">
        <v>18</v>
      </c>
      <c r="B19" s="81">
        <v>115</v>
      </c>
      <c r="C19" s="81">
        <v>53410</v>
      </c>
      <c r="D19" s="74">
        <f t="shared" si="1"/>
        <v>0.66347826086956518</v>
      </c>
      <c r="E19" s="82">
        <v>76.3</v>
      </c>
      <c r="F19" s="82">
        <f t="shared" si="2"/>
        <v>51.653264604811</v>
      </c>
      <c r="G19" s="82">
        <v>46.072164948453612</v>
      </c>
      <c r="H19" s="82">
        <v>5.581099656357388</v>
      </c>
      <c r="I19" s="82">
        <v>9.1020618556701027</v>
      </c>
      <c r="J19" s="82">
        <v>10.225773195876288</v>
      </c>
      <c r="K19" s="82">
        <v>1.7979381443298967</v>
      </c>
      <c r="L19" s="82">
        <v>1.7979381443298967</v>
      </c>
    </row>
    <row r="20" spans="1:12">
      <c r="A20" s="1" t="s">
        <v>19</v>
      </c>
      <c r="B20" s="81">
        <v>133</v>
      </c>
      <c r="C20" s="81">
        <v>71540</v>
      </c>
      <c r="D20" s="74">
        <f t="shared" si="1"/>
        <v>0.768421052631579</v>
      </c>
      <c r="E20" s="82">
        <v>102.2</v>
      </c>
      <c r="F20" s="82">
        <f t="shared" si="2"/>
        <v>69.186941580756013</v>
      </c>
      <c r="G20" s="82">
        <v>61.711340206185568</v>
      </c>
      <c r="H20" s="82">
        <v>7.4756013745704468</v>
      </c>
      <c r="I20" s="82">
        <v>12.191752577319587</v>
      </c>
      <c r="J20" s="82">
        <v>13.696907216494846</v>
      </c>
      <c r="K20" s="82">
        <v>2.4082474226804123</v>
      </c>
      <c r="L20" s="82">
        <v>2.4082474226804123</v>
      </c>
    </row>
    <row r="21" spans="1:12">
      <c r="A21" s="1" t="s">
        <v>20</v>
      </c>
      <c r="B21" s="81">
        <v>110</v>
      </c>
      <c r="C21" s="81">
        <v>60760</v>
      </c>
      <c r="D21" s="74">
        <f t="shared" si="1"/>
        <v>0.78909090909090907</v>
      </c>
      <c r="E21" s="82">
        <v>86.8</v>
      </c>
      <c r="F21" s="82">
        <f t="shared" si="2"/>
        <v>58.761512027491406</v>
      </c>
      <c r="G21" s="82">
        <v>52.412371134020617</v>
      </c>
      <c r="H21" s="82">
        <v>6.34914089347079</v>
      </c>
      <c r="I21" s="82">
        <v>10.354639175257731</v>
      </c>
      <c r="J21" s="82">
        <v>11.632989690721649</v>
      </c>
      <c r="K21" s="82">
        <v>2.0453608247422683</v>
      </c>
      <c r="L21" s="82">
        <v>2.0453608247422683</v>
      </c>
    </row>
    <row r="22" spans="1:12">
      <c r="A22" s="1" t="s">
        <v>21</v>
      </c>
      <c r="B22" s="81">
        <v>110</v>
      </c>
      <c r="C22" s="81">
        <v>67375</v>
      </c>
      <c r="D22" s="74">
        <f t="shared" si="1"/>
        <v>0.875</v>
      </c>
      <c r="E22" s="82">
        <v>96.25</v>
      </c>
      <c r="F22" s="82">
        <f t="shared" si="2"/>
        <v>65.158934707903782</v>
      </c>
      <c r="G22" s="82">
        <v>58.118556701030933</v>
      </c>
      <c r="H22" s="82">
        <v>7.0403780068728521</v>
      </c>
      <c r="I22" s="82">
        <v>11.481958762886597</v>
      </c>
      <c r="J22" s="82">
        <v>12.899484536082474</v>
      </c>
      <c r="K22" s="82">
        <v>2.268041237113402</v>
      </c>
      <c r="L22" s="82">
        <v>2.268041237113402</v>
      </c>
    </row>
    <row r="23" spans="1:12">
      <c r="A23" s="1" t="s">
        <v>22</v>
      </c>
      <c r="B23" s="81">
        <v>89</v>
      </c>
      <c r="C23" s="81">
        <v>63805</v>
      </c>
      <c r="D23" s="74">
        <f t="shared" si="1"/>
        <v>1.0241573033707865</v>
      </c>
      <c r="E23" s="82">
        <v>91.15</v>
      </c>
      <c r="F23" s="82">
        <f t="shared" si="2"/>
        <v>61.70635738831615</v>
      </c>
      <c r="G23" s="82">
        <v>55.039027982326949</v>
      </c>
      <c r="H23" s="82">
        <v>6.6673294059892001</v>
      </c>
      <c r="I23" s="82">
        <v>10.873564064801178</v>
      </c>
      <c r="J23" s="82">
        <v>12.215979381443299</v>
      </c>
      <c r="K23" s="82">
        <v>2.1478645066273931</v>
      </c>
      <c r="L23" s="82">
        <v>2.1478645066273931</v>
      </c>
    </row>
    <row r="24" spans="1:12">
      <c r="A24" s="1" t="s">
        <v>23</v>
      </c>
      <c r="B24" s="81">
        <v>101</v>
      </c>
      <c r="C24" s="81">
        <v>66395</v>
      </c>
      <c r="D24" s="74">
        <f t="shared" si="1"/>
        <v>0.93910891089108905</v>
      </c>
      <c r="E24" s="82">
        <v>94.85</v>
      </c>
      <c r="F24" s="82">
        <f t="shared" si="2"/>
        <v>64.211168384879727</v>
      </c>
      <c r="G24" s="82">
        <v>57.273195876288653</v>
      </c>
      <c r="H24" s="82">
        <v>6.9379725085910664</v>
      </c>
      <c r="I24" s="82">
        <v>11.314948453608247</v>
      </c>
      <c r="J24" s="82">
        <v>12.711855670103093</v>
      </c>
      <c r="K24" s="82">
        <v>2.2350515463917526</v>
      </c>
      <c r="L24" s="82">
        <v>2.2350515463917526</v>
      </c>
    </row>
    <row r="25" spans="1:12">
      <c r="A25" s="1" t="s">
        <v>24</v>
      </c>
      <c r="B25" s="81">
        <v>102</v>
      </c>
      <c r="C25" s="81">
        <v>58905</v>
      </c>
      <c r="D25" s="74">
        <f t="shared" si="1"/>
        <v>0.82500000000000007</v>
      </c>
      <c r="E25" s="82">
        <v>84.15</v>
      </c>
      <c r="F25" s="82">
        <f t="shared" si="2"/>
        <v>56.967525773195874</v>
      </c>
      <c r="G25" s="82">
        <v>50.81222385861561</v>
      </c>
      <c r="H25" s="82">
        <v>6.1553019145802663</v>
      </c>
      <c r="I25" s="82">
        <v>10.038512518409425</v>
      </c>
      <c r="J25" s="82">
        <v>11.277835051546392</v>
      </c>
      <c r="K25" s="82">
        <v>1.9829160530191456</v>
      </c>
      <c r="L25" s="82">
        <v>1.9829160530191456</v>
      </c>
    </row>
    <row r="26" spans="1:12" ht="15.75" thickBot="1">
      <c r="A26" s="4" t="s">
        <v>90</v>
      </c>
      <c r="B26" s="83">
        <v>103</v>
      </c>
      <c r="C26" s="83">
        <v>67025</v>
      </c>
      <c r="D26" s="76">
        <f t="shared" si="1"/>
        <v>0.92961165048543692</v>
      </c>
      <c r="E26" s="84">
        <v>95.75</v>
      </c>
      <c r="F26" s="84">
        <f t="shared" si="2"/>
        <v>64.82044673539518</v>
      </c>
      <c r="G26" s="84">
        <v>57.816642120765827</v>
      </c>
      <c r="H26" s="84">
        <v>7.0038046146293569</v>
      </c>
      <c r="I26" s="84">
        <v>11.422312223858617</v>
      </c>
      <c r="J26" s="84">
        <v>12.832474226804125</v>
      </c>
      <c r="K26" s="84">
        <v>2.2562592047128129</v>
      </c>
      <c r="L26" s="84">
        <v>2.2562592047128129</v>
      </c>
    </row>
    <row r="27" spans="1:12">
      <c r="D27" s="85"/>
      <c r="E27" s="85"/>
      <c r="F27" s="85"/>
      <c r="G27" s="85"/>
      <c r="H27" s="85"/>
      <c r="I27" s="85"/>
      <c r="J27" s="85"/>
      <c r="K27" s="85"/>
      <c r="L27" s="85"/>
    </row>
    <row r="28" spans="1:12">
      <c r="D28" s="85"/>
      <c r="E28" s="85"/>
      <c r="F28" s="85"/>
      <c r="G28" s="85"/>
      <c r="H28" s="85"/>
      <c r="I28" s="85"/>
      <c r="J28" s="85"/>
      <c r="K28" s="85"/>
      <c r="L28" s="85"/>
    </row>
    <row r="29" spans="1:12">
      <c r="D29" s="85"/>
      <c r="E29" s="85"/>
      <c r="F29" s="85"/>
      <c r="G29" s="85"/>
      <c r="H29" s="85"/>
      <c r="I29" s="85"/>
      <c r="J29" s="85"/>
      <c r="K29" s="85"/>
      <c r="L29" s="85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>
      <c r="F1" s="269"/>
    </row>
    <row r="2" spans="1:8">
      <c r="A2" s="269" t="s">
        <v>299</v>
      </c>
    </row>
    <row r="3" spans="1:8">
      <c r="A3" s="181" t="s">
        <v>296</v>
      </c>
      <c r="B3" s="181"/>
      <c r="C3" s="181"/>
      <c r="D3" s="181"/>
      <c r="E3" s="181"/>
      <c r="F3" s="181"/>
      <c r="G3" s="181"/>
      <c r="H3" s="181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81" t="s">
        <v>297</v>
      </c>
      <c r="B5" s="181"/>
      <c r="C5" s="181"/>
      <c r="D5" s="181"/>
      <c r="E5" s="181"/>
      <c r="F5" s="181"/>
      <c r="G5" s="181"/>
      <c r="H5" s="181"/>
    </row>
    <row r="6" spans="1:8">
      <c r="A6" s="181" t="s">
        <v>277</v>
      </c>
      <c r="B6" s="181"/>
      <c r="C6" s="181"/>
      <c r="D6" s="181"/>
      <c r="E6" s="181"/>
      <c r="F6" s="181"/>
      <c r="G6" s="181"/>
      <c r="H6" s="181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57" t="s">
        <v>160</v>
      </c>
      <c r="B8" s="258" t="s">
        <v>298</v>
      </c>
      <c r="C8" s="259"/>
      <c r="D8" s="259"/>
      <c r="E8" s="259"/>
      <c r="F8" s="259"/>
      <c r="G8" s="259"/>
      <c r="H8" s="259"/>
    </row>
    <row r="9" spans="1:8">
      <c r="A9" s="179"/>
      <c r="B9" s="232" t="s">
        <v>9</v>
      </c>
      <c r="C9" s="232" t="s">
        <v>10</v>
      </c>
      <c r="D9" s="261" t="s">
        <v>279</v>
      </c>
      <c r="E9" s="213" t="s">
        <v>280</v>
      </c>
      <c r="F9" s="264"/>
      <c r="G9" s="264"/>
      <c r="H9" s="265" t="s">
        <v>59</v>
      </c>
    </row>
    <row r="10" spans="1:8">
      <c r="A10" s="179"/>
      <c r="B10" s="260"/>
      <c r="C10" s="260"/>
      <c r="D10" s="262"/>
      <c r="E10" s="217" t="s">
        <v>11</v>
      </c>
      <c r="F10" s="254" t="s">
        <v>64</v>
      </c>
      <c r="G10" s="219" t="s">
        <v>281</v>
      </c>
      <c r="H10" s="266"/>
    </row>
    <row r="11" spans="1:8">
      <c r="A11" s="179"/>
      <c r="B11" s="260"/>
      <c r="C11" s="260"/>
      <c r="D11" s="262"/>
      <c r="E11" s="219"/>
      <c r="F11" s="255"/>
      <c r="G11" s="219"/>
      <c r="H11" s="266"/>
    </row>
    <row r="12" spans="1:8" ht="15.75" thickBot="1">
      <c r="A12" s="196"/>
      <c r="B12" s="233"/>
      <c r="C12" s="233"/>
      <c r="D12" s="263"/>
      <c r="E12" s="218"/>
      <c r="F12" s="256"/>
      <c r="G12" s="220"/>
      <c r="H12" s="267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67">
        <v>2003</v>
      </c>
      <c r="B14" s="46">
        <v>5123</v>
      </c>
      <c r="C14" s="46">
        <v>1061772</v>
      </c>
      <c r="D14" s="46">
        <v>2654</v>
      </c>
      <c r="E14" s="46">
        <f>F14+G14</f>
        <v>1797</v>
      </c>
      <c r="F14" s="46">
        <v>1603</v>
      </c>
      <c r="G14" s="46">
        <v>194</v>
      </c>
      <c r="H14" s="46">
        <v>317</v>
      </c>
    </row>
    <row r="15" spans="1:8">
      <c r="A15" s="67">
        <v>2004</v>
      </c>
      <c r="B15" s="46">
        <v>6671</v>
      </c>
      <c r="C15" s="46">
        <v>1278842</v>
      </c>
      <c r="D15" s="46">
        <v>3197</v>
      </c>
      <c r="E15" s="46">
        <f t="shared" ref="E15:E22" si="0">F15+G15</f>
        <v>2165</v>
      </c>
      <c r="F15" s="46">
        <v>1931</v>
      </c>
      <c r="G15" s="46">
        <v>234</v>
      </c>
      <c r="H15" s="46">
        <v>381</v>
      </c>
    </row>
    <row r="16" spans="1:8">
      <c r="A16" s="67">
        <v>2005</v>
      </c>
      <c r="B16" s="46">
        <v>7652</v>
      </c>
      <c r="C16" s="46">
        <v>1610128</v>
      </c>
      <c r="D16" s="46">
        <v>4026</v>
      </c>
      <c r="E16" s="46">
        <f t="shared" si="0"/>
        <v>2726</v>
      </c>
      <c r="F16" s="46">
        <v>2431</v>
      </c>
      <c r="G16" s="46">
        <v>295</v>
      </c>
      <c r="H16" s="46">
        <v>480</v>
      </c>
    </row>
    <row r="17" spans="1:8">
      <c r="A17" s="67">
        <v>2006</v>
      </c>
      <c r="B17" s="46">
        <v>8943</v>
      </c>
      <c r="C17" s="46">
        <v>2189110</v>
      </c>
      <c r="D17" s="46">
        <v>5473</v>
      </c>
      <c r="E17" s="46">
        <f t="shared" si="0"/>
        <v>3705</v>
      </c>
      <c r="F17" s="46">
        <v>3305</v>
      </c>
      <c r="G17" s="46">
        <v>400</v>
      </c>
      <c r="H17" s="46">
        <v>653</v>
      </c>
    </row>
    <row r="18" spans="1:8">
      <c r="A18" s="67">
        <v>2007</v>
      </c>
      <c r="B18" s="46">
        <v>7001</v>
      </c>
      <c r="C18" s="46">
        <v>1557752</v>
      </c>
      <c r="D18" s="46">
        <v>3894</v>
      </c>
      <c r="E18" s="46">
        <f t="shared" si="0"/>
        <v>2637</v>
      </c>
      <c r="F18" s="46">
        <v>2352</v>
      </c>
      <c r="G18" s="46">
        <v>285</v>
      </c>
      <c r="H18" s="46">
        <v>465</v>
      </c>
    </row>
    <row r="19" spans="1:8">
      <c r="A19" s="67">
        <v>2008</v>
      </c>
      <c r="B19" s="46">
        <v>5554</v>
      </c>
      <c r="C19" s="46">
        <v>1458947</v>
      </c>
      <c r="D19" s="46">
        <v>3010</v>
      </c>
      <c r="E19" s="46">
        <f t="shared" si="0"/>
        <v>2037</v>
      </c>
      <c r="F19" s="46">
        <v>1817</v>
      </c>
      <c r="G19" s="46">
        <v>220</v>
      </c>
      <c r="H19" s="46">
        <v>359</v>
      </c>
    </row>
    <row r="20" spans="1:8">
      <c r="A20" s="174">
        <v>2009</v>
      </c>
      <c r="B20" s="133">
        <v>3035</v>
      </c>
      <c r="C20" s="133">
        <v>894278.55</v>
      </c>
      <c r="D20" s="133">
        <v>1790.73</v>
      </c>
      <c r="E20" s="46">
        <f t="shared" si="0"/>
        <v>1212.2811340206185</v>
      </c>
      <c r="F20" s="133">
        <v>1081.2949926362298</v>
      </c>
      <c r="G20" s="133">
        <v>130.98614138438879</v>
      </c>
      <c r="H20" s="133">
        <v>213.62169366715759</v>
      </c>
    </row>
    <row r="21" spans="1:8">
      <c r="A21" s="174">
        <v>2010</v>
      </c>
      <c r="B21" s="133">
        <v>2002</v>
      </c>
      <c r="C21" s="133">
        <v>603280</v>
      </c>
      <c r="D21" s="133">
        <v>1206.56</v>
      </c>
      <c r="E21" s="46">
        <f t="shared" si="0"/>
        <v>816.81209621993128</v>
      </c>
      <c r="F21" s="133">
        <v>728.5561119293078</v>
      </c>
      <c r="G21" s="133">
        <v>88.255984290623488</v>
      </c>
      <c r="H21" s="133">
        <v>143.93425625920472</v>
      </c>
    </row>
    <row r="22" spans="1:8">
      <c r="A22" s="174">
        <v>2011</v>
      </c>
      <c r="B22" s="133">
        <v>1555</v>
      </c>
      <c r="C22" s="133">
        <v>684873</v>
      </c>
      <c r="D22" s="133">
        <v>978</v>
      </c>
      <c r="E22" s="46">
        <f t="shared" si="0"/>
        <v>663</v>
      </c>
      <c r="F22" s="133">
        <v>591</v>
      </c>
      <c r="G22" s="133">
        <v>72</v>
      </c>
      <c r="H22" s="133">
        <v>117</v>
      </c>
    </row>
    <row r="23" spans="1:8" ht="15.75" thickBot="1">
      <c r="A23" s="136">
        <v>2012</v>
      </c>
      <c r="B23" s="140">
        <v>1334</v>
      </c>
      <c r="C23" s="140">
        <v>745255</v>
      </c>
      <c r="D23" s="140">
        <v>1064.6500000000001</v>
      </c>
      <c r="E23" s="140">
        <f>F23+G23</f>
        <v>720.74243986254282</v>
      </c>
      <c r="F23" s="140">
        <v>642.86671575846822</v>
      </c>
      <c r="G23" s="140">
        <v>77.875724104074607</v>
      </c>
      <c r="H23" s="140">
        <v>127.00537555228274</v>
      </c>
    </row>
    <row r="24" spans="1:8">
      <c r="A24" s="1"/>
      <c r="B24" s="1"/>
      <c r="C24" s="1"/>
      <c r="D24" s="1"/>
      <c r="E24" s="121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sqref="A1:L1"/>
    </sheetView>
  </sheetViews>
  <sheetFormatPr baseColWidth="10" defaultRowHeight="15"/>
  <cols>
    <col min="1" max="1" width="16.42578125" customWidth="1"/>
    <col min="2" max="3" width="19.7109375" customWidth="1"/>
    <col min="4" max="4" width="16.42578125" customWidth="1"/>
    <col min="5" max="5" width="17.28515625" customWidth="1"/>
    <col min="6" max="6" width="15.140625" customWidth="1"/>
  </cols>
  <sheetData>
    <row r="1" spans="1:6">
      <c r="A1" s="1"/>
      <c r="B1" s="1"/>
      <c r="C1" s="1"/>
      <c r="D1" s="1"/>
      <c r="E1" s="1"/>
      <c r="F1" s="269"/>
    </row>
    <row r="2" spans="1:6">
      <c r="A2" s="269" t="s">
        <v>299</v>
      </c>
      <c r="B2" s="1"/>
      <c r="C2" s="1"/>
      <c r="D2" s="1"/>
      <c r="E2" s="1"/>
      <c r="F2" s="1"/>
    </row>
    <row r="3" spans="1:6">
      <c r="A3" s="181" t="s">
        <v>32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33</v>
      </c>
      <c r="B5" s="183"/>
      <c r="C5" s="183"/>
      <c r="D5" s="183"/>
      <c r="E5" s="183"/>
      <c r="F5" s="182"/>
    </row>
    <row r="6" spans="1:6">
      <c r="A6" s="183" t="s">
        <v>2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3</v>
      </c>
      <c r="B8" s="186" t="s">
        <v>34</v>
      </c>
      <c r="C8" s="187"/>
      <c r="D8" s="187"/>
      <c r="E8" s="187"/>
      <c r="F8" s="187"/>
    </row>
    <row r="9" spans="1:6">
      <c r="A9" s="184"/>
      <c r="B9" s="188" t="s">
        <v>5</v>
      </c>
      <c r="C9" s="189"/>
      <c r="D9" s="188" t="s">
        <v>6</v>
      </c>
      <c r="E9" s="190"/>
      <c r="F9" s="182"/>
    </row>
    <row r="10" spans="1:6">
      <c r="A10" s="184"/>
      <c r="B10" s="191" t="s">
        <v>7</v>
      </c>
      <c r="C10" s="192"/>
      <c r="D10" s="191" t="s">
        <v>8</v>
      </c>
      <c r="E10" s="193"/>
      <c r="F10" s="187"/>
    </row>
    <row r="11" spans="1:6" ht="15.75" thickBot="1">
      <c r="A11" s="185"/>
      <c r="B11" s="6" t="s">
        <v>9</v>
      </c>
      <c r="C11" s="7" t="s">
        <v>10</v>
      </c>
      <c r="D11" s="8" t="s">
        <v>11</v>
      </c>
      <c r="E11" s="9" t="s">
        <v>12</v>
      </c>
      <c r="F11" s="10" t="s">
        <v>13</v>
      </c>
    </row>
    <row r="12" spans="1:6">
      <c r="A12" s="11"/>
      <c r="B12" s="11"/>
      <c r="C12" s="40"/>
      <c r="D12" s="11"/>
      <c r="E12" s="11"/>
      <c r="F12" s="11"/>
    </row>
    <row r="13" spans="1:6">
      <c r="A13" s="12" t="s">
        <v>11</v>
      </c>
      <c r="B13" s="30">
        <v>93150</v>
      </c>
      <c r="C13" s="30">
        <v>398260513.09666598</v>
      </c>
      <c r="D13" s="30">
        <v>388660.3539301795</v>
      </c>
      <c r="E13" s="30">
        <v>353329.97191784054</v>
      </c>
      <c r="F13" s="30">
        <v>35330.382012338967</v>
      </c>
    </row>
    <row r="14" spans="1:6">
      <c r="A14" s="11"/>
      <c r="B14" s="31"/>
      <c r="C14" s="41"/>
      <c r="D14" s="33"/>
      <c r="E14" s="31"/>
      <c r="F14" s="33"/>
    </row>
    <row r="15" spans="1:6">
      <c r="A15" s="18" t="s">
        <v>14</v>
      </c>
      <c r="B15" s="41">
        <v>8249</v>
      </c>
      <c r="C15" s="41">
        <v>35143334.614313245</v>
      </c>
      <c r="D15" s="41">
        <v>34205.303459414477</v>
      </c>
      <c r="E15" s="41">
        <v>31078.721347610157</v>
      </c>
      <c r="F15" s="41">
        <v>3126.5821118043186</v>
      </c>
    </row>
    <row r="16" spans="1:6">
      <c r="A16" s="18" t="s">
        <v>15</v>
      </c>
      <c r="B16" s="41">
        <v>9846</v>
      </c>
      <c r="C16" s="41">
        <v>41600944.406166621</v>
      </c>
      <c r="D16" s="41">
        <v>40581.799237845407</v>
      </c>
      <c r="E16" s="41">
        <v>36889.853922352879</v>
      </c>
      <c r="F16" s="41">
        <v>3691.9453154925286</v>
      </c>
    </row>
    <row r="17" spans="1:6">
      <c r="A17" s="18" t="s">
        <v>16</v>
      </c>
      <c r="B17" s="41">
        <v>10113</v>
      </c>
      <c r="C17" s="41">
        <v>41605317.338942647</v>
      </c>
      <c r="D17" s="41">
        <v>40615.459424475921</v>
      </c>
      <c r="E17" s="41">
        <v>36932.998482989802</v>
      </c>
      <c r="F17" s="41">
        <v>3682.4609414861134</v>
      </c>
    </row>
    <row r="18" spans="1:6">
      <c r="A18" s="18" t="s">
        <v>17</v>
      </c>
      <c r="B18" s="41">
        <v>7670</v>
      </c>
      <c r="C18" s="41">
        <v>31630592.589033887</v>
      </c>
      <c r="D18" s="41">
        <v>30943.904527263636</v>
      </c>
      <c r="E18" s="41">
        <v>28143.367716913839</v>
      </c>
      <c r="F18" s="41">
        <v>2800.5368103497963</v>
      </c>
    </row>
    <row r="19" spans="1:6">
      <c r="A19" s="18" t="s">
        <v>18</v>
      </c>
      <c r="B19" s="41">
        <v>6544</v>
      </c>
      <c r="C19" s="41">
        <v>26697246.493489742</v>
      </c>
      <c r="D19" s="41">
        <v>26061.101243540634</v>
      </c>
      <c r="E19" s="41">
        <v>23690.633157359516</v>
      </c>
      <c r="F19" s="41">
        <v>2370.4680861811153</v>
      </c>
    </row>
    <row r="20" spans="1:6">
      <c r="A20" s="18" t="s">
        <v>19</v>
      </c>
      <c r="B20" s="41">
        <v>5717</v>
      </c>
      <c r="C20" s="41">
        <v>23490146.365754373</v>
      </c>
      <c r="D20" s="41">
        <v>22866.103086652951</v>
      </c>
      <c r="E20" s="41">
        <v>20774.169468065913</v>
      </c>
      <c r="F20" s="41">
        <v>2091.9336185870379</v>
      </c>
    </row>
    <row r="21" spans="1:6">
      <c r="A21" s="18" t="s">
        <v>20</v>
      </c>
      <c r="B21" s="41">
        <v>6209</v>
      </c>
      <c r="C21" s="41">
        <v>26439267.832932148</v>
      </c>
      <c r="D21" s="41">
        <v>25715.374139400923</v>
      </c>
      <c r="E21" s="41">
        <v>23356.729061955397</v>
      </c>
      <c r="F21" s="41">
        <v>2358.6450774455284</v>
      </c>
    </row>
    <row r="22" spans="1:6">
      <c r="A22" s="18" t="s">
        <v>21</v>
      </c>
      <c r="B22" s="41">
        <v>9270</v>
      </c>
      <c r="C22" s="41">
        <v>41038635.197033949</v>
      </c>
      <c r="D22" s="41">
        <v>40038.89072110071</v>
      </c>
      <c r="E22" s="41">
        <v>36394.986863048194</v>
      </c>
      <c r="F22" s="41">
        <v>3643.9038580525121</v>
      </c>
    </row>
    <row r="23" spans="1:6">
      <c r="A23" s="18" t="s">
        <v>22</v>
      </c>
      <c r="B23" s="41">
        <v>7369</v>
      </c>
      <c r="C23" s="41">
        <v>31803693.916009102</v>
      </c>
      <c r="D23" s="41">
        <v>31030.500171216085</v>
      </c>
      <c r="E23" s="41">
        <v>28203.216977963864</v>
      </c>
      <c r="F23" s="41">
        <v>2827.2831932522249</v>
      </c>
    </row>
    <row r="24" spans="1:6">
      <c r="A24" s="18" t="s">
        <v>23</v>
      </c>
      <c r="B24" s="41">
        <v>7487</v>
      </c>
      <c r="C24" s="41">
        <v>33566213.542855017</v>
      </c>
      <c r="D24" s="41">
        <v>32798.164400219503</v>
      </c>
      <c r="E24" s="41">
        <v>29826.929658345809</v>
      </c>
      <c r="F24" s="41">
        <v>2971.2347418736908</v>
      </c>
    </row>
    <row r="25" spans="1:6">
      <c r="A25" s="18" t="s">
        <v>24</v>
      </c>
      <c r="B25" s="41">
        <v>7190</v>
      </c>
      <c r="C25" s="41">
        <v>32342257.24654413</v>
      </c>
      <c r="D25" s="41">
        <v>31640.935897138745</v>
      </c>
      <c r="E25" s="41">
        <v>28783.800091064149</v>
      </c>
      <c r="F25" s="41">
        <v>2857.135806074597</v>
      </c>
    </row>
    <row r="26" spans="1:6" ht="15.75" thickBot="1">
      <c r="A26" s="20" t="s">
        <v>25</v>
      </c>
      <c r="B26" s="42">
        <v>7486</v>
      </c>
      <c r="C26" s="42">
        <v>32902863.553591117</v>
      </c>
      <c r="D26" s="42">
        <v>32162.817621910472</v>
      </c>
      <c r="E26" s="42">
        <v>29254.565170170968</v>
      </c>
      <c r="F26" s="42">
        <v>2908.2524517395041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sqref="A1:L1"/>
    </sheetView>
  </sheetViews>
  <sheetFormatPr baseColWidth="10" defaultRowHeight="15"/>
  <cols>
    <col min="1" max="1" width="17.42578125" customWidth="1"/>
    <col min="2" max="2" width="19.7109375" customWidth="1"/>
    <col min="3" max="3" width="19.85546875" customWidth="1"/>
    <col min="4" max="4" width="16.85546875" customWidth="1"/>
    <col min="5" max="5" width="17.42578125" customWidth="1"/>
    <col min="6" max="6" width="15.7109375" customWidth="1"/>
  </cols>
  <sheetData>
    <row r="1" spans="1:6">
      <c r="A1" s="1"/>
      <c r="B1" s="1"/>
      <c r="C1" s="1"/>
      <c r="D1" s="1"/>
      <c r="E1" s="1"/>
      <c r="F1" s="269"/>
    </row>
    <row r="2" spans="1:6">
      <c r="A2" s="269" t="s">
        <v>299</v>
      </c>
      <c r="B2" s="1"/>
      <c r="C2" s="1"/>
      <c r="D2" s="1"/>
      <c r="E2" s="1"/>
      <c r="F2" s="1"/>
    </row>
    <row r="3" spans="1:6">
      <c r="A3" s="181" t="s">
        <v>35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36</v>
      </c>
      <c r="B5" s="183"/>
      <c r="C5" s="183"/>
      <c r="D5" s="183"/>
      <c r="E5" s="183"/>
      <c r="F5" s="182"/>
    </row>
    <row r="6" spans="1:6">
      <c r="A6" s="183" t="s">
        <v>2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3</v>
      </c>
      <c r="B8" s="186" t="s">
        <v>37</v>
      </c>
      <c r="C8" s="187"/>
      <c r="D8" s="187"/>
      <c r="E8" s="187"/>
      <c r="F8" s="187"/>
    </row>
    <row r="9" spans="1:6">
      <c r="A9" s="184"/>
      <c r="B9" s="188" t="s">
        <v>5</v>
      </c>
      <c r="C9" s="189"/>
      <c r="D9" s="188" t="s">
        <v>6</v>
      </c>
      <c r="E9" s="190"/>
      <c r="F9" s="182"/>
    </row>
    <row r="10" spans="1:6">
      <c r="A10" s="184"/>
      <c r="B10" s="191" t="s">
        <v>7</v>
      </c>
      <c r="C10" s="192"/>
      <c r="D10" s="191" t="s">
        <v>8</v>
      </c>
      <c r="E10" s="193"/>
      <c r="F10" s="187"/>
    </row>
    <row r="11" spans="1:6" ht="15.75" thickBot="1">
      <c r="A11" s="185"/>
      <c r="B11" s="6" t="s">
        <v>9</v>
      </c>
      <c r="C11" s="7" t="s">
        <v>10</v>
      </c>
      <c r="D11" s="8" t="s">
        <v>11</v>
      </c>
      <c r="E11" s="9" t="s">
        <v>12</v>
      </c>
      <c r="F11" s="10" t="s">
        <v>13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11</v>
      </c>
      <c r="B13" s="43">
        <f>SUM(B15:B26)</f>
        <v>17612</v>
      </c>
      <c r="C13" s="43">
        <f>SUM(C15:C26)</f>
        <v>81720943.853909075</v>
      </c>
      <c r="D13" s="43">
        <f>SUM(D15:D26)</f>
        <v>82694.609785038847</v>
      </c>
      <c r="E13" s="43">
        <f>SUM(E15:E26)</f>
        <v>75733.916538903475</v>
      </c>
      <c r="F13" s="43">
        <f>SUM(F15:F26)</f>
        <v>6960.6932461353626</v>
      </c>
    </row>
    <row r="14" spans="1:6">
      <c r="A14" s="11"/>
      <c r="B14" s="44"/>
      <c r="C14" s="45"/>
      <c r="D14" s="46"/>
      <c r="E14" s="44"/>
      <c r="F14" s="2"/>
    </row>
    <row r="15" spans="1:6">
      <c r="A15" s="18" t="s">
        <v>14</v>
      </c>
      <c r="B15" s="47">
        <v>1187</v>
      </c>
      <c r="C15" s="47">
        <v>5393616.1394399321</v>
      </c>
      <c r="D15" s="48">
        <v>5456.1797975398313</v>
      </c>
      <c r="E15" s="49">
        <v>4996.6284817566184</v>
      </c>
      <c r="F15" s="49">
        <v>459.551315783213</v>
      </c>
    </row>
    <row r="16" spans="1:6">
      <c r="A16" s="18" t="s">
        <v>15</v>
      </c>
      <c r="B16" s="47">
        <v>1785</v>
      </c>
      <c r="C16" s="47">
        <v>8190881.7039869828</v>
      </c>
      <c r="D16" s="48">
        <v>8286.6894107183816</v>
      </c>
      <c r="E16" s="49">
        <v>7588.8661589202684</v>
      </c>
      <c r="F16" s="49">
        <v>697.82325179811323</v>
      </c>
    </row>
    <row r="17" spans="1:6">
      <c r="A17" s="18" t="s">
        <v>16</v>
      </c>
      <c r="B17" s="47">
        <v>2046</v>
      </c>
      <c r="C17" s="47">
        <v>9221600.3798710667</v>
      </c>
      <c r="D17" s="48">
        <v>9330.1501089663252</v>
      </c>
      <c r="E17" s="49">
        <v>8544.5688451672995</v>
      </c>
      <c r="F17" s="49">
        <v>785.58126379902501</v>
      </c>
    </row>
    <row r="18" spans="1:6">
      <c r="A18" s="18" t="s">
        <v>17</v>
      </c>
      <c r="B18" s="47">
        <v>1806</v>
      </c>
      <c r="C18" s="47">
        <v>8056825.6739214044</v>
      </c>
      <c r="D18" s="48">
        <v>8151.0756095739816</v>
      </c>
      <c r="E18" s="49">
        <v>7464.6740902922984</v>
      </c>
      <c r="F18" s="49">
        <v>686.40151928168336</v>
      </c>
    </row>
    <row r="19" spans="1:6">
      <c r="A19" s="18" t="s">
        <v>18</v>
      </c>
      <c r="B19" s="47">
        <v>1266</v>
      </c>
      <c r="C19" s="47">
        <v>5434823.5133491065</v>
      </c>
      <c r="D19" s="48">
        <v>5498.5221821829755</v>
      </c>
      <c r="E19" s="49">
        <v>5035.5118068123529</v>
      </c>
      <c r="F19" s="49">
        <v>463.01037537062263</v>
      </c>
    </row>
    <row r="20" spans="1:6">
      <c r="A20" s="18" t="s">
        <v>19</v>
      </c>
      <c r="B20" s="47">
        <v>728</v>
      </c>
      <c r="C20" s="47">
        <v>3309806.7050388595</v>
      </c>
      <c r="D20" s="48">
        <v>3351.509516063808</v>
      </c>
      <c r="E20" s="49">
        <v>3069.7662723479903</v>
      </c>
      <c r="F20" s="49">
        <v>281.74324371581753</v>
      </c>
    </row>
    <row r="21" spans="1:6">
      <c r="A21" s="18" t="s">
        <v>20</v>
      </c>
      <c r="B21" s="47">
        <v>719</v>
      </c>
      <c r="C21" s="47">
        <v>3239411.6472831629</v>
      </c>
      <c r="D21" s="48">
        <v>3277.143179283848</v>
      </c>
      <c r="E21" s="49">
        <v>3001.1980146469268</v>
      </c>
      <c r="F21" s="49">
        <v>275.94516463692128</v>
      </c>
    </row>
    <row r="22" spans="1:6">
      <c r="A22" s="18" t="s">
        <v>21</v>
      </c>
      <c r="B22" s="47">
        <v>1633</v>
      </c>
      <c r="C22" s="47">
        <v>7889963.467274325</v>
      </c>
      <c r="D22" s="48">
        <v>7989.5179644407644</v>
      </c>
      <c r="E22" s="49">
        <v>7317.9461119945936</v>
      </c>
      <c r="F22" s="49">
        <v>671.57185244617096</v>
      </c>
    </row>
    <row r="23" spans="1:6">
      <c r="A23" s="18" t="s">
        <v>22</v>
      </c>
      <c r="B23" s="47">
        <v>1305</v>
      </c>
      <c r="C23" s="47">
        <v>6091163.7314056912</v>
      </c>
      <c r="D23" s="48">
        <v>6163.9883967390824</v>
      </c>
      <c r="E23" s="49">
        <v>5645.2133664275407</v>
      </c>
      <c r="F23" s="49">
        <v>518.77503031154197</v>
      </c>
    </row>
    <row r="24" spans="1:6">
      <c r="A24" s="18" t="s">
        <v>23</v>
      </c>
      <c r="B24" s="47">
        <v>1627</v>
      </c>
      <c r="C24" s="47">
        <v>7990786.7234344454</v>
      </c>
      <c r="D24" s="48">
        <v>8086.7955331510038</v>
      </c>
      <c r="E24" s="49">
        <v>7406.2202632321287</v>
      </c>
      <c r="F24" s="49">
        <v>680.57526991887471</v>
      </c>
    </row>
    <row r="25" spans="1:6">
      <c r="A25" s="18" t="s">
        <v>24</v>
      </c>
      <c r="B25" s="47">
        <v>1742</v>
      </c>
      <c r="C25" s="47">
        <v>8668413.4387021475</v>
      </c>
      <c r="D25" s="48">
        <v>8772.5902345872928</v>
      </c>
      <c r="E25" s="49">
        <v>8034.3035822271322</v>
      </c>
      <c r="F25" s="49">
        <v>738.28665236016104</v>
      </c>
    </row>
    <row r="26" spans="1:6" ht="15.75" thickBot="1">
      <c r="A26" s="20" t="s">
        <v>25</v>
      </c>
      <c r="B26" s="50">
        <v>1768</v>
      </c>
      <c r="C26" s="50">
        <v>8233650.7302019484</v>
      </c>
      <c r="D26" s="51">
        <v>8330.4478517915504</v>
      </c>
      <c r="E26" s="52">
        <v>7629.0195450783312</v>
      </c>
      <c r="F26" s="52">
        <v>701.42830671321838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3" sqref="A3:F3"/>
    </sheetView>
  </sheetViews>
  <sheetFormatPr baseColWidth="10" defaultRowHeight="15"/>
  <cols>
    <col min="1" max="1" width="17.7109375" customWidth="1"/>
    <col min="2" max="3" width="19.7109375" customWidth="1"/>
    <col min="4" max="4" width="17" customWidth="1"/>
    <col min="5" max="5" width="17.85546875" customWidth="1"/>
    <col min="6" max="6" width="15.85546875" customWidth="1"/>
  </cols>
  <sheetData>
    <row r="1" spans="1:6">
      <c r="A1" s="1"/>
      <c r="B1" s="1"/>
      <c r="C1" s="1"/>
      <c r="D1" s="1"/>
      <c r="E1" s="1"/>
      <c r="F1" s="269"/>
    </row>
    <row r="2" spans="1:6">
      <c r="A2" s="269" t="s">
        <v>299</v>
      </c>
      <c r="B2" s="1"/>
      <c r="C2" s="1"/>
      <c r="D2" s="1"/>
      <c r="E2" s="1"/>
      <c r="F2" s="1"/>
    </row>
    <row r="3" spans="1:6">
      <c r="A3" s="181" t="s">
        <v>38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39</v>
      </c>
      <c r="B5" s="183"/>
      <c r="C5" s="183"/>
      <c r="D5" s="183"/>
      <c r="E5" s="183"/>
      <c r="F5" s="182"/>
    </row>
    <row r="6" spans="1:6">
      <c r="A6" s="183" t="s">
        <v>2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3</v>
      </c>
      <c r="B8" s="186" t="s">
        <v>40</v>
      </c>
      <c r="C8" s="187"/>
      <c r="D8" s="187"/>
      <c r="E8" s="187"/>
      <c r="F8" s="187"/>
    </row>
    <row r="9" spans="1:6">
      <c r="A9" s="184"/>
      <c r="B9" s="188" t="s">
        <v>5</v>
      </c>
      <c r="C9" s="189"/>
      <c r="D9" s="188" t="s">
        <v>6</v>
      </c>
      <c r="E9" s="190"/>
      <c r="F9" s="182"/>
    </row>
    <row r="10" spans="1:6">
      <c r="A10" s="184"/>
      <c r="B10" s="191" t="s">
        <v>7</v>
      </c>
      <c r="C10" s="192"/>
      <c r="D10" s="191" t="s">
        <v>8</v>
      </c>
      <c r="E10" s="193"/>
      <c r="F10" s="187"/>
    </row>
    <row r="11" spans="1:6" ht="15.75" thickBot="1">
      <c r="A11" s="185"/>
      <c r="B11" s="6" t="s">
        <v>9</v>
      </c>
      <c r="C11" s="7" t="s">
        <v>10</v>
      </c>
      <c r="D11" s="8" t="s">
        <v>11</v>
      </c>
      <c r="E11" s="9" t="s">
        <v>12</v>
      </c>
      <c r="F11" s="10" t="s">
        <v>13</v>
      </c>
    </row>
    <row r="12" spans="1:6">
      <c r="A12" s="11"/>
      <c r="B12" s="11"/>
      <c r="C12" s="40"/>
      <c r="D12" s="11"/>
      <c r="E12" s="11"/>
      <c r="F12" s="1"/>
    </row>
    <row r="13" spans="1:6">
      <c r="A13" s="12" t="s">
        <v>11</v>
      </c>
      <c r="B13" s="53">
        <f>SUM(B15:B26)</f>
        <v>75538</v>
      </c>
      <c r="C13" s="53">
        <f>SUM(C15:C26)</f>
        <v>316539569.2427569</v>
      </c>
      <c r="D13" s="53">
        <f>SUM(D15:D26)</f>
        <v>305965.74414514058</v>
      </c>
      <c r="E13" s="53">
        <f>SUM(E15:E26)</f>
        <v>277596.05537893699</v>
      </c>
      <c r="F13" s="53">
        <f>SUM(F15:F26)</f>
        <v>28369.68876620361</v>
      </c>
    </row>
    <row r="14" spans="1:6">
      <c r="A14" s="11"/>
      <c r="B14" s="44"/>
      <c r="C14" s="45"/>
      <c r="D14" s="46"/>
      <c r="E14" s="44"/>
      <c r="F14" s="2"/>
    </row>
    <row r="15" spans="1:6">
      <c r="A15" s="18" t="s">
        <v>14</v>
      </c>
      <c r="B15" s="54">
        <v>7062</v>
      </c>
      <c r="C15" s="54">
        <v>29749718.474873316</v>
      </c>
      <c r="D15" s="55">
        <v>28749.123661874644</v>
      </c>
      <c r="E15" s="54">
        <v>26082.092865853538</v>
      </c>
      <c r="F15" s="54">
        <v>2667.0307960211057</v>
      </c>
    </row>
    <row r="16" spans="1:6">
      <c r="A16" s="18" t="s">
        <v>15</v>
      </c>
      <c r="B16" s="54">
        <v>8061</v>
      </c>
      <c r="C16" s="54">
        <v>33410062.702179641</v>
      </c>
      <c r="D16" s="55">
        <v>32295.109827127024</v>
      </c>
      <c r="E16" s="54">
        <v>29300.987763432608</v>
      </c>
      <c r="F16" s="54">
        <v>2994.1220636944154</v>
      </c>
    </row>
    <row r="17" spans="1:6">
      <c r="A17" s="18" t="s">
        <v>16</v>
      </c>
      <c r="B17" s="54">
        <v>8067</v>
      </c>
      <c r="C17" s="54">
        <v>32383716.95907158</v>
      </c>
      <c r="D17" s="55">
        <v>31285.309315509592</v>
      </c>
      <c r="E17" s="54">
        <v>28388.429637822504</v>
      </c>
      <c r="F17" s="54">
        <v>2896.8796776870881</v>
      </c>
    </row>
    <row r="18" spans="1:6">
      <c r="A18" s="18" t="s">
        <v>17</v>
      </c>
      <c r="B18" s="54">
        <v>5864</v>
      </c>
      <c r="C18" s="54">
        <v>23573766.915112484</v>
      </c>
      <c r="D18" s="55">
        <v>22792.828917689654</v>
      </c>
      <c r="E18" s="54">
        <v>20678.693626621542</v>
      </c>
      <c r="F18" s="54">
        <v>2114.135291068113</v>
      </c>
    </row>
    <row r="19" spans="1:6">
      <c r="A19" s="18" t="s">
        <v>18</v>
      </c>
      <c r="B19" s="54">
        <v>5278</v>
      </c>
      <c r="C19" s="54">
        <v>21262422.980140638</v>
      </c>
      <c r="D19" s="55">
        <v>20562.579061357657</v>
      </c>
      <c r="E19" s="54">
        <v>18655.121350547164</v>
      </c>
      <c r="F19" s="54">
        <v>1907.4577108104925</v>
      </c>
    </row>
    <row r="20" spans="1:6">
      <c r="A20" s="18" t="s">
        <v>19</v>
      </c>
      <c r="B20" s="54">
        <v>4989</v>
      </c>
      <c r="C20" s="54">
        <v>20180339.660715513</v>
      </c>
      <c r="D20" s="55">
        <v>19514.593570589142</v>
      </c>
      <c r="E20" s="54">
        <v>17704.403195717921</v>
      </c>
      <c r="F20" s="54">
        <v>1810.1903748712205</v>
      </c>
    </row>
    <row r="21" spans="1:6">
      <c r="A21" s="18" t="s">
        <v>20</v>
      </c>
      <c r="B21" s="54">
        <v>5490</v>
      </c>
      <c r="C21" s="54">
        <v>23199856.185648985</v>
      </c>
      <c r="D21" s="55">
        <v>22438.230960117075</v>
      </c>
      <c r="E21" s="54">
        <v>20355.531047308468</v>
      </c>
      <c r="F21" s="54">
        <v>2082.6999128086072</v>
      </c>
    </row>
    <row r="22" spans="1:6">
      <c r="A22" s="18" t="s">
        <v>21</v>
      </c>
      <c r="B22" s="54">
        <v>7637</v>
      </c>
      <c r="C22" s="54">
        <v>33148671.729759626</v>
      </c>
      <c r="D22" s="55">
        <v>32049.372756659945</v>
      </c>
      <c r="E22" s="54">
        <v>29077.040751053602</v>
      </c>
      <c r="F22" s="54">
        <v>2972.3320056063412</v>
      </c>
    </row>
    <row r="23" spans="1:6">
      <c r="A23" s="18" t="s">
        <v>22</v>
      </c>
      <c r="B23" s="54">
        <v>6064</v>
      </c>
      <c r="C23" s="54">
        <v>25712530.184603412</v>
      </c>
      <c r="D23" s="55">
        <v>24866.511774477003</v>
      </c>
      <c r="E23" s="54">
        <v>22558.003611536322</v>
      </c>
      <c r="F23" s="54">
        <v>2308.5081629406832</v>
      </c>
    </row>
    <row r="24" spans="1:6">
      <c r="A24" s="18" t="s">
        <v>23</v>
      </c>
      <c r="B24" s="54">
        <v>5860</v>
      </c>
      <c r="C24" s="54">
        <v>25575426.819420569</v>
      </c>
      <c r="D24" s="55">
        <v>24711.368867068497</v>
      </c>
      <c r="E24" s="54">
        <v>22420.709395113681</v>
      </c>
      <c r="F24" s="54">
        <v>2290.6594719548161</v>
      </c>
    </row>
    <row r="25" spans="1:6">
      <c r="A25" s="18" t="s">
        <v>24</v>
      </c>
      <c r="B25" s="54">
        <v>5448</v>
      </c>
      <c r="C25" s="54">
        <v>23673843.807841983</v>
      </c>
      <c r="D25" s="55">
        <v>22868.345662551452</v>
      </c>
      <c r="E25" s="54">
        <v>20749.496508837015</v>
      </c>
      <c r="F25" s="54">
        <v>2118.8491537144359</v>
      </c>
    </row>
    <row r="26" spans="1:6" ht="15.75" thickBot="1">
      <c r="A26" s="20" t="s">
        <v>25</v>
      </c>
      <c r="B26" s="56">
        <v>5718</v>
      </c>
      <c r="C26" s="56">
        <v>24669212.823389169</v>
      </c>
      <c r="D26" s="57">
        <v>23832.369770118923</v>
      </c>
      <c r="E26" s="56">
        <v>21625.545625092636</v>
      </c>
      <c r="F26" s="56">
        <v>2206.8241450262858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sqref="A1:L1"/>
    </sheetView>
  </sheetViews>
  <sheetFormatPr baseColWidth="10" defaultRowHeight="15"/>
  <cols>
    <col min="1" max="1" width="17.42578125" customWidth="1"/>
    <col min="2" max="3" width="19.7109375" customWidth="1"/>
    <col min="4" max="5" width="16.5703125" customWidth="1"/>
    <col min="6" max="6" width="13.85546875" customWidth="1"/>
  </cols>
  <sheetData>
    <row r="1" spans="1:6">
      <c r="A1" s="1"/>
      <c r="B1" s="1"/>
      <c r="C1" s="1"/>
      <c r="D1" s="1"/>
      <c r="E1" s="1"/>
      <c r="F1" s="269"/>
    </row>
    <row r="2" spans="1:6">
      <c r="A2" s="269" t="s">
        <v>299</v>
      </c>
      <c r="B2" s="1"/>
      <c r="C2" s="1"/>
      <c r="D2" s="1"/>
      <c r="E2" s="1"/>
      <c r="F2" s="1"/>
    </row>
    <row r="3" spans="1:6">
      <c r="A3" s="181" t="s">
        <v>41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42</v>
      </c>
      <c r="B5" s="183"/>
      <c r="C5" s="183"/>
      <c r="D5" s="183"/>
      <c r="E5" s="183"/>
      <c r="F5" s="182"/>
    </row>
    <row r="6" spans="1:6">
      <c r="A6" s="183" t="s">
        <v>2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3</v>
      </c>
      <c r="B8" s="186" t="s">
        <v>43</v>
      </c>
      <c r="C8" s="187"/>
      <c r="D8" s="187"/>
      <c r="E8" s="187"/>
      <c r="F8" s="187"/>
    </row>
    <row r="9" spans="1:6">
      <c r="A9" s="184"/>
      <c r="B9" s="188" t="s">
        <v>5</v>
      </c>
      <c r="C9" s="189"/>
      <c r="D9" s="188" t="s">
        <v>6</v>
      </c>
      <c r="E9" s="190"/>
      <c r="F9" s="182"/>
    </row>
    <row r="10" spans="1:6">
      <c r="A10" s="184"/>
      <c r="B10" s="191" t="s">
        <v>7</v>
      </c>
      <c r="C10" s="192"/>
      <c r="D10" s="191" t="s">
        <v>8</v>
      </c>
      <c r="E10" s="193"/>
      <c r="F10" s="187"/>
    </row>
    <row r="11" spans="1:6" ht="15.75" thickBot="1">
      <c r="A11" s="185"/>
      <c r="B11" s="6" t="s">
        <v>9</v>
      </c>
      <c r="C11" s="7" t="s">
        <v>10</v>
      </c>
      <c r="D11" s="8" t="s">
        <v>11</v>
      </c>
      <c r="E11" s="9" t="s">
        <v>12</v>
      </c>
      <c r="F11" s="10" t="s">
        <v>13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11</v>
      </c>
      <c r="B13" s="58">
        <f>SUM(B15:B26)</f>
        <v>407362</v>
      </c>
      <c r="C13" s="58">
        <f>SUM(C15:C26)</f>
        <v>1725618814.9000001</v>
      </c>
      <c r="D13" s="58">
        <f>E13+F13</f>
        <v>1728626.9656403058</v>
      </c>
      <c r="E13" s="58">
        <f>SUM(E15:E26)</f>
        <v>1579358.9769053541</v>
      </c>
      <c r="F13" s="58">
        <f>SUM(F15:F26)</f>
        <v>149267.98873495168</v>
      </c>
    </row>
    <row r="14" spans="1:6">
      <c r="A14" s="11"/>
      <c r="B14" s="31"/>
      <c r="C14" s="32"/>
      <c r="D14" s="33"/>
      <c r="E14" s="31"/>
      <c r="F14" s="33"/>
    </row>
    <row r="15" spans="1:6">
      <c r="A15" s="18" t="s">
        <v>14</v>
      </c>
      <c r="B15" s="59">
        <v>35463</v>
      </c>
      <c r="C15" s="59">
        <v>147137073.59999999</v>
      </c>
      <c r="D15" s="60">
        <v>147594.02895387914</v>
      </c>
      <c r="E15" s="59">
        <v>134861.41656209389</v>
      </c>
      <c r="F15" s="59">
        <v>12732.612391785238</v>
      </c>
    </row>
    <row r="16" spans="1:6">
      <c r="A16" s="18" t="s">
        <v>15</v>
      </c>
      <c r="B16" s="59">
        <v>33476</v>
      </c>
      <c r="C16" s="59">
        <v>141038596.80000001</v>
      </c>
      <c r="D16" s="60">
        <v>141375.58481370442</v>
      </c>
      <c r="E16" s="59">
        <v>129138.0533275402</v>
      </c>
      <c r="F16" s="59">
        <v>12237.531486164236</v>
      </c>
    </row>
    <row r="17" spans="1:6">
      <c r="A17" s="18" t="s">
        <v>16</v>
      </c>
      <c r="B17" s="59">
        <v>34008</v>
      </c>
      <c r="C17" s="59">
        <v>142196562</v>
      </c>
      <c r="D17" s="60">
        <v>142327.00930770641</v>
      </c>
      <c r="E17" s="59">
        <v>130015.84411673836</v>
      </c>
      <c r="F17" s="59">
        <v>12311.165190968048</v>
      </c>
    </row>
    <row r="18" spans="1:6">
      <c r="A18" s="18" t="s">
        <v>17</v>
      </c>
      <c r="B18" s="59">
        <v>32830</v>
      </c>
      <c r="C18" s="59">
        <v>137330674.39999998</v>
      </c>
      <c r="D18" s="60">
        <v>137631.98116264964</v>
      </c>
      <c r="E18" s="59">
        <v>125734.56621073262</v>
      </c>
      <c r="F18" s="59">
        <v>11897.414951917017</v>
      </c>
    </row>
    <row r="19" spans="1:6">
      <c r="A19" s="18" t="s">
        <v>18</v>
      </c>
      <c r="B19" s="59">
        <v>34011</v>
      </c>
      <c r="C19" s="59">
        <v>141420361.10000002</v>
      </c>
      <c r="D19" s="60">
        <v>141751.95538157027</v>
      </c>
      <c r="E19" s="59">
        <v>129533.80191334069</v>
      </c>
      <c r="F19" s="59">
        <v>12218.153468229575</v>
      </c>
    </row>
    <row r="20" spans="1:6">
      <c r="A20" s="18" t="s">
        <v>19</v>
      </c>
      <c r="B20" s="59">
        <v>34075</v>
      </c>
      <c r="C20" s="59">
        <v>145363211.30000001</v>
      </c>
      <c r="D20" s="60">
        <v>145703.12843566763</v>
      </c>
      <c r="E20" s="59">
        <v>133134.27574514796</v>
      </c>
      <c r="F20" s="59">
        <v>12568.852690519685</v>
      </c>
    </row>
    <row r="21" spans="1:6">
      <c r="A21" s="18" t="s">
        <v>20</v>
      </c>
      <c r="B21" s="59">
        <v>34799</v>
      </c>
      <c r="C21" s="59">
        <v>148608897.60000002</v>
      </c>
      <c r="D21" s="60">
        <v>148642.46577423497</v>
      </c>
      <c r="E21" s="59">
        <v>135794.6229324493</v>
      </c>
      <c r="F21" s="59">
        <v>12847.842841785674</v>
      </c>
    </row>
    <row r="22" spans="1:6">
      <c r="A22" s="18" t="s">
        <v>21</v>
      </c>
      <c r="B22" s="59">
        <v>34460</v>
      </c>
      <c r="C22" s="59">
        <v>148001917</v>
      </c>
      <c r="D22" s="60">
        <v>148198.13361335668</v>
      </c>
      <c r="E22" s="59">
        <v>135378.34493303203</v>
      </c>
      <c r="F22" s="59">
        <v>12819.788680324649</v>
      </c>
    </row>
    <row r="23" spans="1:6">
      <c r="A23" s="18" t="s">
        <v>22</v>
      </c>
      <c r="B23" s="59">
        <v>33147</v>
      </c>
      <c r="C23" s="59">
        <v>141004581.40000001</v>
      </c>
      <c r="D23" s="60">
        <v>141255.24752442731</v>
      </c>
      <c r="E23" s="59">
        <v>129074.48536224054</v>
      </c>
      <c r="F23" s="59">
        <v>12180.762162186777</v>
      </c>
    </row>
    <row r="24" spans="1:6">
      <c r="A24" s="18" t="s">
        <v>23</v>
      </c>
      <c r="B24" s="59">
        <v>33159</v>
      </c>
      <c r="C24" s="59">
        <v>143824038.30000001</v>
      </c>
      <c r="D24" s="60">
        <v>143999.08827259202</v>
      </c>
      <c r="E24" s="59">
        <v>131563.70172304622</v>
      </c>
      <c r="F24" s="59">
        <v>12435.38654954579</v>
      </c>
    </row>
    <row r="25" spans="1:6">
      <c r="A25" s="18" t="s">
        <v>24</v>
      </c>
      <c r="B25" s="59">
        <v>32903</v>
      </c>
      <c r="C25" s="59">
        <v>142926986.80000001</v>
      </c>
      <c r="D25" s="60">
        <v>143001.10925494309</v>
      </c>
      <c r="E25" s="59">
        <v>130646.2655347262</v>
      </c>
      <c r="F25" s="59">
        <v>12354.843720216873</v>
      </c>
    </row>
    <row r="26" spans="1:6" ht="15.75" thickBot="1">
      <c r="A26" s="20" t="s">
        <v>25</v>
      </c>
      <c r="B26" s="61">
        <v>35031</v>
      </c>
      <c r="C26" s="61">
        <v>146765914.59999996</v>
      </c>
      <c r="D26" s="62">
        <v>147147.23314557422</v>
      </c>
      <c r="E26" s="61">
        <v>134483.5985442661</v>
      </c>
      <c r="F26" s="61">
        <v>12663.634601308124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sqref="A1:L1"/>
    </sheetView>
  </sheetViews>
  <sheetFormatPr baseColWidth="10" defaultRowHeight="15"/>
  <cols>
    <col min="1" max="1" width="17.7109375" customWidth="1"/>
    <col min="2" max="3" width="19.7109375" customWidth="1"/>
    <col min="4" max="4" width="16.7109375" customWidth="1"/>
    <col min="5" max="5" width="17.28515625" customWidth="1"/>
    <col min="6" max="6" width="15.7109375" customWidth="1"/>
  </cols>
  <sheetData>
    <row r="1" spans="1:6">
      <c r="A1" s="1"/>
      <c r="B1" s="1"/>
      <c r="C1" s="1"/>
      <c r="D1" s="1"/>
      <c r="E1" s="1"/>
      <c r="F1" s="269"/>
    </row>
    <row r="2" spans="1:6">
      <c r="A2" s="269" t="s">
        <v>299</v>
      </c>
      <c r="B2" s="1"/>
      <c r="C2" s="1"/>
      <c r="D2" s="1"/>
      <c r="E2" s="1"/>
      <c r="F2" s="1"/>
    </row>
    <row r="3" spans="1:6">
      <c r="A3" s="181" t="s">
        <v>44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45</v>
      </c>
      <c r="B5" s="183"/>
      <c r="C5" s="183"/>
      <c r="D5" s="183"/>
      <c r="E5" s="183"/>
      <c r="F5" s="182"/>
    </row>
    <row r="6" spans="1:6">
      <c r="A6" s="183" t="s">
        <v>2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3</v>
      </c>
      <c r="B8" s="186" t="s">
        <v>46</v>
      </c>
      <c r="C8" s="187"/>
      <c r="D8" s="187"/>
      <c r="E8" s="187"/>
      <c r="F8" s="187"/>
    </row>
    <row r="9" spans="1:6">
      <c r="A9" s="184"/>
      <c r="B9" s="188" t="s">
        <v>5</v>
      </c>
      <c r="C9" s="189"/>
      <c r="D9" s="188" t="s">
        <v>6</v>
      </c>
      <c r="E9" s="190"/>
      <c r="F9" s="182"/>
    </row>
    <row r="10" spans="1:6">
      <c r="A10" s="184"/>
      <c r="B10" s="191" t="s">
        <v>7</v>
      </c>
      <c r="C10" s="192"/>
      <c r="D10" s="191" t="s">
        <v>8</v>
      </c>
      <c r="E10" s="193"/>
      <c r="F10" s="187"/>
    </row>
    <row r="11" spans="1:6" ht="15.75" thickBot="1">
      <c r="A11" s="185"/>
      <c r="B11" s="6" t="s">
        <v>9</v>
      </c>
      <c r="C11" s="7" t="s">
        <v>10</v>
      </c>
      <c r="D11" s="8" t="s">
        <v>11</v>
      </c>
      <c r="E11" s="9" t="s">
        <v>12</v>
      </c>
      <c r="F11" s="10" t="s">
        <v>13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11</v>
      </c>
      <c r="B13" s="58">
        <f>SUM(B15:B26)</f>
        <v>268354</v>
      </c>
      <c r="C13" s="58">
        <f>SUM(C15:C26)</f>
        <v>1200657795.2</v>
      </c>
      <c r="D13" s="63">
        <f>SUM(E13:F13)</f>
        <v>1221240.0176226462</v>
      </c>
      <c r="E13" s="58">
        <f>SUM(E15:E26)</f>
        <v>1119221.5255084038</v>
      </c>
      <c r="F13" s="58">
        <f>SUM(F15:F26)</f>
        <v>102018.49211424231</v>
      </c>
    </row>
    <row r="14" spans="1:6">
      <c r="A14" s="11"/>
      <c r="B14" s="31"/>
      <c r="C14" s="32"/>
      <c r="D14" s="33"/>
      <c r="E14" s="31"/>
      <c r="F14" s="33"/>
    </row>
    <row r="15" spans="1:6">
      <c r="A15" s="18" t="s">
        <v>14</v>
      </c>
      <c r="B15" s="59">
        <v>23471</v>
      </c>
      <c r="C15" s="59">
        <v>104715666.90000001</v>
      </c>
      <c r="D15" s="64">
        <v>106537.69873234806</v>
      </c>
      <c r="E15" s="59">
        <v>97639.208790532823</v>
      </c>
      <c r="F15" s="59">
        <v>8898.489941815229</v>
      </c>
    </row>
    <row r="16" spans="1:6">
      <c r="A16" s="18" t="s">
        <v>15</v>
      </c>
      <c r="B16" s="59">
        <v>22325</v>
      </c>
      <c r="C16" s="59">
        <v>98472865.800000012</v>
      </c>
      <c r="D16" s="64">
        <v>100253.43208163086</v>
      </c>
      <c r="E16" s="59">
        <v>91845.666851145521</v>
      </c>
      <c r="F16" s="59">
        <v>8407.7652304853345</v>
      </c>
    </row>
    <row r="17" spans="1:6">
      <c r="A17" s="18" t="s">
        <v>16</v>
      </c>
      <c r="B17" s="59">
        <v>22094</v>
      </c>
      <c r="C17" s="59">
        <v>96874417.599999994</v>
      </c>
      <c r="D17" s="64">
        <v>98543.678781559807</v>
      </c>
      <c r="E17" s="59">
        <v>90306.03518870195</v>
      </c>
      <c r="F17" s="59">
        <v>8237.6435928578612</v>
      </c>
    </row>
    <row r="18" spans="1:6">
      <c r="A18" s="18" t="s">
        <v>17</v>
      </c>
      <c r="B18" s="59">
        <v>21761</v>
      </c>
      <c r="C18" s="59">
        <v>95776231.099999994</v>
      </c>
      <c r="D18" s="64">
        <v>97435.35342863301</v>
      </c>
      <c r="E18" s="59">
        <v>89286.683403105824</v>
      </c>
      <c r="F18" s="59">
        <v>8148.6700255271808</v>
      </c>
    </row>
    <row r="19" spans="1:6">
      <c r="A19" s="18" t="s">
        <v>18</v>
      </c>
      <c r="B19" s="59">
        <v>22748</v>
      </c>
      <c r="C19" s="59">
        <v>100437480.40000001</v>
      </c>
      <c r="D19" s="64">
        <v>102143.4384825249</v>
      </c>
      <c r="E19" s="59">
        <v>93616.072996589253</v>
      </c>
      <c r="F19" s="59">
        <v>8527.3654859356411</v>
      </c>
    </row>
    <row r="20" spans="1:6">
      <c r="A20" s="18" t="s">
        <v>19</v>
      </c>
      <c r="B20" s="59">
        <v>22584</v>
      </c>
      <c r="C20" s="59">
        <v>102314814.59999999</v>
      </c>
      <c r="D20" s="64">
        <v>104075.76577746772</v>
      </c>
      <c r="E20" s="59">
        <v>95386.925346634831</v>
      </c>
      <c r="F20" s="59">
        <v>8688.8404308328973</v>
      </c>
    </row>
    <row r="21" spans="1:6">
      <c r="A21" s="18" t="s">
        <v>20</v>
      </c>
      <c r="B21" s="59">
        <v>22322</v>
      </c>
      <c r="C21" s="59">
        <v>99835138.800000012</v>
      </c>
      <c r="D21" s="64">
        <v>101541.38458980982</v>
      </c>
      <c r="E21" s="59">
        <v>93070.576142217906</v>
      </c>
      <c r="F21" s="59">
        <v>8470.8084475919186</v>
      </c>
    </row>
    <row r="22" spans="1:6">
      <c r="A22" s="18" t="s">
        <v>21</v>
      </c>
      <c r="B22" s="59">
        <v>22326</v>
      </c>
      <c r="C22" s="59">
        <v>101149063.7</v>
      </c>
      <c r="D22" s="64">
        <v>102873.26272472095</v>
      </c>
      <c r="E22" s="59">
        <v>94283.110897910592</v>
      </c>
      <c r="F22" s="59">
        <v>8590.1518268103573</v>
      </c>
    </row>
    <row r="23" spans="1:6">
      <c r="A23" s="18" t="s">
        <v>22</v>
      </c>
      <c r="B23" s="59">
        <v>22113</v>
      </c>
      <c r="C23" s="59">
        <v>98959829.799999997</v>
      </c>
      <c r="D23" s="64">
        <v>100642.76932304655</v>
      </c>
      <c r="E23" s="59">
        <v>92237.121498753724</v>
      </c>
      <c r="F23" s="59">
        <v>8405.6478242928333</v>
      </c>
    </row>
    <row r="24" spans="1:6">
      <c r="A24" s="18" t="s">
        <v>23</v>
      </c>
      <c r="B24" s="59">
        <v>21421</v>
      </c>
      <c r="C24" s="59">
        <v>98782656.099999994</v>
      </c>
      <c r="D24" s="64">
        <v>100471.57036780188</v>
      </c>
      <c r="E24" s="59">
        <v>92087.562751153877</v>
      </c>
      <c r="F24" s="59">
        <v>8384.0076166480012</v>
      </c>
    </row>
    <row r="25" spans="1:6">
      <c r="A25" s="18" t="s">
        <v>24</v>
      </c>
      <c r="B25" s="59">
        <v>21422</v>
      </c>
      <c r="C25" s="59">
        <v>97770621.099999994</v>
      </c>
      <c r="D25" s="64">
        <v>99387.929863918776</v>
      </c>
      <c r="E25" s="59">
        <v>91087.33907260868</v>
      </c>
      <c r="F25" s="59">
        <v>8300.5907913101037</v>
      </c>
    </row>
    <row r="26" spans="1:6" ht="15.75" thickBot="1">
      <c r="A26" s="20" t="s">
        <v>25</v>
      </c>
      <c r="B26" s="61">
        <v>23767</v>
      </c>
      <c r="C26" s="61">
        <v>105569009.29999998</v>
      </c>
      <c r="D26" s="65">
        <v>107333.73346918394</v>
      </c>
      <c r="E26" s="61">
        <v>98375.222569048958</v>
      </c>
      <c r="F26" s="61">
        <v>8958.5109001349811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44</vt:i4>
      </vt:variant>
    </vt:vector>
  </HeadingPairs>
  <TitlesOfParts>
    <vt:vector size="44" baseType="lpstr">
      <vt:lpstr>INDICE</vt:lpstr>
      <vt:lpstr>CUADRO II-1.1</vt:lpstr>
      <vt:lpstr>CUADRO II-1.2</vt:lpstr>
      <vt:lpstr>CUADRO II-1.3</vt:lpstr>
      <vt:lpstr>CUADRO 2.1</vt:lpstr>
      <vt:lpstr>CUADRO II.2.2</vt:lpstr>
      <vt:lpstr>CUADRO II-2.3</vt:lpstr>
      <vt:lpstr>CUADRO II-3.1</vt:lpstr>
      <vt:lpstr>CUADRO II-3.2</vt:lpstr>
      <vt:lpstr>CUADRO II-3.3</vt:lpstr>
      <vt:lpstr>CUADRO II -4.1</vt:lpstr>
      <vt:lpstr>CUADRO II-4.2</vt:lpstr>
      <vt:lpstr>CUADRO II-5.1</vt:lpstr>
      <vt:lpstr>CUADRO II-5.2</vt:lpstr>
      <vt:lpstr>CUADRO II-6.1</vt:lpstr>
      <vt:lpstr>CUADRO II-6.2</vt:lpstr>
      <vt:lpstr>CUADRO II-7.1</vt:lpstr>
      <vt:lpstr>CUADRO II-7.2</vt:lpstr>
      <vt:lpstr>CUADRO II-8.1</vt:lpstr>
      <vt:lpstr>CUADRO II-8.2</vt:lpstr>
      <vt:lpstr>CUADRO II-9.1</vt:lpstr>
      <vt:lpstr>CUADRO II-92</vt:lpstr>
      <vt:lpstr>CUADRO II-10.1</vt:lpstr>
      <vt:lpstr>CUADRO II-10.2</vt:lpstr>
      <vt:lpstr>CUADRO II-11.1</vt:lpstr>
      <vt:lpstr>CUADRO II-11.2</vt:lpstr>
      <vt:lpstr>CUADRO II-11.3</vt:lpstr>
      <vt:lpstr>CUADRO II-11.4</vt:lpstr>
      <vt:lpstr>CUADRO II-11.5</vt:lpstr>
      <vt:lpstr>CUADRO II-11.6</vt:lpstr>
      <vt:lpstr>CUADRO II-12.1</vt:lpstr>
      <vt:lpstr>CUADRO II-13.1</vt:lpstr>
      <vt:lpstr>CUADRO II-13.2</vt:lpstr>
      <vt:lpstr>CUADRO II-13.3</vt:lpstr>
      <vt:lpstr>CUADRO II-14.1</vt:lpstr>
      <vt:lpstr>CUADRO II-15.1</vt:lpstr>
      <vt:lpstr>CUADRO II-15.2</vt:lpstr>
      <vt:lpstr>CUADRO II-15.3</vt:lpstr>
      <vt:lpstr>CUADRO II-16.1</vt:lpstr>
      <vt:lpstr>CUADRO II-16.2</vt:lpstr>
      <vt:lpstr>CUADRO II-16.3</vt:lpstr>
      <vt:lpstr>CUADRO II-17.1</vt:lpstr>
      <vt:lpstr>CUADRO II-17.2</vt:lpstr>
      <vt:lpstr>CUADRO II-17.3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inepeca</dc:creator>
  <cp:lastModifiedBy>inepeca</cp:lastModifiedBy>
  <dcterms:created xsi:type="dcterms:W3CDTF">2014-08-27T15:05:19Z</dcterms:created>
  <dcterms:modified xsi:type="dcterms:W3CDTF">2014-08-28T17:47:25Z</dcterms:modified>
</cp:coreProperties>
</file>