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24226"/>
  <mc:AlternateContent xmlns:mc="http://schemas.openxmlformats.org/markup-compatibility/2006">
    <mc:Choice Requires="x15">
      <x15ac:absPath xmlns:x15ac="http://schemas.microsoft.com/office/spreadsheetml/2010/11/ac" url="F:\Course Bussiness Analysist\"/>
    </mc:Choice>
  </mc:AlternateContent>
  <xr:revisionPtr revIDLastSave="0" documentId="13_ncr:1_{E4DAA5CF-06A2-4CAA-8E5E-FBC6EB999B05}" xr6:coauthVersionLast="45" xr6:coauthVersionMax="45" xr10:uidLastSave="{00000000-0000-0000-0000-000000000000}"/>
  <bookViews>
    <workbookView xWindow="-120" yWindow="-120" windowWidth="20730" windowHeight="11160" xr2:uid="{00000000-000D-0000-FFFF-FFFF00000000}"/>
  </bookViews>
  <sheets>
    <sheet name="Frequency" sheetId="3" r:id="rId1"/>
    <sheet name="Master" sheetId="1" r:id="rId2"/>
  </sheets>
  <definedNames>
    <definedName name="Slicer_Dept">#N/A</definedName>
  </definedNames>
  <calcPr calcId="191029"/>
  <pivotCaches>
    <pivotCache cacheId="1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1" i="1" l="1"/>
  <c r="D3" i="1" l="1"/>
  <c r="D42" i="1"/>
  <c r="D7" i="1"/>
  <c r="D8" i="1"/>
  <c r="D4" i="1"/>
  <c r="D9" i="1"/>
  <c r="D2" i="1"/>
  <c r="D50" i="1"/>
  <c r="D35" i="1"/>
  <c r="D36" i="1"/>
  <c r="D6" i="1"/>
  <c r="D43" i="1"/>
  <c r="D39" i="1"/>
  <c r="D49" i="1"/>
  <c r="D47" i="1"/>
  <c r="D28" i="1"/>
  <c r="D10" i="1"/>
  <c r="D44" i="1"/>
  <c r="D37" i="1"/>
  <c r="D45" i="1"/>
  <c r="D27" i="1"/>
  <c r="D23" i="1"/>
  <c r="D18" i="1"/>
  <c r="D31" i="1"/>
  <c r="D48" i="1"/>
  <c r="D20" i="1"/>
  <c r="D15" i="1"/>
  <c r="D29" i="1"/>
  <c r="D26" i="1"/>
  <c r="D13" i="1"/>
  <c r="D30" i="1"/>
  <c r="D24" i="1"/>
  <c r="D21" i="1"/>
  <c r="D16" i="1"/>
  <c r="E16" i="1" s="1"/>
  <c r="D14" i="1"/>
  <c r="D17" i="1"/>
  <c r="D12" i="1"/>
  <c r="D33" i="1"/>
  <c r="E33" i="1" s="1"/>
  <c r="D40" i="1"/>
  <c r="D51" i="1"/>
  <c r="D38" i="1"/>
  <c r="D22" i="1"/>
  <c r="D32" i="1"/>
  <c r="D11" i="1"/>
  <c r="D34" i="1"/>
  <c r="D19" i="1"/>
  <c r="D25" i="1"/>
  <c r="D46" i="1"/>
  <c r="D5" i="1"/>
  <c r="E20" i="1" l="1"/>
  <c r="E14" i="1"/>
  <c r="E22" i="1"/>
  <c r="E13" i="1"/>
  <c r="E5" i="1"/>
  <c r="E25" i="1"/>
  <c r="E19" i="1"/>
  <c r="E23" i="1"/>
  <c r="E44" i="1"/>
  <c r="E49" i="1"/>
  <c r="E9" i="1"/>
  <c r="E42" i="1"/>
  <c r="E34" i="1"/>
  <c r="E12" i="1"/>
  <c r="E26" i="1"/>
  <c r="E48" i="1"/>
  <c r="E3" i="1"/>
  <c r="E36" i="1"/>
  <c r="E27" i="1"/>
  <c r="E10" i="1"/>
  <c r="E39" i="1"/>
  <c r="E35" i="1"/>
  <c r="E4" i="1"/>
  <c r="E38" i="1"/>
  <c r="E21" i="1"/>
  <c r="J41" i="1"/>
  <c r="E32" i="1"/>
  <c r="E40" i="1"/>
  <c r="E30" i="1"/>
  <c r="E15" i="1"/>
  <c r="E18" i="1"/>
  <c r="E37" i="1"/>
  <c r="E47" i="1"/>
  <c r="E6" i="1"/>
  <c r="E2" i="1"/>
  <c r="E7" i="1"/>
  <c r="E41" i="1"/>
  <c r="J20" i="1"/>
  <c r="J22" i="1"/>
  <c r="J36" i="1"/>
  <c r="E46" i="1"/>
  <c r="J46" i="1"/>
  <c r="E11" i="1"/>
  <c r="J11" i="1"/>
  <c r="E51" i="1"/>
  <c r="J51" i="1"/>
  <c r="E17" i="1"/>
  <c r="J17" i="1"/>
  <c r="E24" i="1"/>
  <c r="J24" i="1"/>
  <c r="E29" i="1"/>
  <c r="J29" i="1"/>
  <c r="E31" i="1"/>
  <c r="J31" i="1"/>
  <c r="E45" i="1"/>
  <c r="J45" i="1"/>
  <c r="E28" i="1"/>
  <c r="J28" i="1"/>
  <c r="E43" i="1"/>
  <c r="J43" i="1"/>
  <c r="E50" i="1"/>
  <c r="J50" i="1"/>
  <c r="E8" i="1"/>
  <c r="J8" i="1"/>
  <c r="J19" i="1"/>
  <c r="J13" i="1"/>
  <c r="J49" i="1"/>
  <c r="J33" i="1"/>
  <c r="J23" i="1"/>
  <c r="J9" i="1"/>
  <c r="J16" i="1"/>
  <c r="J44" i="1"/>
  <c r="J42" i="1"/>
  <c r="J25" i="1"/>
  <c r="J32" i="1"/>
  <c r="J40" i="1"/>
  <c r="J14" i="1"/>
  <c r="J30" i="1"/>
  <c r="J15" i="1"/>
  <c r="J18" i="1"/>
  <c r="J37" i="1"/>
  <c r="J47" i="1"/>
  <c r="J6" i="1"/>
  <c r="J2" i="1"/>
  <c r="J7" i="1"/>
  <c r="J5" i="1"/>
  <c r="J34" i="1"/>
  <c r="J38" i="1"/>
  <c r="J12" i="1"/>
  <c r="J21" i="1"/>
  <c r="J26" i="1"/>
  <c r="J48" i="1"/>
  <c r="J27" i="1"/>
  <c r="J10" i="1"/>
  <c r="J39" i="1"/>
  <c r="J35" i="1"/>
  <c r="J4" i="1"/>
  <c r="J3" i="1"/>
</calcChain>
</file>

<file path=xl/sharedStrings.xml><?xml version="1.0" encoding="utf-8"?>
<sst xmlns="http://schemas.openxmlformats.org/spreadsheetml/2006/main" count="273" uniqueCount="81">
  <si>
    <t>EmployeeID</t>
  </si>
  <si>
    <t>BirthDate</t>
  </si>
  <si>
    <t>MaritalStatus</t>
  </si>
  <si>
    <t>Gender</t>
  </si>
  <si>
    <t>HireDate</t>
  </si>
  <si>
    <t>M</t>
  </si>
  <si>
    <t>S</t>
  </si>
  <si>
    <t>F</t>
  </si>
  <si>
    <t>Today</t>
  </si>
  <si>
    <t>Age</t>
  </si>
  <si>
    <t>Length of Service</t>
  </si>
  <si>
    <t>Employee Name</t>
  </si>
  <si>
    <t>Race</t>
  </si>
  <si>
    <t>A</t>
  </si>
  <si>
    <t>W</t>
  </si>
  <si>
    <t>C</t>
  </si>
  <si>
    <t>Dept</t>
  </si>
  <si>
    <t>Sales</t>
  </si>
  <si>
    <t>Finance</t>
  </si>
  <si>
    <t>Logistics</t>
  </si>
  <si>
    <t>Human Resource</t>
  </si>
  <si>
    <t>Production</t>
  </si>
  <si>
    <t>Gustavo Achong</t>
  </si>
  <si>
    <t>Catherine Abel</t>
  </si>
  <si>
    <t>Kim Abercrombie</t>
  </si>
  <si>
    <t>Humberto Acevedo</t>
  </si>
  <si>
    <t>Pilar Ackerman</t>
  </si>
  <si>
    <t>Frances Adams</t>
  </si>
  <si>
    <t>Margaret Smith</t>
  </si>
  <si>
    <t>Carla Adams</t>
  </si>
  <si>
    <t>Jay Adams</t>
  </si>
  <si>
    <t>Ronald Adina</t>
  </si>
  <si>
    <t>Samuel Agcaoili</t>
  </si>
  <si>
    <t>James Aguilar</t>
  </si>
  <si>
    <t>Robert Ahlering</t>
  </si>
  <si>
    <t>François Ferrier</t>
  </si>
  <si>
    <t>Kim Akers</t>
  </si>
  <si>
    <t>Lili Alameda</t>
  </si>
  <si>
    <t>Amy Alberts</t>
  </si>
  <si>
    <t>Anna Albright</t>
  </si>
  <si>
    <t>Milton Albury</t>
  </si>
  <si>
    <t>Paul Alcorn</t>
  </si>
  <si>
    <t>Gregory Alderson</t>
  </si>
  <si>
    <t>J. Phillip Alexander</t>
  </si>
  <si>
    <t>Michelle Alexander</t>
  </si>
  <si>
    <t>Sean Jacobson</t>
  </si>
  <si>
    <t>Phyllis Allen</t>
  </si>
  <si>
    <t>Marvin Allen</t>
  </si>
  <si>
    <t>Michael Allen</t>
  </si>
  <si>
    <t>Cecil Allison</t>
  </si>
  <si>
    <t>Oscar Alpuerto</t>
  </si>
  <si>
    <t>Sandra Altamirano</t>
  </si>
  <si>
    <t>Selena Alvarado</t>
  </si>
  <si>
    <t>Emilio Alvaro</t>
  </si>
  <si>
    <t>Maxwell Amland</t>
  </si>
  <si>
    <t>Mae Anderson</t>
  </si>
  <si>
    <t>Ramona Antrim</t>
  </si>
  <si>
    <t>Sabria Appelbaum</t>
  </si>
  <si>
    <t>Hannah Arakawa</t>
  </si>
  <si>
    <t>Kyley Arbelaez</t>
  </si>
  <si>
    <t>Tom Johnston</t>
  </si>
  <si>
    <t>Thomas Armstrong</t>
  </si>
  <si>
    <t>John Arthur</t>
  </si>
  <si>
    <t>Chris Ashton</t>
  </si>
  <si>
    <t>Teresa Atkinson</t>
  </si>
  <si>
    <t>John Ault</t>
  </si>
  <si>
    <t>Robert Avalos</t>
  </si>
  <si>
    <t>Stephen Ayers</t>
  </si>
  <si>
    <t>Phillip Bacalzo</t>
  </si>
  <si>
    <t>Daniel Blanco</t>
  </si>
  <si>
    <t>Cory Booth</t>
  </si>
  <si>
    <t>Mark Anderson</t>
  </si>
  <si>
    <t>Salary Monthly</t>
  </si>
  <si>
    <t>Row Labels</t>
  </si>
  <si>
    <t>Grand Total</t>
  </si>
  <si>
    <t>Count of EmployeeID</t>
  </si>
  <si>
    <t>20-29</t>
  </si>
  <si>
    <t>30-39</t>
  </si>
  <si>
    <t>40-50</t>
  </si>
  <si>
    <t>&gt;50</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</si>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</sst>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2">
    <border>
      <left/>
      <right/>
      <top/>
      <bottom/>
      <diagonal/>
    </border>
    <border>
      <left/>
      <right/>
      <top style="thin">
        <color theme="4" tint="0.39997558519241921"/>
      </top>
      <bottom/>
      <diagonal/>
    </border>
  </borders>
  <cellStyleXfs count="1">
    <xf numFmtId="0" fontId="0" fillId="0" borderId="0"/>
  </cellStyleXfs>
  <cellXfs count="15">
    <xf numFmtId="0" fontId="0" fillId="0" borderId="0" xfId="0"/>
    <xf numFmtId="1" fontId="0" fillId="0" borderId="0" xfId="0" applyNumberFormat="1"/>
    <xf numFmtId="0" fontId="0" fillId="2" borderId="1" xfId="0" applyNumberFormat="1" applyFont="1" applyFill="1" applyBorder="1"/>
    <xf numFmtId="14" fontId="0" fillId="2" borderId="1" xfId="0" applyNumberFormat="1" applyFont="1" applyFill="1" applyBorder="1"/>
    <xf numFmtId="1" fontId="0" fillId="2" borderId="1" xfId="0" applyNumberFormat="1" applyFont="1" applyFill="1" applyBorder="1"/>
    <xf numFmtId="0" fontId="0" fillId="2" borderId="1" xfId="0" applyFont="1" applyFill="1" applyBorder="1"/>
    <xf numFmtId="0" fontId="0" fillId="0" borderId="1" xfId="0" applyNumberFormat="1" applyFont="1" applyBorder="1"/>
    <xf numFmtId="14" fontId="0" fillId="0" borderId="1" xfId="0" applyNumberFormat="1" applyFont="1" applyBorder="1"/>
    <xf numFmtId="1" fontId="0" fillId="0" borderId="1" xfId="0" applyNumberFormat="1" applyFont="1" applyBorder="1"/>
    <xf numFmtId="0" fontId="0" fillId="0" borderId="1" xfId="0" applyFont="1" applyBorder="1"/>
    <xf numFmtId="0" fontId="0" fillId="0" borderId="0" xfId="0" applyNumberFormat="1"/>
    <xf numFmtId="0" fontId="0" fillId="0" borderId="0" xfId="0" pivotButton="1"/>
    <xf numFmtId="1" fontId="0" fillId="0" borderId="0" xfId="0" applyNumberFormat="1" applyAlignment="1">
      <alignment horizontal="left"/>
    </xf>
    <xf numFmtId="0" fontId="1" fillId="3" borderId="0" xfId="0" applyFont="1" applyFill="1" applyBorder="1"/>
    <xf numFmtId="1" fontId="1" fillId="3" borderId="0" xfId="0" applyNumberFormat="1" applyFont="1" applyFill="1" applyBorder="1"/>
  </cellXfs>
  <cellStyles count="1">
    <cellStyle name="Normal" xfId="0" builtinId="0"/>
  </cellStyles>
  <dxfs count="15">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[BI_exercise_4.xlsx]Frequency!PivotTable5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15378719253014"/>
          <c:y val="6.4814814814814811E-2"/>
          <c:w val="0.8968462128074699"/>
          <c:h val="0.8416746864975212"/>
        </c:manualLayout>
      </c:layout>
      <c:barChart>
        <c:barDir val="col"/>
        <c:grouping val="stacked"/>
        <c:varyColors val="0"/>
        <c:ser>
          <c:idx val="0"/>
          <c:order val="0"/>
          <c:tx>
            <c:strRef>
              <c:f>Frequency!$B$3:$B$4</c:f>
              <c:strCache>
                <c:ptCount val="1"/>
                <c:pt idx="0">
                  <c:v>F</c:v>
                </c:pt>
              </c:strCache>
            </c:strRef>
          </c:tx>
          <c:spPr>
            <a:solidFill>
              <a:schemeClr val="accent1"/>
            </a:solidFill>
            <a:ln>
              <a:noFill/>
            </a:ln>
            <a:effectLst/>
          </c:spPr>
          <c:invertIfNegative val="0"/>
          <c:cat>
            <c:strRef>
              <c:f>Frequency!$A$5:$A$9</c:f>
              <c:strCache>
                <c:ptCount val="4"/>
                <c:pt idx="0">
                  <c:v>20-29</c:v>
                </c:pt>
                <c:pt idx="1">
                  <c:v>30-39</c:v>
                </c:pt>
                <c:pt idx="2">
                  <c:v>40-50</c:v>
                </c:pt>
                <c:pt idx="3">
                  <c:v>&gt;50</c:v>
                </c:pt>
              </c:strCache>
            </c:strRef>
          </c:cat>
          <c:val>
            <c:numRef>
              <c:f>Frequency!$B$5:$B$9</c:f>
              <c:numCache>
                <c:formatCode>General</c:formatCode>
                <c:ptCount val="4"/>
                <c:pt idx="1">
                  <c:v>6</c:v>
                </c:pt>
                <c:pt idx="2">
                  <c:v>6</c:v>
                </c:pt>
                <c:pt idx="3">
                  <c:v>9</c:v>
                </c:pt>
              </c:numCache>
            </c:numRef>
          </c:val>
          <c:extLst>
            <c:ext xmlns:c16="http://schemas.microsoft.com/office/drawing/2014/chart" uri="{C3380CC4-5D6E-409C-BE32-E72D297353CC}">
              <c16:uniqueId val="{00000000-9689-4C41-BFFF-0126A44ABDFC}"/>
            </c:ext>
          </c:extLst>
        </c:ser>
        <c:ser>
          <c:idx val="1"/>
          <c:order val="1"/>
          <c:tx>
            <c:strRef>
              <c:f>Frequency!$C$3:$C$4</c:f>
              <c:strCache>
                <c:ptCount val="1"/>
                <c:pt idx="0">
                  <c:v>M</c:v>
                </c:pt>
              </c:strCache>
            </c:strRef>
          </c:tx>
          <c:spPr>
            <a:solidFill>
              <a:schemeClr val="accent2"/>
            </a:solidFill>
            <a:ln>
              <a:noFill/>
            </a:ln>
            <a:effectLst/>
          </c:spPr>
          <c:invertIfNegative val="0"/>
          <c:cat>
            <c:strRef>
              <c:f>Frequency!$A$5:$A$9</c:f>
              <c:strCache>
                <c:ptCount val="4"/>
                <c:pt idx="0">
                  <c:v>20-29</c:v>
                </c:pt>
                <c:pt idx="1">
                  <c:v>30-39</c:v>
                </c:pt>
                <c:pt idx="2">
                  <c:v>40-50</c:v>
                </c:pt>
                <c:pt idx="3">
                  <c:v>&gt;50</c:v>
                </c:pt>
              </c:strCache>
            </c:strRef>
          </c:cat>
          <c:val>
            <c:numRef>
              <c:f>Frequency!$C$5:$C$9</c:f>
              <c:numCache>
                <c:formatCode>General</c:formatCode>
                <c:ptCount val="4"/>
                <c:pt idx="0">
                  <c:v>3</c:v>
                </c:pt>
                <c:pt idx="1">
                  <c:v>8</c:v>
                </c:pt>
                <c:pt idx="2">
                  <c:v>11</c:v>
                </c:pt>
                <c:pt idx="3">
                  <c:v>7</c:v>
                </c:pt>
              </c:numCache>
            </c:numRef>
          </c:val>
          <c:extLst>
            <c:ext xmlns:c16="http://schemas.microsoft.com/office/drawing/2014/chart" uri="{C3380CC4-5D6E-409C-BE32-E72D297353CC}">
              <c16:uniqueId val="{00000001-9689-4C41-BFFF-0126A44ABDFC}"/>
            </c:ext>
          </c:extLst>
        </c:ser>
        <c:dLbls>
          <c:showLegendKey val="0"/>
          <c:showVal val="0"/>
          <c:showCatName val="0"/>
          <c:showSerName val="0"/>
          <c:showPercent val="0"/>
          <c:showBubbleSize val="0"/>
        </c:dLbls>
        <c:gapWidth val="219"/>
        <c:overlap val="100"/>
        <c:axId val="520833480"/>
        <c:axId val="520830856"/>
      </c:barChart>
      <c:catAx>
        <c:axId val="520833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30856"/>
        <c:crosses val="autoZero"/>
        <c:auto val="1"/>
        <c:lblAlgn val="ctr"/>
        <c:lblOffset val="100"/>
        <c:noMultiLvlLbl val="0"/>
      </c:catAx>
      <c:valAx>
        <c:axId val="520830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33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104775</xdr:colOff>
      <xdr:row>1</xdr:row>
      <xdr:rowOff>185737</xdr:rowOff>
    </xdr:from>
    <xdr:to>
      <xdr:col>11</xdr:col>
      <xdr:colOff>142875</xdr:colOff>
      <xdr:row>16</xdr:row>
      <xdr:rowOff>71437</xdr:rowOff>
    </xdr:to>
    <xdr:graphicFrame macro="">
      <xdr:nvGraphicFramePr>
        <xdr:cNvPr id="2" name="Chart 1">
          <a:extLst>
            <a:ext uri="{FF2B5EF4-FFF2-40B4-BE49-F238E27FC236}">
              <a16:creationId xmlns:a16="http://schemas.microsoft.com/office/drawing/2014/main" id="{453A0A39-2322-46C0-BD2A-EADFA8564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9</xdr:row>
      <xdr:rowOff>123826</xdr:rowOff>
    </xdr:from>
    <xdr:to>
      <xdr:col>4</xdr:col>
      <xdr:colOff>9525</xdr:colOff>
      <xdr:row>15</xdr:row>
      <xdr:rowOff>142876</xdr:rowOff>
    </xdr:to>
    <mc:AlternateContent xmlns:mc="http://schemas.openxmlformats.org/markup-compatibility/2006">
      <mc:Choice xmlns:a14="http://schemas.microsoft.com/office/drawing/2010/main" Requires="a14">
        <xdr:graphicFrame macro="">
          <xdr:nvGraphicFramePr>
            <xdr:cNvPr id="3" name="Dept">
              <a:extLst>
                <a:ext uri="{FF2B5EF4-FFF2-40B4-BE49-F238E27FC236}">
                  <a16:creationId xmlns:a16="http://schemas.microsoft.com/office/drawing/2014/main" id="{9262C96A-219C-4319-A773-CA7C18354B75}"/>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dr:sp macro="" textlink="">
          <xdr:nvSpPr>
            <xdr:cNvPr id="0" name=""/>
            <xdr:cNvSpPr>
              <a:spLocks noTextEdit="1"/>
            </xdr:cNvSpPr>
          </xdr:nvSpPr>
          <xdr:spPr>
            <a:xfrm>
              <a:off x="47625" y="1838326"/>
              <a:ext cx="333375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3855.466154629627" createdVersion="6" refreshedVersion="6" minRefreshableVersion="3" recordCount="50" xr:uid="{711DB3D6-8E03-4DC4-A325-BC4958FFC5E3}">
  <cacheSource type="worksheet">
    <worksheetSource ref="A1:L51" sheet="Master"/>
  </cacheSource>
  <cacheFields count="12">
    <cacheField name="EmployeeID" numFmtId="0">
      <sharedItems containsSemiMixedTypes="0" containsString="0" containsNumber="1" containsInteger="1" minValue="1" maxValue="50"/>
    </cacheField>
    <cacheField name="Employee Name" numFmtId="0">
      <sharedItems/>
    </cacheField>
    <cacheField name="BirthDate" numFmtId="14">
      <sharedItems containsSemiMixedTypes="0" containsNonDate="0" containsDate="1" containsString="0" minDate="1946-02-16T00:00:00" maxDate="1992-10-30T00:00:00"/>
    </cacheField>
    <cacheField name="Today" numFmtId="14">
      <sharedItems containsSemiMixedTypes="0" containsNonDate="0" containsDate="1" containsString="0" minDate="2020-01-25T00:00:00" maxDate="2020-01-26T00:00:00"/>
    </cacheField>
    <cacheField name="Age" numFmtId="1">
      <sharedItems containsSemiMixedTypes="0" containsString="0" containsNumber="1" containsInteger="1" minValue="27" maxValue="73" count="29">
        <n v="37"/>
        <n v="32"/>
        <n v="55"/>
        <n v="70"/>
        <n v="54"/>
        <n v="73"/>
        <n v="27"/>
        <n v="53"/>
        <n v="58"/>
        <n v="28"/>
        <n v="30"/>
        <n v="42"/>
        <n v="40"/>
        <n v="34"/>
        <n v="36"/>
        <n v="44"/>
        <n v="45"/>
        <n v="50"/>
        <n v="46"/>
        <n v="47"/>
        <n v="49"/>
        <n v="52"/>
        <n v="43"/>
        <n v="41"/>
        <n v="51"/>
        <n v="39"/>
        <n v="35"/>
        <n v="33"/>
        <n v="31"/>
      </sharedItems>
      <fieldGroup base="4">
        <rangePr autoStart="0" autoEnd="0" startNum="20" endNum="50" groupInterval="10"/>
        <groupItems count="5">
          <s v="&lt;20"/>
          <s v="20-29"/>
          <s v="30-39"/>
          <s v="40-50"/>
          <s v="&gt;50"/>
        </groupItems>
      </fieldGroup>
    </cacheField>
    <cacheField name="Race" numFmtId="0">
      <sharedItems/>
    </cacheField>
    <cacheField name="MaritalStatus" numFmtId="0">
      <sharedItems/>
    </cacheField>
    <cacheField name="Gender" numFmtId="0">
      <sharedItems count="2">
        <s v="M"/>
        <s v="F"/>
      </sharedItems>
    </cacheField>
    <cacheField name="HireDate" numFmtId="14">
      <sharedItems containsSemiMixedTypes="0" containsNonDate="0" containsDate="1" containsString="0" minDate="1998-03-03T00:00:00" maxDate="2014-01-06T00:00:00"/>
    </cacheField>
    <cacheField name="Length of Service" numFmtId="1">
      <sharedItems containsSemiMixedTypes="0" containsString="0" containsNumber="1" containsInteger="1" minValue="6" maxValue="21"/>
    </cacheField>
    <cacheField name="Dept" numFmtId="0">
      <sharedItems count="5">
        <s v="Sales"/>
        <s v="Finance"/>
        <s v="Logistics"/>
        <s v="Human Resource"/>
        <s v="Production"/>
      </sharedItems>
    </cacheField>
    <cacheField name="Salary Monthly" numFmtId="0">
      <sharedItems containsSemiMixedTypes="0" containsString="0" containsNumber="1" containsInteger="1" minValue="1129" maxValue="4949"/>
    </cacheField>
  </cacheFields>
  <extLst>
    <ext xmlns:x14="http://schemas.microsoft.com/office/spreadsheetml/2009/9/main" uri="{725AE2AE-9491-48be-B2B4-4EB974FC3084}">
      <x14:pivotCacheDefinition pivotCacheId="488990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Gustavo Achong"/>
    <d v="1982-05-15T00:00:00"/>
    <d v="2020-01-25T00:00:00"/>
    <x v="0"/>
    <s v="A"/>
    <s v="M"/>
    <x v="0"/>
    <d v="2002-07-31T00:00:00"/>
    <n v="17"/>
    <x v="0"/>
    <n v="3297"/>
  </r>
  <r>
    <n v="2"/>
    <s v="Catherine Abel"/>
    <d v="1987-06-03T00:00:00"/>
    <d v="2020-01-25T00:00:00"/>
    <x v="1"/>
    <s v="A"/>
    <s v="S"/>
    <x v="1"/>
    <d v="2010-02-26T00:00:00"/>
    <n v="9"/>
    <x v="0"/>
    <n v="1859"/>
  </r>
  <r>
    <n v="3"/>
    <s v="Kim Abercrombie"/>
    <d v="1964-12-13T00:00:00"/>
    <d v="2020-01-25T00:00:00"/>
    <x v="2"/>
    <s v="W"/>
    <s v="M"/>
    <x v="1"/>
    <d v="2007-12-12T00:00:00"/>
    <n v="12"/>
    <x v="1"/>
    <n v="4605"/>
  </r>
  <r>
    <n v="4"/>
    <s v="Humberto Acevedo"/>
    <d v="1965-01-23T00:00:00"/>
    <d v="2020-01-25T00:00:00"/>
    <x v="2"/>
    <s v="W"/>
    <s v="S"/>
    <x v="0"/>
    <d v="2007-01-05T00:00:00"/>
    <n v="13"/>
    <x v="2"/>
    <n v="1501"/>
  </r>
  <r>
    <n v="5"/>
    <s v="Pilar Ackerman"/>
    <d v="1949-08-29T00:00:00"/>
    <d v="2020-01-25T00:00:00"/>
    <x v="3"/>
    <s v="C"/>
    <s v="M"/>
    <x v="1"/>
    <d v="2007-01-11T00:00:00"/>
    <n v="13"/>
    <x v="3"/>
    <n v="2916"/>
  </r>
  <r>
    <n v="6"/>
    <s v="Frances Adams"/>
    <d v="1965-04-19T00:00:00"/>
    <d v="2020-01-25T00:00:00"/>
    <x v="4"/>
    <s v="C"/>
    <s v="S"/>
    <x v="1"/>
    <d v="2005-01-20T00:00:00"/>
    <n v="15"/>
    <x v="0"/>
    <n v="1820"/>
  </r>
  <r>
    <n v="7"/>
    <s v="Margaret Smith"/>
    <d v="1946-02-16T00:00:00"/>
    <d v="2020-01-25T00:00:00"/>
    <x v="5"/>
    <s v="A"/>
    <s v="S"/>
    <x v="1"/>
    <d v="2013-01-26T00:00:00"/>
    <n v="6"/>
    <x v="0"/>
    <n v="3466"/>
  </r>
  <r>
    <n v="8"/>
    <s v="Carla Adams"/>
    <d v="1946-07-06T00:00:00"/>
    <d v="2020-01-25T00:00:00"/>
    <x v="5"/>
    <s v="A"/>
    <s v="M"/>
    <x v="1"/>
    <d v="2012-02-06T00:00:00"/>
    <n v="7"/>
    <x v="1"/>
    <n v="3446"/>
  </r>
  <r>
    <n v="9"/>
    <s v="Jay Adams"/>
    <d v="1992-10-29T00:00:00"/>
    <d v="2020-01-25T00:00:00"/>
    <x v="6"/>
    <s v="A"/>
    <s v="M"/>
    <x v="0"/>
    <d v="2006-02-06T00:00:00"/>
    <n v="13"/>
    <x v="1"/>
    <n v="4275"/>
  </r>
  <r>
    <n v="10"/>
    <s v="Ronald Adina"/>
    <d v="1966-04-27T00:00:00"/>
    <d v="2020-01-25T00:00:00"/>
    <x v="7"/>
    <s v="W"/>
    <s v="S"/>
    <x v="0"/>
    <d v="2010-02-07T00:00:00"/>
    <n v="9"/>
    <x v="2"/>
    <n v="4883"/>
  </r>
  <r>
    <n v="11"/>
    <s v="Samuel Agcaoili"/>
    <d v="1949-04-11T00:00:00"/>
    <d v="2020-01-25T00:00:00"/>
    <x v="3"/>
    <s v="W"/>
    <s v="M"/>
    <x v="0"/>
    <d v="2013-02-24T00:00:00"/>
    <n v="6"/>
    <x v="2"/>
    <n v="1281"/>
  </r>
  <r>
    <n v="12"/>
    <s v="James Aguilar"/>
    <d v="1961-09-01T00:00:00"/>
    <d v="2020-01-25T00:00:00"/>
    <x v="8"/>
    <s v="A"/>
    <s v="S"/>
    <x v="0"/>
    <d v="1998-03-03T00:00:00"/>
    <n v="21"/>
    <x v="3"/>
    <n v="3506"/>
  </r>
  <r>
    <n v="13"/>
    <s v="Robert Ahlering"/>
    <d v="1987-10-01T00:00:00"/>
    <d v="2020-01-25T00:00:00"/>
    <x v="1"/>
    <s v="A"/>
    <s v="M"/>
    <x v="0"/>
    <d v="1998-03-05T00:00:00"/>
    <n v="21"/>
    <x v="4"/>
    <n v="4780"/>
  </r>
  <r>
    <n v="14"/>
    <s v="François Ferrier"/>
    <d v="1991-05-03T00:00:00"/>
    <d v="2020-01-25T00:00:00"/>
    <x v="9"/>
    <s v="W"/>
    <s v="M"/>
    <x v="0"/>
    <d v="2010-03-11T00:00:00"/>
    <n v="9"/>
    <x v="2"/>
    <n v="4165"/>
  </r>
  <r>
    <n v="15"/>
    <s v="Kim Akers"/>
    <d v="1989-08-12T00:00:00"/>
    <d v="2020-01-25T00:00:00"/>
    <x v="10"/>
    <s v="A"/>
    <s v="S"/>
    <x v="1"/>
    <d v="2009-03-23T00:00:00"/>
    <n v="10"/>
    <x v="4"/>
    <n v="1967"/>
  </r>
  <r>
    <n v="16"/>
    <s v="Lili Alameda"/>
    <d v="1977-11-09T00:00:00"/>
    <d v="2020-01-25T00:00:00"/>
    <x v="11"/>
    <s v="A"/>
    <s v="S"/>
    <x v="1"/>
    <d v="2008-03-30T00:00:00"/>
    <n v="11"/>
    <x v="4"/>
    <n v="4808"/>
  </r>
  <r>
    <n v="17"/>
    <s v="Amy Alberts"/>
    <d v="1979-05-06T00:00:00"/>
    <d v="2020-01-25T00:00:00"/>
    <x v="12"/>
    <s v="A"/>
    <s v="M"/>
    <x v="1"/>
    <d v="1998-04-11T00:00:00"/>
    <n v="21"/>
    <x v="4"/>
    <n v="1949"/>
  </r>
  <r>
    <n v="18"/>
    <s v="Anna Albright"/>
    <d v="1985-09-08T00:00:00"/>
    <d v="2020-01-25T00:00:00"/>
    <x v="13"/>
    <s v="W"/>
    <s v="M"/>
    <x v="1"/>
    <d v="1998-04-18T00:00:00"/>
    <n v="21"/>
    <x v="0"/>
    <n v="2194"/>
  </r>
  <r>
    <n v="19"/>
    <s v="Milton Albury"/>
    <d v="1983-04-30T00:00:00"/>
    <d v="2020-01-25T00:00:00"/>
    <x v="14"/>
    <s v="C"/>
    <s v="M"/>
    <x v="1"/>
    <d v="1998-04-29T00:00:00"/>
    <n v="21"/>
    <x v="0"/>
    <n v="1165"/>
  </r>
  <r>
    <n v="20"/>
    <s v="Paul Alcorn"/>
    <d v="1987-06-15T00:00:00"/>
    <d v="2020-01-25T00:00:00"/>
    <x v="1"/>
    <s v="C"/>
    <s v="M"/>
    <x v="0"/>
    <d v="1999-01-02T00:00:00"/>
    <n v="21"/>
    <x v="1"/>
    <n v="3064"/>
  </r>
  <r>
    <n v="21"/>
    <s v="Gregory Alderson"/>
    <d v="1975-12-04T00:00:00"/>
    <d v="2020-01-25T00:00:00"/>
    <x v="15"/>
    <s v="W"/>
    <s v="M"/>
    <x v="0"/>
    <d v="1999-01-02T00:00:00"/>
    <n v="21"/>
    <x v="4"/>
    <n v="4949"/>
  </r>
  <r>
    <n v="22"/>
    <s v="J. Phillip Alexander"/>
    <d v="1965-10-14T00:00:00"/>
    <d v="2020-01-25T00:00:00"/>
    <x v="4"/>
    <s v="W"/>
    <s v="S"/>
    <x v="0"/>
    <d v="1999-01-03T00:00:00"/>
    <n v="21"/>
    <x v="2"/>
    <n v="4874"/>
  </r>
  <r>
    <n v="23"/>
    <s v="Michelle Alexander"/>
    <d v="1974-11-18T00:00:00"/>
    <d v="2020-01-25T00:00:00"/>
    <x v="16"/>
    <s v="W"/>
    <s v="S"/>
    <x v="1"/>
    <d v="1999-01-03T00:00:00"/>
    <n v="21"/>
    <x v="3"/>
    <n v="3563"/>
  </r>
  <r>
    <n v="24"/>
    <s v="Sean Jacobson"/>
    <d v="1969-12-03T00:00:00"/>
    <d v="2020-01-25T00:00:00"/>
    <x v="17"/>
    <s v="A"/>
    <s v="S"/>
    <x v="0"/>
    <d v="1999-01-03T00:00:00"/>
    <n v="21"/>
    <x v="1"/>
    <n v="4267"/>
  </r>
  <r>
    <n v="25"/>
    <s v="Phyllis Allen"/>
    <d v="1973-11-26T00:00:00"/>
    <d v="2020-01-25T00:00:00"/>
    <x v="18"/>
    <s v="W"/>
    <s v="S"/>
    <x v="1"/>
    <d v="1999-01-04T00:00:00"/>
    <n v="21"/>
    <x v="4"/>
    <n v="3985"/>
  </r>
  <r>
    <n v="26"/>
    <s v="Marvin Allen"/>
    <d v="1972-02-04T00:00:00"/>
    <d v="2020-01-25T00:00:00"/>
    <x v="19"/>
    <s v="A"/>
    <s v="M"/>
    <x v="0"/>
    <d v="2006-01-05T00:00:00"/>
    <n v="14"/>
    <x v="4"/>
    <n v="1379"/>
  </r>
  <r>
    <n v="27"/>
    <s v="Michael Allen"/>
    <d v="1970-12-15T00:00:00"/>
    <d v="2020-01-25T00:00:00"/>
    <x v="20"/>
    <s v="W"/>
    <s v="S"/>
    <x v="0"/>
    <d v="2014-01-05T00:00:00"/>
    <n v="6"/>
    <x v="1"/>
    <n v="4666"/>
  </r>
  <r>
    <n v="28"/>
    <s v="Cecil Allison"/>
    <d v="1967-04-28T00:00:00"/>
    <d v="2020-01-25T00:00:00"/>
    <x v="21"/>
    <s v="A"/>
    <s v="S"/>
    <x v="0"/>
    <d v="2004-01-05T00:00:00"/>
    <n v="16"/>
    <x v="3"/>
    <n v="3636"/>
  </r>
  <r>
    <n v="29"/>
    <s v="Oscar Alpuerto"/>
    <d v="1976-06-30T00:00:00"/>
    <d v="2020-01-25T00:00:00"/>
    <x v="22"/>
    <s v="A"/>
    <s v="M"/>
    <x v="0"/>
    <d v="2005-01-06T00:00:00"/>
    <n v="15"/>
    <x v="1"/>
    <n v="3590"/>
  </r>
  <r>
    <n v="30"/>
    <s v="Sandra Altamirano"/>
    <d v="1966-03-14T00:00:00"/>
    <d v="2020-01-25T00:00:00"/>
    <x v="7"/>
    <s v="W"/>
    <s v="M"/>
    <x v="1"/>
    <d v="2009-01-07T00:00:00"/>
    <n v="11"/>
    <x v="4"/>
    <n v="2234"/>
  </r>
  <r>
    <n v="31"/>
    <s v="Selena Alvarado"/>
    <d v="1979-01-06T00:00:00"/>
    <d v="2020-01-25T00:00:00"/>
    <x v="23"/>
    <s v="C"/>
    <s v="S"/>
    <x v="1"/>
    <d v="2006-01-07T00:00:00"/>
    <n v="14"/>
    <x v="4"/>
    <n v="2082"/>
  </r>
  <r>
    <n v="32"/>
    <s v="Emilio Alvaro"/>
    <d v="1974-09-26T00:00:00"/>
    <d v="2020-01-25T00:00:00"/>
    <x v="16"/>
    <s v="C"/>
    <s v="S"/>
    <x v="0"/>
    <d v="2011-01-08T00:00:00"/>
    <n v="9"/>
    <x v="0"/>
    <n v="1988"/>
  </r>
  <r>
    <n v="33"/>
    <s v="Maxwell Amland"/>
    <d v="1973-08-27T00:00:00"/>
    <d v="2020-01-25T00:00:00"/>
    <x v="18"/>
    <s v="W"/>
    <s v="S"/>
    <x v="0"/>
    <d v="2001-01-08T00:00:00"/>
    <n v="19"/>
    <x v="0"/>
    <n v="1379"/>
  </r>
  <r>
    <n v="34"/>
    <s v="Mae Anderson"/>
    <d v="1968-03-20T00:00:00"/>
    <d v="2020-01-25T00:00:00"/>
    <x v="24"/>
    <s v="A"/>
    <s v="S"/>
    <x v="1"/>
    <d v="2013-01-08T00:00:00"/>
    <n v="7"/>
    <x v="1"/>
    <n v="1129"/>
  </r>
  <r>
    <n v="35"/>
    <s v="Ramona Antrim"/>
    <d v="1967-04-19T00:00:00"/>
    <d v="2020-01-25T00:00:00"/>
    <x v="21"/>
    <s v="C"/>
    <s v="M"/>
    <x v="1"/>
    <d v="2010-01-08T00:00:00"/>
    <n v="10"/>
    <x v="2"/>
    <n v="1982"/>
  </r>
  <r>
    <n v="36"/>
    <s v="Sabria Appelbaum"/>
    <d v="1968-02-27T00:00:00"/>
    <d v="2020-01-25T00:00:00"/>
    <x v="24"/>
    <s v="A"/>
    <s v="M"/>
    <x v="1"/>
    <d v="2011-01-08T00:00:00"/>
    <n v="9"/>
    <x v="3"/>
    <n v="2416"/>
  </r>
  <r>
    <n v="37"/>
    <s v="Hannah Arakawa"/>
    <d v="1980-06-17T00:00:00"/>
    <d v="2020-01-25T00:00:00"/>
    <x v="25"/>
    <s v="A"/>
    <s v="S"/>
    <x v="1"/>
    <d v="2008-01-09T00:00:00"/>
    <n v="12"/>
    <x v="4"/>
    <n v="4221"/>
  </r>
  <r>
    <n v="38"/>
    <s v="Kyley Arbelaez"/>
    <d v="1979-03-09T00:00:00"/>
    <d v="2020-01-25T00:00:00"/>
    <x v="12"/>
    <s v="A"/>
    <s v="S"/>
    <x v="1"/>
    <d v="2013-01-09T00:00:00"/>
    <n v="7"/>
    <x v="4"/>
    <n v="3778"/>
  </r>
  <r>
    <n v="39"/>
    <s v="Tom Johnston"/>
    <d v="1974-12-19T00:00:00"/>
    <d v="2020-01-25T00:00:00"/>
    <x v="16"/>
    <s v="W"/>
    <s v="S"/>
    <x v="0"/>
    <d v="2004-01-10T00:00:00"/>
    <n v="16"/>
    <x v="4"/>
    <n v="3052"/>
  </r>
  <r>
    <n v="40"/>
    <s v="Thomas Armstrong"/>
    <d v="1979-05-17T00:00:00"/>
    <d v="2020-01-25T00:00:00"/>
    <x v="12"/>
    <s v="C"/>
    <s v="M"/>
    <x v="0"/>
    <d v="2013-01-10T00:00:00"/>
    <n v="7"/>
    <x v="1"/>
    <n v="3894"/>
  </r>
  <r>
    <n v="41"/>
    <s v="John Arthur"/>
    <d v="1984-04-19T00:00:00"/>
    <d v="2020-01-25T00:00:00"/>
    <x v="26"/>
    <s v="A"/>
    <s v="M"/>
    <x v="0"/>
    <d v="2007-01-10T00:00:00"/>
    <n v="13"/>
    <x v="0"/>
    <n v="1411"/>
  </r>
  <r>
    <n v="42"/>
    <s v="Chris Ashton"/>
    <d v="1966-01-13T00:00:00"/>
    <d v="2020-01-25T00:00:00"/>
    <x v="4"/>
    <s v="A"/>
    <s v="S"/>
    <x v="0"/>
    <d v="2013-01-12T00:00:00"/>
    <n v="7"/>
    <x v="2"/>
    <n v="1392"/>
  </r>
  <r>
    <n v="43"/>
    <s v="Teresa Atkinson"/>
    <d v="1989-12-27T00:00:00"/>
    <d v="2020-01-25T00:00:00"/>
    <x v="10"/>
    <s v="C"/>
    <s v="M"/>
    <x v="1"/>
    <d v="2011-01-13T00:00:00"/>
    <n v="9"/>
    <x v="2"/>
    <n v="1237"/>
  </r>
  <r>
    <n v="44"/>
    <s v="John Ault"/>
    <d v="1986-10-19T00:00:00"/>
    <d v="2020-01-25T00:00:00"/>
    <x v="27"/>
    <s v="C"/>
    <s v="S"/>
    <x v="0"/>
    <d v="2010-01-13T00:00:00"/>
    <n v="10"/>
    <x v="0"/>
    <n v="4039"/>
  </r>
  <r>
    <n v="45"/>
    <s v="Robert Avalos"/>
    <d v="1979-07-27T00:00:00"/>
    <d v="2020-01-25T00:00:00"/>
    <x v="12"/>
    <s v="A"/>
    <s v="S"/>
    <x v="0"/>
    <d v="2013-01-13T00:00:00"/>
    <n v="7"/>
    <x v="4"/>
    <n v="4588"/>
  </r>
  <r>
    <n v="46"/>
    <s v="Stephen Ayers"/>
    <d v="1977-06-21T00:00:00"/>
    <d v="2020-01-25T00:00:00"/>
    <x v="11"/>
    <s v="A"/>
    <s v="S"/>
    <x v="0"/>
    <d v="2007-01-13T00:00:00"/>
    <n v="13"/>
    <x v="4"/>
    <n v="1698"/>
  </r>
  <r>
    <n v="47"/>
    <s v="Phillip Bacalzo"/>
    <d v="1992-08-18T00:00:00"/>
    <d v="2020-01-25T00:00:00"/>
    <x v="6"/>
    <s v="W"/>
    <s v="S"/>
    <x v="0"/>
    <d v="2009-01-14T00:00:00"/>
    <n v="11"/>
    <x v="3"/>
    <n v="3882"/>
  </r>
  <r>
    <n v="48"/>
    <s v="Daniel Blanco"/>
    <d v="1988-08-06T00:00:00"/>
    <d v="2020-01-25T00:00:00"/>
    <x v="28"/>
    <s v="W"/>
    <s v="S"/>
    <x v="0"/>
    <d v="2010-01-15T00:00:00"/>
    <n v="10"/>
    <x v="1"/>
    <n v="3758"/>
  </r>
  <r>
    <n v="49"/>
    <s v="Cory Booth"/>
    <d v="1987-02-18T00:00:00"/>
    <d v="2020-01-25T00:00:00"/>
    <x v="1"/>
    <s v="W"/>
    <s v="M"/>
    <x v="0"/>
    <d v="2009-01-15T00:00:00"/>
    <n v="11"/>
    <x v="1"/>
    <n v="2461"/>
  </r>
  <r>
    <n v="50"/>
    <s v="Mark Anderson"/>
    <d v="1986-03-12T00:00:00"/>
    <d v="2020-01-25T00:00:00"/>
    <x v="27"/>
    <s v="A"/>
    <s v="M"/>
    <x v="0"/>
    <d v="2007-12-12T00:00:00"/>
    <n v="12"/>
    <x v="0"/>
    <n v="42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B9C316-AB1B-4FD4-A396-FE5128DB5F00}" name="PivotTable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9" firstHeaderRow="1" firstDataRow="2" firstDataCol="1"/>
  <pivotFields count="12">
    <pivotField dataField="1" showAll="0"/>
    <pivotField showAll="0"/>
    <pivotField numFmtId="14" showAll="0"/>
    <pivotField numFmtId="14" showAll="0"/>
    <pivotField axis="axisRow" numFmtId="1" showAll="0">
      <items count="6">
        <item x="0"/>
        <item x="1"/>
        <item x="2"/>
        <item x="3"/>
        <item x="4"/>
        <item t="default"/>
      </items>
    </pivotField>
    <pivotField showAll="0"/>
    <pivotField showAll="0"/>
    <pivotField axis="axisCol" showAll="0">
      <items count="3">
        <item x="1"/>
        <item x="0"/>
        <item t="default"/>
      </items>
    </pivotField>
    <pivotField numFmtId="14" showAll="0"/>
    <pivotField numFmtId="1" showAll="0"/>
    <pivotField showAll="0">
      <items count="6">
        <item x="1"/>
        <item x="3"/>
        <item x="2"/>
        <item x="4"/>
        <item x="0"/>
        <item t="default"/>
      </items>
    </pivotField>
    <pivotField showAll="0"/>
  </pivotFields>
  <rowFields count="1">
    <field x="4"/>
  </rowFields>
  <rowItems count="5">
    <i>
      <x v="1"/>
    </i>
    <i>
      <x v="2"/>
    </i>
    <i>
      <x v="3"/>
    </i>
    <i>
      <x v="4"/>
    </i>
    <i t="grand">
      <x/>
    </i>
  </rowItems>
  <colFields count="1">
    <field x="7"/>
  </colFields>
  <colItems count="3">
    <i>
      <x/>
    </i>
    <i>
      <x v="1"/>
    </i>
    <i t="grand">
      <x/>
    </i>
  </colItems>
  <dataFields count="1">
    <dataField name="Count of EmployeeID"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3B51A5E7-6269-463A-9B9B-9250628AECDA}" sourceName="Dept">
  <pivotTables>
    <pivotTable tabId="3" name="PivotTable5"/>
  </pivotTables>
  <data>
    <tabular pivotCacheId="488990564">
      <items count="5">
        <i x="1" s="1"/>
        <i x="3"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xr10:uid="{F603D5D2-2600-48B5-BC1F-801D8F927BD6}" cache="Slicer_Dept" caption="Dept"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0F9A61-22D9-417F-A0C1-DDAC7AADD1AC}" name="Table1" displayName="Table1" ref="A1:L51" totalsRowShown="0" headerRowDxfId="0" dataDxfId="1" tableBorderDxfId="14">
  <autoFilter ref="A1:L51" xr:uid="{F9BCB81F-46B8-474A-9243-EE5802203FDD}">
    <filterColumn colId="4">
      <filters>
        <filter val="50"/>
        <filter val="51"/>
        <filter val="52"/>
        <filter val="53"/>
        <filter val="54"/>
        <filter val="55"/>
        <filter val="58"/>
        <filter val="70"/>
        <filter val="73"/>
      </filters>
    </filterColumn>
  </autoFilter>
  <sortState xmlns:xlrd2="http://schemas.microsoft.com/office/spreadsheetml/2017/richdata2" ref="A2:L51">
    <sortCondition descending="1" ref="E1:E51"/>
  </sortState>
  <tableColumns count="12">
    <tableColumn id="1" xr3:uid="{1CBCE52F-849F-47B1-9AA6-EB2E04F54B3C}" name="EmployeeID" dataDxfId="13"/>
    <tableColumn id="2" xr3:uid="{0FE9FD45-6519-4D8C-868E-D1625A86C4EB}" name="Employee Name" dataDxfId="12"/>
    <tableColumn id="3" xr3:uid="{8F0E61D8-995F-40C8-8988-429DB70F92CF}" name="BirthDate" dataDxfId="11"/>
    <tableColumn id="4" xr3:uid="{CE04C3C9-B74A-4896-86C3-D0641878F0F6}" name="Today" dataDxfId="10">
      <calculatedColumnFormula>TODAY()</calculatedColumnFormula>
    </tableColumn>
    <tableColumn id="5" xr3:uid="{9429315C-4AFE-4BA1-B3C6-00BE99759C91}" name="Age" dataDxfId="9"/>
    <tableColumn id="6" xr3:uid="{AB0E83A2-FD62-4ACF-902A-DF3D71E24544}" name="Race" dataDxfId="8"/>
    <tableColumn id="7" xr3:uid="{30A14674-9EF9-4651-BBA2-FE1BA9272931}" name="MaritalStatus" dataDxfId="7"/>
    <tableColumn id="8" xr3:uid="{F7F03438-F4DD-48BD-9D12-B74AB029B722}" name="Gender" dataDxfId="6"/>
    <tableColumn id="9" xr3:uid="{17A1117F-E579-4DB7-A2F7-9253B6C32527}" name="HireDate" dataDxfId="5"/>
    <tableColumn id="10" xr3:uid="{2EBC1E6E-76D5-43AC-8D6B-2391201AE202}" name="Length of Service" dataDxfId="4"/>
    <tableColumn id="11" xr3:uid="{7883BB4B-91DA-4209-B5F6-A21E960BBF97}" name="Dept" dataDxfId="3"/>
    <tableColumn id="12" xr3:uid="{CCD8FC6B-14A5-4A06-81DA-8C6FAF77C1E7}" name="Salary Monthly"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E2BC3-DE65-4241-9867-49AEF92F84BC}">
  <dimension ref="A3:D9"/>
  <sheetViews>
    <sheetView tabSelected="1" workbookViewId="0">
      <selection activeCell="D5" sqref="D5"/>
    </sheetView>
  </sheetViews>
  <sheetFormatPr defaultRowHeight="15" x14ac:dyDescent="0.25"/>
  <cols>
    <col min="1" max="1" width="20" bestFit="1" customWidth="1"/>
    <col min="2" max="2" width="16.28515625" bestFit="1" customWidth="1"/>
    <col min="3" max="3" width="3" bestFit="1" customWidth="1"/>
    <col min="4" max="4" width="11.28515625" bestFit="1" customWidth="1"/>
  </cols>
  <sheetData>
    <row r="3" spans="1:4" x14ac:dyDescent="0.25">
      <c r="A3" s="11" t="s">
        <v>75</v>
      </c>
      <c r="B3" s="11" t="s">
        <v>80</v>
      </c>
    </row>
    <row r="4" spans="1:4" x14ac:dyDescent="0.25">
      <c r="A4" s="11" t="s">
        <v>73</v>
      </c>
      <c r="B4" t="s">
        <v>7</v>
      </c>
      <c r="C4" t="s">
        <v>5</v>
      </c>
      <c r="D4" t="s">
        <v>74</v>
      </c>
    </row>
    <row r="5" spans="1:4" x14ac:dyDescent="0.25">
      <c r="A5" s="12" t="s">
        <v>76</v>
      </c>
      <c r="B5" s="10"/>
      <c r="C5" s="10">
        <v>3</v>
      </c>
      <c r="D5" s="10">
        <v>3</v>
      </c>
    </row>
    <row r="6" spans="1:4" x14ac:dyDescent="0.25">
      <c r="A6" s="12" t="s">
        <v>77</v>
      </c>
      <c r="B6" s="10">
        <v>6</v>
      </c>
      <c r="C6" s="10">
        <v>8</v>
      </c>
      <c r="D6" s="10">
        <v>14</v>
      </c>
    </row>
    <row r="7" spans="1:4" x14ac:dyDescent="0.25">
      <c r="A7" s="12" t="s">
        <v>78</v>
      </c>
      <c r="B7" s="10">
        <v>6</v>
      </c>
      <c r="C7" s="10">
        <v>11</v>
      </c>
      <c r="D7" s="10">
        <v>17</v>
      </c>
    </row>
    <row r="8" spans="1:4" x14ac:dyDescent="0.25">
      <c r="A8" s="12" t="s">
        <v>79</v>
      </c>
      <c r="B8" s="10">
        <v>9</v>
      </c>
      <c r="C8" s="10">
        <v>7</v>
      </c>
      <c r="D8" s="10">
        <v>16</v>
      </c>
    </row>
    <row r="9" spans="1:4" x14ac:dyDescent="0.25">
      <c r="A9" s="12" t="s">
        <v>74</v>
      </c>
      <c r="B9" s="10">
        <v>21</v>
      </c>
      <c r="C9" s="10">
        <v>29</v>
      </c>
      <c r="D9" s="10">
        <v>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1"/>
  <sheetViews>
    <sheetView workbookViewId="0">
      <selection activeCell="E3" sqref="E3"/>
    </sheetView>
  </sheetViews>
  <sheetFormatPr defaultRowHeight="15" x14ac:dyDescent="0.25"/>
  <cols>
    <col min="1" max="1" width="14" bestFit="1" customWidth="1"/>
    <col min="2" max="2" width="18.85546875" customWidth="1"/>
    <col min="3" max="3" width="18.7109375" customWidth="1"/>
    <col min="4" max="4" width="11.7109375" bestFit="1" customWidth="1"/>
    <col min="5" max="6" width="11.7109375" customWidth="1"/>
    <col min="7" max="7" width="15" style="1" customWidth="1"/>
    <col min="8" max="8" width="15.140625" bestFit="1" customWidth="1"/>
    <col min="9" max="9" width="11" customWidth="1"/>
    <col min="10" max="10" width="18.28515625" customWidth="1"/>
    <col min="11" max="11" width="11.140625" style="1" customWidth="1"/>
    <col min="12" max="12" width="16.42578125" customWidth="1"/>
  </cols>
  <sheetData>
    <row r="1" spans="1:12" x14ac:dyDescent="0.25">
      <c r="A1" s="13" t="s">
        <v>0</v>
      </c>
      <c r="B1" s="13" t="s">
        <v>11</v>
      </c>
      <c r="C1" s="13" t="s">
        <v>1</v>
      </c>
      <c r="D1" s="13" t="s">
        <v>8</v>
      </c>
      <c r="E1" s="14" t="s">
        <v>9</v>
      </c>
      <c r="F1" s="14" t="s">
        <v>12</v>
      </c>
      <c r="G1" s="13" t="s">
        <v>2</v>
      </c>
      <c r="H1" s="13" t="s">
        <v>3</v>
      </c>
      <c r="I1" s="13" t="s">
        <v>4</v>
      </c>
      <c r="J1" s="14" t="s">
        <v>10</v>
      </c>
      <c r="K1" s="13" t="s">
        <v>16</v>
      </c>
      <c r="L1" s="13" t="s">
        <v>72</v>
      </c>
    </row>
    <row r="2" spans="1:12" x14ac:dyDescent="0.25">
      <c r="A2" s="5">
        <v>7</v>
      </c>
      <c r="B2" s="2" t="s">
        <v>28</v>
      </c>
      <c r="C2" s="3">
        <v>16849</v>
      </c>
      <c r="D2" s="3">
        <f ca="1">TODAY()</f>
        <v>43855</v>
      </c>
      <c r="E2" s="4">
        <f ca="1">DATEDIF(Master!$C8,Master!$D8,"y")</f>
        <v>55</v>
      </c>
      <c r="F2" s="4" t="s">
        <v>13</v>
      </c>
      <c r="G2" s="5" t="s">
        <v>6</v>
      </c>
      <c r="H2" s="5" t="s">
        <v>7</v>
      </c>
      <c r="I2" s="3">
        <v>41300</v>
      </c>
      <c r="J2" s="4">
        <f ca="1">DATEDIF(Master!$I8,Master!$D8,"Y")</f>
        <v>13</v>
      </c>
      <c r="K2" s="5" t="s">
        <v>17</v>
      </c>
      <c r="L2" s="5">
        <v>3466</v>
      </c>
    </row>
    <row r="3" spans="1:12" x14ac:dyDescent="0.25">
      <c r="A3" s="5">
        <v>1</v>
      </c>
      <c r="B3" s="2" t="s">
        <v>22</v>
      </c>
      <c r="C3" s="3">
        <v>30086</v>
      </c>
      <c r="D3" s="3">
        <f ca="1">TODAY()</f>
        <v>43855</v>
      </c>
      <c r="E3" s="4">
        <f ca="1">DATEDIF(Master!$C2,Master!$D2,"y")</f>
        <v>73</v>
      </c>
      <c r="F3" s="2" t="s">
        <v>13</v>
      </c>
      <c r="G3" s="5" t="s">
        <v>5</v>
      </c>
      <c r="H3" s="5" t="s">
        <v>5</v>
      </c>
      <c r="I3" s="3">
        <v>37468</v>
      </c>
      <c r="J3" s="4">
        <f ca="1">DATEDIF(Master!$I2,Master!$D2,"Y")</f>
        <v>6</v>
      </c>
      <c r="K3" s="5" t="s">
        <v>17</v>
      </c>
      <c r="L3" s="5">
        <v>3297</v>
      </c>
    </row>
    <row r="4" spans="1:12" x14ac:dyDescent="0.25">
      <c r="A4" s="5">
        <v>5</v>
      </c>
      <c r="B4" s="2" t="s">
        <v>26</v>
      </c>
      <c r="C4" s="3">
        <v>18139</v>
      </c>
      <c r="D4" s="3">
        <f ca="1">TODAY()</f>
        <v>43855</v>
      </c>
      <c r="E4" s="4">
        <f ca="1">DATEDIF(Master!$C6,Master!$D6,"y")</f>
        <v>70</v>
      </c>
      <c r="F4" s="4" t="s">
        <v>15</v>
      </c>
      <c r="G4" s="5" t="s">
        <v>5</v>
      </c>
      <c r="H4" s="5" t="s">
        <v>7</v>
      </c>
      <c r="I4" s="3">
        <v>39093</v>
      </c>
      <c r="J4" s="4">
        <f ca="1">DATEDIF(Master!$I6,Master!$D6,"Y")</f>
        <v>6</v>
      </c>
      <c r="K4" s="5" t="s">
        <v>20</v>
      </c>
      <c r="L4" s="5">
        <v>2916</v>
      </c>
    </row>
    <row r="5" spans="1:12" x14ac:dyDescent="0.25">
      <c r="A5" s="5">
        <v>49</v>
      </c>
      <c r="B5" s="2" t="s">
        <v>70</v>
      </c>
      <c r="C5" s="3">
        <v>31826</v>
      </c>
      <c r="D5" s="3">
        <f ca="1">TODAY()</f>
        <v>43855</v>
      </c>
      <c r="E5" s="4">
        <f ca="1">DATEDIF(Master!$C50,Master!$D50,"y")</f>
        <v>73</v>
      </c>
      <c r="F5" s="4" t="s">
        <v>14</v>
      </c>
      <c r="G5" s="5" t="s">
        <v>5</v>
      </c>
      <c r="H5" s="5" t="s">
        <v>5</v>
      </c>
      <c r="I5" s="3">
        <v>39828</v>
      </c>
      <c r="J5" s="4">
        <f ca="1">DATEDIF(Master!$I50,Master!$D50,"Y")</f>
        <v>7</v>
      </c>
      <c r="K5" s="5" t="s">
        <v>18</v>
      </c>
      <c r="L5" s="5">
        <v>2461</v>
      </c>
    </row>
    <row r="6" spans="1:12" hidden="1" x14ac:dyDescent="0.25">
      <c r="A6" s="5">
        <v>11</v>
      </c>
      <c r="B6" s="2" t="s">
        <v>32</v>
      </c>
      <c r="C6" s="3">
        <v>17999</v>
      </c>
      <c r="D6" s="3">
        <f ca="1">TODAY()</f>
        <v>43855</v>
      </c>
      <c r="E6" s="4">
        <f ca="1">DATEDIF(Master!$C12,Master!$D12,"y")</f>
        <v>39</v>
      </c>
      <c r="F6" s="4" t="s">
        <v>14</v>
      </c>
      <c r="G6" s="5" t="s">
        <v>5</v>
      </c>
      <c r="H6" s="5" t="s">
        <v>5</v>
      </c>
      <c r="I6" s="3">
        <v>41329</v>
      </c>
      <c r="J6" s="4">
        <f ca="1">DATEDIF(Master!$I12,Master!$D12,"Y")</f>
        <v>12</v>
      </c>
      <c r="K6" s="5" t="s">
        <v>19</v>
      </c>
      <c r="L6" s="5">
        <v>1281</v>
      </c>
    </row>
    <row r="7" spans="1:12" x14ac:dyDescent="0.25">
      <c r="A7" s="5">
        <v>3</v>
      </c>
      <c r="B7" s="2" t="s">
        <v>24</v>
      </c>
      <c r="C7" s="3">
        <v>23724</v>
      </c>
      <c r="D7" s="3">
        <f ca="1">TODAY()</f>
        <v>43855</v>
      </c>
      <c r="E7" s="4">
        <f ca="1">DATEDIF(Master!$C4,Master!$D4,"y")</f>
        <v>70</v>
      </c>
      <c r="F7" s="4" t="s">
        <v>14</v>
      </c>
      <c r="G7" s="5" t="s">
        <v>5</v>
      </c>
      <c r="H7" s="5" t="s">
        <v>7</v>
      </c>
      <c r="I7" s="3">
        <v>39428</v>
      </c>
      <c r="J7" s="4">
        <f ca="1">DATEDIF(Master!$I4,Master!$D4,"Y")</f>
        <v>13</v>
      </c>
      <c r="K7" s="5" t="s">
        <v>18</v>
      </c>
      <c r="L7" s="5">
        <v>4605</v>
      </c>
    </row>
    <row r="8" spans="1:12" hidden="1" x14ac:dyDescent="0.25">
      <c r="A8" s="9">
        <v>4</v>
      </c>
      <c r="B8" s="6" t="s">
        <v>25</v>
      </c>
      <c r="C8" s="7">
        <v>23765</v>
      </c>
      <c r="D8" s="7">
        <f ca="1">TODAY()</f>
        <v>43855</v>
      </c>
      <c r="E8" s="8">
        <f ca="1">DATEDIF(Master!$C5,Master!$D5,"y")</f>
        <v>32</v>
      </c>
      <c r="F8" s="8" t="s">
        <v>14</v>
      </c>
      <c r="G8" s="9" t="s">
        <v>6</v>
      </c>
      <c r="H8" s="9" t="s">
        <v>5</v>
      </c>
      <c r="I8" s="7">
        <v>39087</v>
      </c>
      <c r="J8" s="8">
        <f ca="1">DATEDIF(Master!$I5,Master!$D5,"Y")</f>
        <v>11</v>
      </c>
      <c r="K8" s="9" t="s">
        <v>19</v>
      </c>
      <c r="L8" s="9">
        <v>1501</v>
      </c>
    </row>
    <row r="9" spans="1:12" x14ac:dyDescent="0.25">
      <c r="A9" s="9">
        <v>6</v>
      </c>
      <c r="B9" s="6" t="s">
        <v>27</v>
      </c>
      <c r="C9" s="7">
        <v>23851</v>
      </c>
      <c r="D9" s="7">
        <f ca="1">TODAY()</f>
        <v>43855</v>
      </c>
      <c r="E9" s="8">
        <f ca="1">DATEDIF(Master!$C7,Master!$D7,"y")</f>
        <v>55</v>
      </c>
      <c r="F9" s="8" t="s">
        <v>15</v>
      </c>
      <c r="G9" s="9" t="s">
        <v>6</v>
      </c>
      <c r="H9" s="9" t="s">
        <v>7</v>
      </c>
      <c r="I9" s="7">
        <v>38372</v>
      </c>
      <c r="J9" s="8">
        <f ca="1">DATEDIF(Master!$I7,Master!$D7,"Y")</f>
        <v>12</v>
      </c>
      <c r="K9" s="9" t="s">
        <v>17</v>
      </c>
      <c r="L9" s="9">
        <v>1820</v>
      </c>
    </row>
    <row r="10" spans="1:12" hidden="1" x14ac:dyDescent="0.25">
      <c r="A10" s="5">
        <v>17</v>
      </c>
      <c r="B10" s="2" t="s">
        <v>38</v>
      </c>
      <c r="C10" s="3">
        <v>28981</v>
      </c>
      <c r="D10" s="3">
        <f ca="1">TODAY()</f>
        <v>43855</v>
      </c>
      <c r="E10" s="4">
        <f ca="1">DATEDIF(Master!$C18,Master!$D18,"y")</f>
        <v>45</v>
      </c>
      <c r="F10" s="4" t="s">
        <v>13</v>
      </c>
      <c r="G10" s="5" t="s">
        <v>5</v>
      </c>
      <c r="H10" s="5" t="s">
        <v>7</v>
      </c>
      <c r="I10" s="3">
        <v>35896</v>
      </c>
      <c r="J10" s="4">
        <f ca="1">DATEDIF(Master!$I18,Master!$D18,"Y")</f>
        <v>21</v>
      </c>
      <c r="K10" s="5" t="s">
        <v>21</v>
      </c>
      <c r="L10" s="5">
        <v>1949</v>
      </c>
    </row>
    <row r="11" spans="1:12" hidden="1" x14ac:dyDescent="0.25">
      <c r="A11" s="9">
        <v>44</v>
      </c>
      <c r="B11" s="6" t="s">
        <v>65</v>
      </c>
      <c r="C11" s="7">
        <v>31704</v>
      </c>
      <c r="D11" s="7">
        <f ca="1">TODAY()</f>
        <v>43855</v>
      </c>
      <c r="E11" s="8">
        <f ca="1">DATEDIF(Master!$C45,Master!$D45,"y")</f>
        <v>32</v>
      </c>
      <c r="F11" s="8" t="s">
        <v>15</v>
      </c>
      <c r="G11" s="9" t="s">
        <v>6</v>
      </c>
      <c r="H11" s="9" t="s">
        <v>5</v>
      </c>
      <c r="I11" s="7">
        <v>40191</v>
      </c>
      <c r="J11" s="8">
        <f ca="1">DATEDIF(Master!$I45,Master!$D45,"Y")</f>
        <v>21</v>
      </c>
      <c r="K11" s="9" t="s">
        <v>17</v>
      </c>
      <c r="L11" s="9">
        <v>4039</v>
      </c>
    </row>
    <row r="12" spans="1:12" hidden="1" x14ac:dyDescent="0.25">
      <c r="A12" s="5">
        <v>37</v>
      </c>
      <c r="B12" s="2" t="s">
        <v>58</v>
      </c>
      <c r="C12" s="3">
        <v>29389</v>
      </c>
      <c r="D12" s="3">
        <f ca="1">TODAY()</f>
        <v>43855</v>
      </c>
      <c r="E12" s="4">
        <f ca="1">DATEDIF(Master!$C38,Master!$D38,"y")</f>
        <v>35</v>
      </c>
      <c r="F12" s="4" t="s">
        <v>13</v>
      </c>
      <c r="G12" s="5" t="s">
        <v>6</v>
      </c>
      <c r="H12" s="5" t="s">
        <v>7</v>
      </c>
      <c r="I12" s="3">
        <v>39456</v>
      </c>
      <c r="J12" s="4">
        <f ca="1">DATEDIF(Master!$I38,Master!$D38,"Y")</f>
        <v>13</v>
      </c>
      <c r="K12" s="5" t="s">
        <v>21</v>
      </c>
      <c r="L12" s="5">
        <v>4221</v>
      </c>
    </row>
    <row r="13" spans="1:12" x14ac:dyDescent="0.25">
      <c r="A13" s="9">
        <v>30</v>
      </c>
      <c r="B13" s="6" t="s">
        <v>51</v>
      </c>
      <c r="C13" s="7">
        <v>24180</v>
      </c>
      <c r="D13" s="7">
        <f ca="1">TODAY()</f>
        <v>43855</v>
      </c>
      <c r="E13" s="8">
        <f ca="1">DATEDIF(Master!$C31,Master!$D31,"y")</f>
        <v>50</v>
      </c>
      <c r="F13" s="8" t="s">
        <v>14</v>
      </c>
      <c r="G13" s="9" t="s">
        <v>5</v>
      </c>
      <c r="H13" s="9" t="s">
        <v>7</v>
      </c>
      <c r="I13" s="7">
        <v>39820</v>
      </c>
      <c r="J13" s="8">
        <f ca="1">DATEDIF(Master!$I31,Master!$D31,"Y")</f>
        <v>21</v>
      </c>
      <c r="K13" s="9" t="s">
        <v>21</v>
      </c>
      <c r="L13" s="9">
        <v>2234</v>
      </c>
    </row>
    <row r="14" spans="1:12" x14ac:dyDescent="0.25">
      <c r="A14" s="5">
        <v>35</v>
      </c>
      <c r="B14" s="2" t="s">
        <v>56</v>
      </c>
      <c r="C14" s="3">
        <v>24581</v>
      </c>
      <c r="D14" s="3">
        <f ca="1">TODAY()</f>
        <v>43855</v>
      </c>
      <c r="E14" s="4">
        <f ca="1">DATEDIF(Master!$C36,Master!$D36,"y")</f>
        <v>53</v>
      </c>
      <c r="F14" s="4" t="s">
        <v>15</v>
      </c>
      <c r="G14" s="5" t="s">
        <v>5</v>
      </c>
      <c r="H14" s="5" t="s">
        <v>7</v>
      </c>
      <c r="I14" s="3">
        <v>40186</v>
      </c>
      <c r="J14" s="4">
        <f ca="1">DATEDIF(Master!$I36,Master!$D36,"Y")</f>
        <v>9</v>
      </c>
      <c r="K14" s="5" t="s">
        <v>19</v>
      </c>
      <c r="L14" s="5">
        <v>1982</v>
      </c>
    </row>
    <row r="15" spans="1:12" hidden="1" x14ac:dyDescent="0.25">
      <c r="A15" s="5">
        <v>27</v>
      </c>
      <c r="B15" s="2" t="s">
        <v>48</v>
      </c>
      <c r="C15" s="3">
        <v>25917</v>
      </c>
      <c r="D15" s="3">
        <f ca="1">TODAY()</f>
        <v>43855</v>
      </c>
      <c r="E15" s="4">
        <f ca="1">DATEDIF(Master!$C28,Master!$D28,"y")</f>
        <v>42</v>
      </c>
      <c r="F15" s="4" t="s">
        <v>14</v>
      </c>
      <c r="G15" s="5" t="s">
        <v>6</v>
      </c>
      <c r="H15" s="5" t="s">
        <v>5</v>
      </c>
      <c r="I15" s="3">
        <v>41644</v>
      </c>
      <c r="J15" s="4">
        <f ca="1">DATEDIF(Master!$I28,Master!$D28,"Y")</f>
        <v>11</v>
      </c>
      <c r="K15" s="5" t="s">
        <v>18</v>
      </c>
      <c r="L15" s="5">
        <v>4666</v>
      </c>
    </row>
    <row r="16" spans="1:12" hidden="1" x14ac:dyDescent="0.25">
      <c r="A16" s="9">
        <v>34</v>
      </c>
      <c r="B16" s="6" t="s">
        <v>55</v>
      </c>
      <c r="C16" s="7">
        <v>24917</v>
      </c>
      <c r="D16" s="7">
        <f ca="1">TODAY()</f>
        <v>43855</v>
      </c>
      <c r="E16" s="8">
        <f ca="1">DATEDIF(Master!$C35,Master!$D35,"y")</f>
        <v>27</v>
      </c>
      <c r="F16" s="8" t="s">
        <v>13</v>
      </c>
      <c r="G16" s="9" t="s">
        <v>6</v>
      </c>
      <c r="H16" s="9" t="s">
        <v>7</v>
      </c>
      <c r="I16" s="7">
        <v>41282</v>
      </c>
      <c r="J16" s="8">
        <f ca="1">DATEDIF(Master!$I35,Master!$D35,"Y")</f>
        <v>13</v>
      </c>
      <c r="K16" s="9" t="s">
        <v>18</v>
      </c>
      <c r="L16" s="9">
        <v>1129</v>
      </c>
    </row>
    <row r="17" spans="1:12" hidden="1" x14ac:dyDescent="0.25">
      <c r="A17" s="9">
        <v>36</v>
      </c>
      <c r="B17" s="6" t="s">
        <v>57</v>
      </c>
      <c r="C17" s="7">
        <v>24895</v>
      </c>
      <c r="D17" s="7">
        <f ca="1">TODAY()</f>
        <v>43855</v>
      </c>
      <c r="E17" s="8">
        <f ca="1">DATEDIF(Master!$C37,Master!$D37,"y")</f>
        <v>36</v>
      </c>
      <c r="F17" s="8" t="s">
        <v>13</v>
      </c>
      <c r="G17" s="9" t="s">
        <v>5</v>
      </c>
      <c r="H17" s="9" t="s">
        <v>7</v>
      </c>
      <c r="I17" s="7">
        <v>40551</v>
      </c>
      <c r="J17" s="8">
        <f ca="1">DATEDIF(Master!$I37,Master!$D37,"Y")</f>
        <v>21</v>
      </c>
      <c r="K17" s="9" t="s">
        <v>20</v>
      </c>
      <c r="L17" s="9">
        <v>2416</v>
      </c>
    </row>
    <row r="18" spans="1:12" hidden="1" x14ac:dyDescent="0.25">
      <c r="A18" s="5">
        <v>23</v>
      </c>
      <c r="B18" s="2" t="s">
        <v>44</v>
      </c>
      <c r="C18" s="3">
        <v>27351</v>
      </c>
      <c r="D18" s="3">
        <f ca="1">TODAY()</f>
        <v>43855</v>
      </c>
      <c r="E18" s="4">
        <f ca="1">DATEDIF(Master!$C24,Master!$D24,"y")</f>
        <v>45</v>
      </c>
      <c r="F18" s="4" t="s">
        <v>14</v>
      </c>
      <c r="G18" s="5" t="s">
        <v>6</v>
      </c>
      <c r="H18" s="5" t="s">
        <v>7</v>
      </c>
      <c r="I18" s="3">
        <v>36163</v>
      </c>
      <c r="J18" s="4">
        <f ca="1">DATEDIF(Master!$I24,Master!$D24,"Y")</f>
        <v>9</v>
      </c>
      <c r="K18" s="5" t="s">
        <v>20</v>
      </c>
      <c r="L18" s="5">
        <v>3563</v>
      </c>
    </row>
    <row r="19" spans="1:12" hidden="1" x14ac:dyDescent="0.25">
      <c r="A19" s="9">
        <v>46</v>
      </c>
      <c r="B19" s="6" t="s">
        <v>67</v>
      </c>
      <c r="C19" s="7">
        <v>28297</v>
      </c>
      <c r="D19" s="7">
        <f ca="1">TODAY()</f>
        <v>43855</v>
      </c>
      <c r="E19" s="8">
        <f ca="1">DATEDIF(Master!$C47,Master!$D47,"y")</f>
        <v>30</v>
      </c>
      <c r="F19" s="8" t="s">
        <v>13</v>
      </c>
      <c r="G19" s="9" t="s">
        <v>6</v>
      </c>
      <c r="H19" s="9" t="s">
        <v>5</v>
      </c>
      <c r="I19" s="7">
        <v>39095</v>
      </c>
      <c r="J19" s="8">
        <f ca="1">DATEDIF(Master!$I47,Master!$D47,"Y")</f>
        <v>10</v>
      </c>
      <c r="K19" s="9" t="s">
        <v>21</v>
      </c>
      <c r="L19" s="9">
        <v>1698</v>
      </c>
    </row>
    <row r="20" spans="1:12" hidden="1" x14ac:dyDescent="0.25">
      <c r="A20" s="9">
        <v>26</v>
      </c>
      <c r="B20" s="6" t="s">
        <v>47</v>
      </c>
      <c r="C20" s="7">
        <v>26333</v>
      </c>
      <c r="D20" s="7">
        <f ca="1">TODAY()</f>
        <v>43855</v>
      </c>
      <c r="E20" s="8">
        <f ca="1">DATEDIF(Master!$C27,Master!$D27,"y")</f>
        <v>44</v>
      </c>
      <c r="F20" s="8" t="s">
        <v>13</v>
      </c>
      <c r="G20" s="9" t="s">
        <v>5</v>
      </c>
      <c r="H20" s="9" t="s">
        <v>5</v>
      </c>
      <c r="I20" s="7">
        <v>38722</v>
      </c>
      <c r="J20" s="8">
        <f ca="1">DATEDIF(Master!$I27,Master!$D27,"Y")</f>
        <v>21</v>
      </c>
      <c r="K20" s="9" t="s">
        <v>21</v>
      </c>
      <c r="L20" s="9">
        <v>1379</v>
      </c>
    </row>
    <row r="21" spans="1:12" hidden="1" x14ac:dyDescent="0.25">
      <c r="A21" s="5">
        <v>33</v>
      </c>
      <c r="B21" s="2" t="s">
        <v>54</v>
      </c>
      <c r="C21" s="3">
        <v>26903</v>
      </c>
      <c r="D21" s="3">
        <f ca="1">TODAY()</f>
        <v>43855</v>
      </c>
      <c r="E21" s="4">
        <f ca="1">DATEDIF(Master!$C34,Master!$D34,"y")</f>
        <v>40</v>
      </c>
      <c r="F21" s="4" t="s">
        <v>14</v>
      </c>
      <c r="G21" s="5" t="s">
        <v>6</v>
      </c>
      <c r="H21" s="5" t="s">
        <v>5</v>
      </c>
      <c r="I21" s="3">
        <v>36899</v>
      </c>
      <c r="J21" s="4">
        <f ca="1">DATEDIF(Master!$I34,Master!$D34,"Y")</f>
        <v>7</v>
      </c>
      <c r="K21" s="5" t="s">
        <v>17</v>
      </c>
      <c r="L21" s="5">
        <v>1379</v>
      </c>
    </row>
    <row r="22" spans="1:12" x14ac:dyDescent="0.25">
      <c r="A22" s="9">
        <v>42</v>
      </c>
      <c r="B22" s="6" t="s">
        <v>63</v>
      </c>
      <c r="C22" s="7">
        <v>24120</v>
      </c>
      <c r="D22" s="7">
        <f ca="1">TODAY()</f>
        <v>43855</v>
      </c>
      <c r="E22" s="8">
        <f ca="1">DATEDIF(Master!$C43,Master!$D43,"y")</f>
        <v>58</v>
      </c>
      <c r="F22" s="8" t="s">
        <v>13</v>
      </c>
      <c r="G22" s="9" t="s">
        <v>6</v>
      </c>
      <c r="H22" s="9" t="s">
        <v>5</v>
      </c>
      <c r="I22" s="7">
        <v>41286</v>
      </c>
      <c r="J22" s="8">
        <f ca="1">DATEDIF(Master!$I43,Master!$D43,"Y")</f>
        <v>21</v>
      </c>
      <c r="K22" s="9" t="s">
        <v>19</v>
      </c>
      <c r="L22" s="9">
        <v>1392</v>
      </c>
    </row>
    <row r="23" spans="1:12" x14ac:dyDescent="0.25">
      <c r="A23" s="9">
        <v>22</v>
      </c>
      <c r="B23" s="6" t="s">
        <v>43</v>
      </c>
      <c r="C23" s="7">
        <v>24029</v>
      </c>
      <c r="D23" s="7">
        <f ca="1">TODAY()</f>
        <v>43855</v>
      </c>
      <c r="E23" s="8">
        <f ca="1">DATEDIF(Master!$C23,Master!$D23,"y")</f>
        <v>54</v>
      </c>
      <c r="F23" s="8" t="s">
        <v>14</v>
      </c>
      <c r="G23" s="9" t="s">
        <v>6</v>
      </c>
      <c r="H23" s="9" t="s">
        <v>5</v>
      </c>
      <c r="I23" s="7">
        <v>36163</v>
      </c>
      <c r="J23" s="8">
        <f ca="1">DATEDIF(Master!$I23,Master!$D23,"Y")</f>
        <v>21</v>
      </c>
      <c r="K23" s="9" t="s">
        <v>19</v>
      </c>
      <c r="L23" s="9">
        <v>4874</v>
      </c>
    </row>
    <row r="24" spans="1:12" hidden="1" x14ac:dyDescent="0.25">
      <c r="A24" s="9">
        <v>32</v>
      </c>
      <c r="B24" s="6" t="s">
        <v>53</v>
      </c>
      <c r="C24" s="7">
        <v>27298</v>
      </c>
      <c r="D24" s="7">
        <f ca="1">TODAY()</f>
        <v>43855</v>
      </c>
      <c r="E24" s="8">
        <f ca="1">DATEDIF(Master!$C33,Master!$D33,"y")</f>
        <v>40</v>
      </c>
      <c r="F24" s="8" t="s">
        <v>15</v>
      </c>
      <c r="G24" s="9" t="s">
        <v>6</v>
      </c>
      <c r="H24" s="9" t="s">
        <v>5</v>
      </c>
      <c r="I24" s="7">
        <v>40551</v>
      </c>
      <c r="J24" s="8">
        <f ca="1">DATEDIF(Master!$I33,Master!$D33,"Y")</f>
        <v>7</v>
      </c>
      <c r="K24" s="9" t="s">
        <v>17</v>
      </c>
      <c r="L24" s="9">
        <v>1988</v>
      </c>
    </row>
    <row r="25" spans="1:12" hidden="1" x14ac:dyDescent="0.25">
      <c r="A25" s="5">
        <v>47</v>
      </c>
      <c r="B25" s="2" t="s">
        <v>68</v>
      </c>
      <c r="C25" s="3">
        <v>33834</v>
      </c>
      <c r="D25" s="3">
        <f ca="1">TODAY()</f>
        <v>43855</v>
      </c>
      <c r="E25" s="4">
        <f ca="1">DATEDIF(Master!$C48,Master!$D48,"y")</f>
        <v>46</v>
      </c>
      <c r="F25" s="4" t="s">
        <v>14</v>
      </c>
      <c r="G25" s="5" t="s">
        <v>6</v>
      </c>
      <c r="H25" s="5" t="s">
        <v>5</v>
      </c>
      <c r="I25" s="3">
        <v>39827</v>
      </c>
      <c r="J25" s="4">
        <f ca="1">DATEDIF(Master!$I48,Master!$D48,"Y")</f>
        <v>21</v>
      </c>
      <c r="K25" s="5" t="s">
        <v>20</v>
      </c>
      <c r="L25" s="5">
        <v>3882</v>
      </c>
    </row>
    <row r="26" spans="1:12" hidden="1" x14ac:dyDescent="0.25">
      <c r="A26" s="5">
        <v>29</v>
      </c>
      <c r="B26" s="2" t="s">
        <v>50</v>
      </c>
      <c r="C26" s="3">
        <v>27941</v>
      </c>
      <c r="D26" s="3">
        <f ca="1">TODAY()</f>
        <v>43855</v>
      </c>
      <c r="E26" s="4">
        <f ca="1">DATEDIF(Master!$C30,Master!$D30,"y")</f>
        <v>41</v>
      </c>
      <c r="F26" s="4" t="s">
        <v>13</v>
      </c>
      <c r="G26" s="5" t="s">
        <v>5</v>
      </c>
      <c r="H26" s="5" t="s">
        <v>5</v>
      </c>
      <c r="I26" s="3">
        <v>38358</v>
      </c>
      <c r="J26" s="4">
        <f ca="1">DATEDIF(Master!$I30,Master!$D30,"Y")</f>
        <v>14</v>
      </c>
      <c r="K26" s="5" t="s">
        <v>18</v>
      </c>
      <c r="L26" s="5">
        <v>3590</v>
      </c>
    </row>
    <row r="27" spans="1:12" x14ac:dyDescent="0.25">
      <c r="A27" s="5">
        <v>21</v>
      </c>
      <c r="B27" s="2" t="s">
        <v>42</v>
      </c>
      <c r="C27" s="3">
        <v>27732</v>
      </c>
      <c r="D27" s="3">
        <f ca="1">TODAY()</f>
        <v>43855</v>
      </c>
      <c r="E27" s="4">
        <f ca="1">DATEDIF(Master!$C22,Master!$D22,"y")</f>
        <v>54</v>
      </c>
      <c r="F27" s="4" t="s">
        <v>14</v>
      </c>
      <c r="G27" s="5" t="s">
        <v>5</v>
      </c>
      <c r="H27" s="5" t="s">
        <v>5</v>
      </c>
      <c r="I27" s="3">
        <v>36162</v>
      </c>
      <c r="J27" s="4">
        <f ca="1">DATEDIF(Master!$I22,Master!$D22,"Y")</f>
        <v>7</v>
      </c>
      <c r="K27" s="5" t="s">
        <v>21</v>
      </c>
      <c r="L27" s="5">
        <v>4949</v>
      </c>
    </row>
    <row r="28" spans="1:12" x14ac:dyDescent="0.25">
      <c r="A28" s="9">
        <v>16</v>
      </c>
      <c r="B28" s="6" t="s">
        <v>37</v>
      </c>
      <c r="C28" s="7">
        <v>28438</v>
      </c>
      <c r="D28" s="7">
        <f ca="1">TODAY()</f>
        <v>43855</v>
      </c>
      <c r="E28" s="8">
        <f ca="1">DATEDIF(Master!$C17,Master!$D17,"y")</f>
        <v>51</v>
      </c>
      <c r="F28" s="8" t="s">
        <v>13</v>
      </c>
      <c r="G28" s="9" t="s">
        <v>6</v>
      </c>
      <c r="H28" s="9" t="s">
        <v>7</v>
      </c>
      <c r="I28" s="7">
        <v>39537</v>
      </c>
      <c r="J28" s="8">
        <f ca="1">DATEDIF(Master!$I17,Master!$D17,"Y")</f>
        <v>9</v>
      </c>
      <c r="K28" s="9" t="s">
        <v>21</v>
      </c>
      <c r="L28" s="9">
        <v>4808</v>
      </c>
    </row>
    <row r="29" spans="1:12" x14ac:dyDescent="0.25">
      <c r="A29" s="9">
        <v>28</v>
      </c>
      <c r="B29" s="6" t="s">
        <v>49</v>
      </c>
      <c r="C29" s="7">
        <v>24590</v>
      </c>
      <c r="D29" s="7">
        <f ca="1">TODAY()</f>
        <v>43855</v>
      </c>
      <c r="E29" s="8">
        <f ca="1">DATEDIF(Master!$C29,Master!$D29,"y")</f>
        <v>52</v>
      </c>
      <c r="F29" s="8" t="s">
        <v>13</v>
      </c>
      <c r="G29" s="9" t="s">
        <v>6</v>
      </c>
      <c r="H29" s="9" t="s">
        <v>5</v>
      </c>
      <c r="I29" s="7">
        <v>37991</v>
      </c>
      <c r="J29" s="8">
        <f ca="1">DATEDIF(Master!$I29,Master!$D29,"Y")</f>
        <v>16</v>
      </c>
      <c r="K29" s="9" t="s">
        <v>20</v>
      </c>
      <c r="L29" s="9">
        <v>3636</v>
      </c>
    </row>
    <row r="30" spans="1:12" hidden="1" x14ac:dyDescent="0.25">
      <c r="A30" s="5">
        <v>31</v>
      </c>
      <c r="B30" s="2" t="s">
        <v>52</v>
      </c>
      <c r="C30" s="3">
        <v>28861</v>
      </c>
      <c r="D30" s="3">
        <f ca="1">TODAY()</f>
        <v>43855</v>
      </c>
      <c r="E30" s="4">
        <f ca="1">DATEDIF(Master!$C32,Master!$D32,"y")</f>
        <v>30</v>
      </c>
      <c r="F30" s="4" t="s">
        <v>15</v>
      </c>
      <c r="G30" s="5" t="s">
        <v>6</v>
      </c>
      <c r="H30" s="5" t="s">
        <v>7</v>
      </c>
      <c r="I30" s="3">
        <v>38724</v>
      </c>
      <c r="J30" s="4">
        <f ca="1">DATEDIF(Master!$I32,Master!$D32,"Y")</f>
        <v>9</v>
      </c>
      <c r="K30" s="5" t="s">
        <v>21</v>
      </c>
      <c r="L30" s="5">
        <v>2082</v>
      </c>
    </row>
    <row r="31" spans="1:12" hidden="1" x14ac:dyDescent="0.25">
      <c r="A31" s="9">
        <v>24</v>
      </c>
      <c r="B31" s="6" t="s">
        <v>45</v>
      </c>
      <c r="C31" s="7">
        <v>25540</v>
      </c>
      <c r="D31" s="7">
        <f ca="1">TODAY()</f>
        <v>43855</v>
      </c>
      <c r="E31" s="8">
        <f ca="1">DATEDIF(Master!$C25,Master!$D25,"y")</f>
        <v>27</v>
      </c>
      <c r="F31" s="8" t="s">
        <v>13</v>
      </c>
      <c r="G31" s="9" t="s">
        <v>6</v>
      </c>
      <c r="H31" s="9" t="s">
        <v>5</v>
      </c>
      <c r="I31" s="7">
        <v>36163</v>
      </c>
      <c r="J31" s="8">
        <f ca="1">DATEDIF(Master!$I25,Master!$D25,"Y")</f>
        <v>11</v>
      </c>
      <c r="K31" s="9" t="s">
        <v>18</v>
      </c>
      <c r="L31" s="9">
        <v>4267</v>
      </c>
    </row>
    <row r="32" spans="1:12" hidden="1" x14ac:dyDescent="0.25">
      <c r="A32" s="5">
        <v>43</v>
      </c>
      <c r="B32" s="2" t="s">
        <v>64</v>
      </c>
      <c r="C32" s="3">
        <v>32869</v>
      </c>
      <c r="D32" s="3">
        <f ca="1">TODAY()</f>
        <v>43855</v>
      </c>
      <c r="E32" s="4">
        <f ca="1">DATEDIF(Master!$C44,Master!$D44,"y")</f>
        <v>34</v>
      </c>
      <c r="F32" s="4" t="s">
        <v>15</v>
      </c>
      <c r="G32" s="5" t="s">
        <v>5</v>
      </c>
      <c r="H32" s="5" t="s">
        <v>7</v>
      </c>
      <c r="I32" s="3">
        <v>40556</v>
      </c>
      <c r="J32" s="4">
        <f ca="1">DATEDIF(Master!$I44,Master!$D44,"Y")</f>
        <v>21</v>
      </c>
      <c r="K32" s="5" t="s">
        <v>19</v>
      </c>
      <c r="L32" s="5">
        <v>1237</v>
      </c>
    </row>
    <row r="33" spans="1:12" hidden="1" x14ac:dyDescent="0.25">
      <c r="A33" s="9">
        <v>38</v>
      </c>
      <c r="B33" s="6" t="s">
        <v>59</v>
      </c>
      <c r="C33" s="7">
        <v>28923</v>
      </c>
      <c r="D33" s="7">
        <f ca="1">TODAY()</f>
        <v>43855</v>
      </c>
      <c r="E33" s="8">
        <f ca="1">DATEDIF(Master!$C39,Master!$D39,"y")</f>
        <v>32</v>
      </c>
      <c r="F33" s="8" t="s">
        <v>13</v>
      </c>
      <c r="G33" s="9" t="s">
        <v>6</v>
      </c>
      <c r="H33" s="9" t="s">
        <v>7</v>
      </c>
      <c r="I33" s="7">
        <v>41283</v>
      </c>
      <c r="J33" s="8">
        <f ca="1">DATEDIF(Master!$I39,Master!$D39,"Y")</f>
        <v>21</v>
      </c>
      <c r="K33" s="9" t="s">
        <v>21</v>
      </c>
      <c r="L33" s="9">
        <v>3778</v>
      </c>
    </row>
    <row r="34" spans="1:12" hidden="1" x14ac:dyDescent="0.25">
      <c r="A34" s="5">
        <v>45</v>
      </c>
      <c r="B34" s="2" t="s">
        <v>66</v>
      </c>
      <c r="C34" s="3">
        <v>29063</v>
      </c>
      <c r="D34" s="3">
        <f ca="1">TODAY()</f>
        <v>43855</v>
      </c>
      <c r="E34" s="4">
        <f ca="1">DATEDIF(Master!$C46,Master!$D46,"y")</f>
        <v>31</v>
      </c>
      <c r="F34" s="4" t="s">
        <v>13</v>
      </c>
      <c r="G34" s="5" t="s">
        <v>6</v>
      </c>
      <c r="H34" s="5" t="s">
        <v>5</v>
      </c>
      <c r="I34" s="3">
        <v>41287</v>
      </c>
      <c r="J34" s="4">
        <f ca="1">DATEDIF(Master!$I46,Master!$D46,"Y")</f>
        <v>10</v>
      </c>
      <c r="K34" s="5" t="s">
        <v>21</v>
      </c>
      <c r="L34" s="5">
        <v>4588</v>
      </c>
    </row>
    <row r="35" spans="1:12" hidden="1" x14ac:dyDescent="0.25">
      <c r="A35" s="5">
        <v>9</v>
      </c>
      <c r="B35" s="2" t="s">
        <v>30</v>
      </c>
      <c r="C35" s="3">
        <v>33906</v>
      </c>
      <c r="D35" s="3">
        <f ca="1">TODAY()</f>
        <v>43855</v>
      </c>
      <c r="E35" s="4">
        <f ca="1">DATEDIF(Master!$C10,Master!$D10,"y")</f>
        <v>40</v>
      </c>
      <c r="F35" s="4" t="s">
        <v>13</v>
      </c>
      <c r="G35" s="5" t="s">
        <v>5</v>
      </c>
      <c r="H35" s="5" t="s">
        <v>5</v>
      </c>
      <c r="I35" s="3">
        <v>38754</v>
      </c>
      <c r="J35" s="4">
        <f ca="1">DATEDIF(Master!$I10,Master!$D10,"Y")</f>
        <v>21</v>
      </c>
      <c r="K35" s="5" t="s">
        <v>18</v>
      </c>
      <c r="L35" s="5">
        <v>4275</v>
      </c>
    </row>
    <row r="36" spans="1:12" hidden="1" x14ac:dyDescent="0.25">
      <c r="A36" s="9">
        <v>10</v>
      </c>
      <c r="B36" s="6" t="s">
        <v>31</v>
      </c>
      <c r="C36" s="7">
        <v>24224</v>
      </c>
      <c r="D36" s="7">
        <f ca="1">TODAY()</f>
        <v>43855</v>
      </c>
      <c r="E36" s="8">
        <f ca="1">DATEDIF(Master!$C11,Master!$D11,"y")</f>
        <v>33</v>
      </c>
      <c r="F36" s="8" t="s">
        <v>14</v>
      </c>
      <c r="G36" s="9" t="s">
        <v>6</v>
      </c>
      <c r="H36" s="9" t="s">
        <v>5</v>
      </c>
      <c r="I36" s="7">
        <v>40216</v>
      </c>
      <c r="J36" s="8">
        <f ca="1">DATEDIF(Master!$I11,Master!$D11,"Y")</f>
        <v>10</v>
      </c>
      <c r="K36" s="9" t="s">
        <v>19</v>
      </c>
      <c r="L36" s="9">
        <v>4883</v>
      </c>
    </row>
    <row r="37" spans="1:12" hidden="1" x14ac:dyDescent="0.25">
      <c r="A37" s="5">
        <v>19</v>
      </c>
      <c r="B37" s="2" t="s">
        <v>40</v>
      </c>
      <c r="C37" s="3">
        <v>30436</v>
      </c>
      <c r="D37" s="3">
        <f ca="1">TODAY()</f>
        <v>43855</v>
      </c>
      <c r="E37" s="4">
        <f ca="1">DATEDIF(Master!$C20,Master!$D20,"y")</f>
        <v>47</v>
      </c>
      <c r="F37" s="4" t="s">
        <v>15</v>
      </c>
      <c r="G37" s="5" t="s">
        <v>5</v>
      </c>
      <c r="H37" s="5" t="s">
        <v>7</v>
      </c>
      <c r="I37" s="3">
        <v>35914</v>
      </c>
      <c r="J37" s="4">
        <f ca="1">DATEDIF(Master!$I20,Master!$D20,"Y")</f>
        <v>14</v>
      </c>
      <c r="K37" s="5" t="s">
        <v>17</v>
      </c>
      <c r="L37" s="5">
        <v>1165</v>
      </c>
    </row>
    <row r="38" spans="1:12" hidden="1" x14ac:dyDescent="0.25">
      <c r="A38" s="5">
        <v>41</v>
      </c>
      <c r="B38" s="2" t="s">
        <v>62</v>
      </c>
      <c r="C38" s="3">
        <v>30791</v>
      </c>
      <c r="D38" s="3">
        <f ca="1">TODAY()</f>
        <v>43855</v>
      </c>
      <c r="E38" s="4">
        <f ca="1">DATEDIF(Master!$C42,Master!$D42,"y")</f>
        <v>32</v>
      </c>
      <c r="F38" s="4" t="s">
        <v>13</v>
      </c>
      <c r="G38" s="5" t="s">
        <v>5</v>
      </c>
      <c r="H38" s="5" t="s">
        <v>5</v>
      </c>
      <c r="I38" s="3">
        <v>39092</v>
      </c>
      <c r="J38" s="4">
        <f ca="1">DATEDIF(Master!$I42,Master!$D42,"Y")</f>
        <v>9</v>
      </c>
      <c r="K38" s="5" t="s">
        <v>17</v>
      </c>
      <c r="L38" s="5">
        <v>1411</v>
      </c>
    </row>
    <row r="39" spans="1:12" x14ac:dyDescent="0.25">
      <c r="A39" s="5">
        <v>13</v>
      </c>
      <c r="B39" s="2" t="s">
        <v>34</v>
      </c>
      <c r="C39" s="3">
        <v>32051</v>
      </c>
      <c r="D39" s="3">
        <f ca="1">TODAY()</f>
        <v>43855</v>
      </c>
      <c r="E39" s="4">
        <f ca="1">DATEDIF(Master!$C14,Master!$D14,"y")</f>
        <v>52</v>
      </c>
      <c r="F39" s="4" t="s">
        <v>13</v>
      </c>
      <c r="G39" s="5" t="s">
        <v>5</v>
      </c>
      <c r="H39" s="5" t="s">
        <v>5</v>
      </c>
      <c r="I39" s="3">
        <v>35859</v>
      </c>
      <c r="J39" s="4">
        <f ca="1">DATEDIF(Master!$I14,Master!$D14,"Y")</f>
        <v>10</v>
      </c>
      <c r="K39" s="5" t="s">
        <v>21</v>
      </c>
      <c r="L39" s="5">
        <v>4780</v>
      </c>
    </row>
    <row r="40" spans="1:12" hidden="1" x14ac:dyDescent="0.25">
      <c r="A40" s="5">
        <v>39</v>
      </c>
      <c r="B40" s="2" t="s">
        <v>60</v>
      </c>
      <c r="C40" s="3">
        <v>27382</v>
      </c>
      <c r="D40" s="3">
        <f ca="1">TODAY()</f>
        <v>43855</v>
      </c>
      <c r="E40" s="4">
        <f ca="1">DATEDIF(Master!$C40,Master!$D40,"y")</f>
        <v>45</v>
      </c>
      <c r="F40" s="4" t="s">
        <v>14</v>
      </c>
      <c r="G40" s="5" t="s">
        <v>6</v>
      </c>
      <c r="H40" s="5" t="s">
        <v>5</v>
      </c>
      <c r="I40" s="3">
        <v>37996</v>
      </c>
      <c r="J40" s="4">
        <f ca="1">DATEDIF(Master!$I40,Master!$D40,"Y")</f>
        <v>16</v>
      </c>
      <c r="K40" s="5" t="s">
        <v>21</v>
      </c>
      <c r="L40" s="5">
        <v>3052</v>
      </c>
    </row>
    <row r="41" spans="1:12" hidden="1" x14ac:dyDescent="0.25">
      <c r="A41" s="9">
        <v>50</v>
      </c>
      <c r="B41" s="6" t="s">
        <v>71</v>
      </c>
      <c r="C41" s="7">
        <v>31483</v>
      </c>
      <c r="D41" s="7">
        <f ca="1">TODAY()</f>
        <v>43855</v>
      </c>
      <c r="E41" s="8">
        <f ca="1">DATEDIF(Master!$C51,Master!$D51,"y")</f>
        <v>40</v>
      </c>
      <c r="F41" s="8" t="s">
        <v>13</v>
      </c>
      <c r="G41" s="8" t="s">
        <v>5</v>
      </c>
      <c r="H41" s="9" t="s">
        <v>5</v>
      </c>
      <c r="I41" s="7">
        <v>39428</v>
      </c>
      <c r="J41" s="8">
        <f ca="1">DATEDIF(Master!$I51,Master!$D51,"Y")</f>
        <v>7</v>
      </c>
      <c r="K41" s="8" t="s">
        <v>17</v>
      </c>
      <c r="L41" s="9">
        <v>4238</v>
      </c>
    </row>
    <row r="42" spans="1:12" hidden="1" x14ac:dyDescent="0.25">
      <c r="A42" s="9">
        <v>2</v>
      </c>
      <c r="B42" s="6" t="s">
        <v>23</v>
      </c>
      <c r="C42" s="7">
        <v>31931</v>
      </c>
      <c r="D42" s="7">
        <f ca="1">TODAY()</f>
        <v>43855</v>
      </c>
      <c r="E42" s="8">
        <f ca="1">DATEDIF(Master!$C3,Master!$D3,"y")</f>
        <v>37</v>
      </c>
      <c r="F42" s="8" t="s">
        <v>13</v>
      </c>
      <c r="G42" s="9" t="s">
        <v>6</v>
      </c>
      <c r="H42" s="9" t="s">
        <v>7</v>
      </c>
      <c r="I42" s="7">
        <v>40235</v>
      </c>
      <c r="J42" s="8">
        <f ca="1">DATEDIF(Master!$I3,Master!$D3,"Y")</f>
        <v>17</v>
      </c>
      <c r="K42" s="9" t="s">
        <v>17</v>
      </c>
      <c r="L42" s="9">
        <v>1859</v>
      </c>
    </row>
    <row r="43" spans="1:12" x14ac:dyDescent="0.25">
      <c r="A43" s="9">
        <v>12</v>
      </c>
      <c r="B43" s="6" t="s">
        <v>33</v>
      </c>
      <c r="C43" s="7">
        <v>22525</v>
      </c>
      <c r="D43" s="7">
        <f ca="1">TODAY()</f>
        <v>43855</v>
      </c>
      <c r="E43" s="8">
        <f ca="1">DATEDIF(Master!$C13,Master!$D13,"y")</f>
        <v>53</v>
      </c>
      <c r="F43" s="8" t="s">
        <v>13</v>
      </c>
      <c r="G43" s="9" t="s">
        <v>6</v>
      </c>
      <c r="H43" s="9" t="s">
        <v>5</v>
      </c>
      <c r="I43" s="7">
        <v>35857</v>
      </c>
      <c r="J43" s="8">
        <f ca="1">DATEDIF(Master!$I13,Master!$D13,"Y")</f>
        <v>11</v>
      </c>
      <c r="K43" s="9" t="s">
        <v>20</v>
      </c>
      <c r="L43" s="9">
        <v>3506</v>
      </c>
    </row>
    <row r="44" spans="1:12" hidden="1" x14ac:dyDescent="0.25">
      <c r="A44" s="9">
        <v>18</v>
      </c>
      <c r="B44" s="6" t="s">
        <v>39</v>
      </c>
      <c r="C44" s="7">
        <v>31298</v>
      </c>
      <c r="D44" s="7">
        <f ca="1">TODAY()</f>
        <v>43855</v>
      </c>
      <c r="E44" s="8">
        <f ca="1">DATEDIF(Master!$C19,Master!$D19,"y")</f>
        <v>42</v>
      </c>
      <c r="F44" s="8" t="s">
        <v>14</v>
      </c>
      <c r="G44" s="9" t="s">
        <v>5</v>
      </c>
      <c r="H44" s="9" t="s">
        <v>7</v>
      </c>
      <c r="I44" s="7">
        <v>35903</v>
      </c>
      <c r="J44" s="8">
        <f ca="1">DATEDIF(Master!$I19,Master!$D19,"Y")</f>
        <v>13</v>
      </c>
      <c r="K44" s="9" t="s">
        <v>17</v>
      </c>
      <c r="L44" s="9">
        <v>2194</v>
      </c>
    </row>
    <row r="45" spans="1:12" hidden="1" x14ac:dyDescent="0.25">
      <c r="A45" s="9">
        <v>20</v>
      </c>
      <c r="B45" s="6" t="s">
        <v>41</v>
      </c>
      <c r="C45" s="7">
        <v>31943</v>
      </c>
      <c r="D45" s="7">
        <f ca="1">TODAY()</f>
        <v>43855</v>
      </c>
      <c r="E45" s="8">
        <f ca="1">DATEDIF(Master!$C21,Master!$D21,"y")</f>
        <v>46</v>
      </c>
      <c r="F45" s="8" t="s">
        <v>15</v>
      </c>
      <c r="G45" s="9" t="s">
        <v>5</v>
      </c>
      <c r="H45" s="9" t="s">
        <v>5</v>
      </c>
      <c r="I45" s="7">
        <v>36162</v>
      </c>
      <c r="J45" s="8">
        <f ca="1">DATEDIF(Master!$I21,Master!$D21,"Y")</f>
        <v>19</v>
      </c>
      <c r="K45" s="9" t="s">
        <v>18</v>
      </c>
      <c r="L45" s="9">
        <v>3064</v>
      </c>
    </row>
    <row r="46" spans="1:12" hidden="1" x14ac:dyDescent="0.25">
      <c r="A46" s="9">
        <v>48</v>
      </c>
      <c r="B46" s="6" t="s">
        <v>69</v>
      </c>
      <c r="C46" s="7">
        <v>32361</v>
      </c>
      <c r="D46" s="7">
        <f ca="1">TODAY()</f>
        <v>43855</v>
      </c>
      <c r="E46" s="8">
        <f ca="1">DATEDIF(Master!$C49,Master!$D49,"y")</f>
        <v>28</v>
      </c>
      <c r="F46" s="8" t="s">
        <v>14</v>
      </c>
      <c r="G46" s="9" t="s">
        <v>6</v>
      </c>
      <c r="H46" s="9" t="s">
        <v>5</v>
      </c>
      <c r="I46" s="7">
        <v>40193</v>
      </c>
      <c r="J46" s="8">
        <f ca="1">DATEDIF(Master!$I49,Master!$D49,"Y")</f>
        <v>9</v>
      </c>
      <c r="K46" s="9" t="s">
        <v>18</v>
      </c>
      <c r="L46" s="9">
        <v>3758</v>
      </c>
    </row>
    <row r="47" spans="1:12" x14ac:dyDescent="0.25">
      <c r="A47" s="5">
        <v>15</v>
      </c>
      <c r="B47" s="2" t="s">
        <v>36</v>
      </c>
      <c r="C47" s="3">
        <v>32732</v>
      </c>
      <c r="D47" s="3">
        <f ca="1">TODAY()</f>
        <v>43855</v>
      </c>
      <c r="E47" s="4">
        <f ca="1">DATEDIF(Master!$C16,Master!$D16,"y")</f>
        <v>51</v>
      </c>
      <c r="F47" s="4" t="s">
        <v>13</v>
      </c>
      <c r="G47" s="5" t="s">
        <v>6</v>
      </c>
      <c r="H47" s="5" t="s">
        <v>7</v>
      </c>
      <c r="I47" s="3">
        <v>39895</v>
      </c>
      <c r="J47" s="4">
        <f ca="1">DATEDIF(Master!$I16,Master!$D16,"Y")</f>
        <v>7</v>
      </c>
      <c r="K47" s="5" t="s">
        <v>21</v>
      </c>
      <c r="L47" s="5">
        <v>1967</v>
      </c>
    </row>
    <row r="48" spans="1:12" hidden="1" x14ac:dyDescent="0.25">
      <c r="A48" s="5">
        <v>25</v>
      </c>
      <c r="B48" s="2" t="s">
        <v>46</v>
      </c>
      <c r="C48" s="3">
        <v>26994</v>
      </c>
      <c r="D48" s="3">
        <f ca="1">TODAY()</f>
        <v>43855</v>
      </c>
      <c r="E48" s="4">
        <f ca="1">DATEDIF(Master!$C26,Master!$D26,"y")</f>
        <v>43</v>
      </c>
      <c r="F48" s="4" t="s">
        <v>14</v>
      </c>
      <c r="G48" s="5" t="s">
        <v>6</v>
      </c>
      <c r="H48" s="5" t="s">
        <v>7</v>
      </c>
      <c r="I48" s="3">
        <v>36164</v>
      </c>
      <c r="J48" s="4">
        <f ca="1">DATEDIF(Master!$I26,Master!$D26,"Y")</f>
        <v>15</v>
      </c>
      <c r="K48" s="5" t="s">
        <v>21</v>
      </c>
      <c r="L48" s="5">
        <v>3985</v>
      </c>
    </row>
    <row r="49" spans="1:12" hidden="1" x14ac:dyDescent="0.25">
      <c r="A49" s="9">
        <v>14</v>
      </c>
      <c r="B49" s="6" t="s">
        <v>35</v>
      </c>
      <c r="C49" s="7">
        <v>33361</v>
      </c>
      <c r="D49" s="7">
        <f ca="1">TODAY()</f>
        <v>43855</v>
      </c>
      <c r="E49" s="8">
        <f ca="1">DATEDIF(Master!$C15,Master!$D15,"y")</f>
        <v>49</v>
      </c>
      <c r="F49" s="8" t="s">
        <v>14</v>
      </c>
      <c r="G49" s="9" t="s">
        <v>5</v>
      </c>
      <c r="H49" s="9" t="s">
        <v>5</v>
      </c>
      <c r="I49" s="7">
        <v>40248</v>
      </c>
      <c r="J49" s="8">
        <f ca="1">DATEDIF(Master!$I15,Master!$D15,"Y")</f>
        <v>6</v>
      </c>
      <c r="K49" s="9" t="s">
        <v>19</v>
      </c>
      <c r="L49" s="9">
        <v>4165</v>
      </c>
    </row>
    <row r="50" spans="1:12" x14ac:dyDescent="0.25">
      <c r="A50" s="9">
        <v>8</v>
      </c>
      <c r="B50" s="6" t="s">
        <v>29</v>
      </c>
      <c r="C50" s="7">
        <v>16989</v>
      </c>
      <c r="D50" s="7">
        <f ca="1">TODAY()</f>
        <v>43855</v>
      </c>
      <c r="E50" s="8">
        <f ca="1">DATEDIF(Master!$C9,Master!$D9,"y")</f>
        <v>54</v>
      </c>
      <c r="F50" s="8" t="s">
        <v>13</v>
      </c>
      <c r="G50" s="9" t="s">
        <v>5</v>
      </c>
      <c r="H50" s="9" t="s">
        <v>7</v>
      </c>
      <c r="I50" s="7">
        <v>40945</v>
      </c>
      <c r="J50" s="8">
        <f ca="1">DATEDIF(Master!$I9,Master!$D9,"Y")</f>
        <v>15</v>
      </c>
      <c r="K50" s="9" t="s">
        <v>18</v>
      </c>
      <c r="L50" s="9">
        <v>3446</v>
      </c>
    </row>
    <row r="51" spans="1:12" hidden="1" x14ac:dyDescent="0.25">
      <c r="A51" s="9">
        <v>40</v>
      </c>
      <c r="B51" s="6" t="s">
        <v>61</v>
      </c>
      <c r="C51" s="7">
        <v>28992</v>
      </c>
      <c r="D51" s="7">
        <f ca="1">TODAY()</f>
        <v>43855</v>
      </c>
      <c r="E51" s="8">
        <f ca="1">DATEDIF(Master!$C41,Master!$D41,"y")</f>
        <v>33</v>
      </c>
      <c r="F51" s="8" t="s">
        <v>15</v>
      </c>
      <c r="G51" s="9" t="s">
        <v>5</v>
      </c>
      <c r="H51" s="9" t="s">
        <v>5</v>
      </c>
      <c r="I51" s="7">
        <v>41284</v>
      </c>
      <c r="J51" s="8">
        <f ca="1">DATEDIF(Master!$I41,Master!$D41,"Y")</f>
        <v>12</v>
      </c>
      <c r="K51" s="9" t="s">
        <v>18</v>
      </c>
      <c r="L51" s="9">
        <v>3894</v>
      </c>
    </row>
  </sheetData>
  <sortState xmlns:xlrd2="http://schemas.microsoft.com/office/spreadsheetml/2017/richdata2" ref="A2:L51">
    <sortCondition descending="1" ref="E2"/>
  </sortState>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G e m i n i   x m l n s = " h t t p : / / g e m i n i / p i v o t c u s t o m i z a t i o n / f 9 d 0 e 9 0 a - f 7 0 5 - 4 a 6 6 - b f 5 7 - f 1 b c 0 3 8 e 8 9 b 0 " > < C u s t o m C o n t e n t > < ! [ C D A T A [ < ? x m l   v e r s i o n = " 1 . 0 "   e n c o d i n g = " u t f - 1 6 " ? > < S e t t i n g s > < C a l c u l a t e d F i e l d s > < i t e m > < M e a s u r e N a m e > T r a i n i n g   C o s t < / M e a s u r e N a m e > < D i s p l a y N a m e > T r a i n i n g   C o s t < / D i s p l a y N a m e > < V i s i b l e > F a l s e < / V i s i b l e > < / i t e m > < i t e m > < M e a s u r e N a m e > T o t a l   E m p l o y e e s   T r a i n e d < / M e a s u r e N a m e > < D i s p l a y N a m e > T o t a l   E m p l o y e e s   T r a i n e d < / D i s p l a y N a m e > < V i s i b l e > F a l s e < / V i s i b l e > < / i t e m > < i t e m > < M e a s u r e N a m e > D i s t i n c t   E m p   T r a i n e d < / M e a s u r e N a m e > < D i s p l a y N a m e > D i s t i n c t   E m p   T r a i n e d < / D i s p l a y N a m e > < V i s i b l e > F a l s e < / V i s i b l e > < / i t e m > < i t e m > < M e a s u r e N a m e > D i s t   C o u n t   C o u r s e s < / M e a s u r e N a m e > < D i s p l a y N a m e > D i s t   C o u n t   C o u r s e s < / D i s p l a y N a m e > < V i s i b l e > F a l s e < / V i s i b l e > < / i t e m > < / C a l c u l a t e d F i e l d s > < H S l i c e r s S h a p e > 0 ; 0 ; 0 ; 0 < / H S l i c e r s S h a p e > < V S l i c e r s S h a p e > 0 ; 0 ; 0 ; 0 < / V S l i c e r s S h a p e > < S l i c e r S h e e t N a m e > S h e e t 3 < / S l i c e r S h e e t N a m e > < S A H o s t H a s h > 1 1 1 9 8 8 7 9 3 5 < / S A H o s t H a s h > < G e m i n i F i e l d L i s t V i s i b l e > T r u e < / G e m i n i F i e l d L i s t V i s i b l e > < / S e t t i n g s > ] ] > < / C u s t o m C o n t e n t > < / G e m i n i > 
</file>

<file path=customXml/itemProps1.xml><?xml version="1.0" encoding="utf-8"?>
<ds:datastoreItem xmlns:ds="http://schemas.openxmlformats.org/officeDocument/2006/customXml" ds:itemID="{C8654C2E-7EBF-40DE-8486-39B0299EBA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Frequency</vt:lpstr>
      <vt:lpstr>Master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Training3</dc:creator>
  <cp:lastModifiedBy>ismail - [2010]</cp:lastModifiedBy>
  <dcterms:created xsi:type="dcterms:W3CDTF">2013-06-20T16:23:05Z</dcterms:created>
  <dcterms:modified xsi:type="dcterms:W3CDTF">2020-01-25T08:56:01Z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