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231"/>
  <workbookPr filterPrivacy="1"/>
  <xr:revisionPtr revIDLastSave="0" documentId="13_ncr:1_{BD03CBB3-8C65-411C-8C07-D9D57C475653}" xr6:coauthVersionLast="40" xr6:coauthVersionMax="40" xr10:uidLastSave="{00000000-0000-0000-0000-000000000000}"/>
  <bookViews>
    <workbookView xWindow="-108" yWindow="-108" windowWidth="22320" windowHeight="13176" xr2:uid="{00000000-000D-0000-FFFF-FFFF0000000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U36" i="1" l="1"/>
  <c r="T31" i="1"/>
  <c r="T30" i="1"/>
  <c r="T29" i="1"/>
  <c r="Z32" i="1" l="1"/>
  <c r="Z31" i="1"/>
  <c r="Z30" i="1"/>
  <c r="Z29" i="1"/>
  <c r="Z28" i="1"/>
  <c r="Z27" i="1"/>
  <c r="Y32" i="1"/>
</calcChain>
</file>

<file path=xl/sharedStrings.xml><?xml version="1.0" encoding="utf-8"?>
<sst xmlns="http://schemas.openxmlformats.org/spreadsheetml/2006/main" count="147" uniqueCount="122">
  <si>
    <t xml:space="preserve">“STJ Coffee Shop” </t>
  </si>
  <si>
    <t>Working hours</t>
  </si>
  <si>
    <t>Owners</t>
  </si>
  <si>
    <t>Sam, Tom, Jane</t>
  </si>
  <si>
    <t>8 am - 8 pm Mon-Fri</t>
  </si>
  <si>
    <t>9 am - 6 pm Sat</t>
  </si>
  <si>
    <t>9 am - 4 pm Sun</t>
  </si>
  <si>
    <t>Peak hours</t>
  </si>
  <si>
    <t>3 pm - 5 pm /"tea time" Mon-Fri</t>
  </si>
  <si>
    <t>Café Staff</t>
  </si>
  <si>
    <t>12 pm - 8 pm Mon-Fri -&gt; David, PhD student -&gt; efficient worker with experience in coffee shops</t>
  </si>
  <si>
    <t>4 pm - 6 pm Mon-Fri -&gt; additional worker -&gt; high-turnover position</t>
  </si>
  <si>
    <t>All weekday 2 of 3 work -&gt; Sam, Tom, Jane -&gt;  each can take day off during Mon-Fri &amp; 2 of 3 work whole weekends and 1 takes day off (this is done per rotation)</t>
  </si>
  <si>
    <t>Menu</t>
  </si>
  <si>
    <t>£2 coffee</t>
  </si>
  <si>
    <t>£1 tea</t>
  </si>
  <si>
    <t>£1.5 soft drink</t>
  </si>
  <si>
    <t>£2.5 homemade cake</t>
  </si>
  <si>
    <t>£2.8 cake from local bakery</t>
  </si>
  <si>
    <t>£1 piece of fruit</t>
  </si>
  <si>
    <t>£1.50 apiece for anything else purchased on the premises</t>
  </si>
  <si>
    <t>ENTRANCE</t>
  </si>
  <si>
    <t>2 2 seater table</t>
  </si>
  <si>
    <t>1 4 seater table</t>
  </si>
  <si>
    <t>+1 2 seater can be squeezed, furinture is missing</t>
  </si>
  <si>
    <t>arrival</t>
  </si>
  <si>
    <t>drink</t>
  </si>
  <si>
    <t>fruit piece</t>
  </si>
  <si>
    <t>25% of customers</t>
  </si>
  <si>
    <t>orders</t>
  </si>
  <si>
    <t>cake</t>
  </si>
  <si>
    <t>37% of customers</t>
  </si>
  <si>
    <t>other food (1 or 2 pieces)</t>
  </si>
  <si>
    <t>28% of customers</t>
  </si>
  <si>
    <t>type 1</t>
  </si>
  <si>
    <t>type 2</t>
  </si>
  <si>
    <t>type 3</t>
  </si>
  <si>
    <t>4-seat table</t>
  </si>
  <si>
    <t>2-seat table</t>
  </si>
  <si>
    <t>sit arrangement</t>
  </si>
  <si>
    <t xml:space="preserve">1 or 2 customers </t>
  </si>
  <si>
    <t>sit on 2-seat table</t>
  </si>
  <si>
    <t xml:space="preserve">3 and more </t>
  </si>
  <si>
    <t>sit on 4-seat table</t>
  </si>
  <si>
    <t>queue arrangement</t>
  </si>
  <si>
    <t>go to queue</t>
  </si>
  <si>
    <t>go All to queue, maybe because they want to keep chatting</t>
  </si>
  <si>
    <t>the next enetering customer leaves the place</t>
  </si>
  <si>
    <t>order process time</t>
  </si>
  <si>
    <t>best case</t>
  </si>
  <si>
    <t>30 sec</t>
  </si>
  <si>
    <t>worst case</t>
  </si>
  <si>
    <t>3 mins</t>
  </si>
  <si>
    <t>any free barista service the customer</t>
  </si>
  <si>
    <t>orders collection</t>
  </si>
  <si>
    <t>till</t>
  </si>
  <si>
    <t>X</t>
  </si>
  <si>
    <t>X X X</t>
  </si>
  <si>
    <t xml:space="preserve">X X </t>
  </si>
  <si>
    <t>take away</t>
  </si>
  <si>
    <t>before joining takeaway queue check for available tables</t>
  </si>
  <si>
    <t xml:space="preserve">during normal there are other campus places available so they can buy and move there </t>
  </si>
  <si>
    <t>Capacity (&amp; equipment)</t>
  </si>
  <si>
    <t>4 trays</t>
  </si>
  <si>
    <t>sieze table</t>
  </si>
  <si>
    <t>30 sec to 1 min for 1 customer or group to go from table to queue</t>
  </si>
  <si>
    <t>sit in chat/read/study &amp; after that 1 staff member cleans place &amp; takes tray back at storage (&amp; only then next customers can sieze the table)</t>
  </si>
  <si>
    <t xml:space="preserve">Problem: long queues at their till, lots of customers leaving the queues and even, at times, have seen customers entering the shop, just observing the queue and then leaving impatiently. Customer satisfaction seems to have fallen (based on broader direct conversations to customers), and daily revenues with it as well (although figures/estimates on customer retention are not known or easy to figure out). </t>
  </si>
  <si>
    <t>bar</t>
  </si>
  <si>
    <t>order preparation time</t>
  </si>
  <si>
    <t>cup of coffee</t>
  </si>
  <si>
    <t>cup of tea</t>
  </si>
  <si>
    <t>soft drink</t>
  </si>
  <si>
    <t>min 2 mins &amp; max 4 mins</t>
  </si>
  <si>
    <t>min 1 mins &lt; at most 2 mins &lt; 3 mins</t>
  </si>
  <si>
    <t>30 secs on average</t>
  </si>
  <si>
    <t xml:space="preserve">8am-10am </t>
  </si>
  <si>
    <t>10am-12pm</t>
  </si>
  <si>
    <t xml:space="preserve">12pm-4pm </t>
  </si>
  <si>
    <t xml:space="preserve">4pm-6pm </t>
  </si>
  <si>
    <t>6pm-8pm</t>
  </si>
  <si>
    <t>10/hour</t>
  </si>
  <si>
    <t>8/hour</t>
  </si>
  <si>
    <t>12/hour</t>
  </si>
  <si>
    <t>15/hour</t>
  </si>
  <si>
    <r>
      <t>customer arrival pattern</t>
    </r>
    <r>
      <rPr>
        <sz val="11"/>
        <color theme="1"/>
        <rFont val="Calibri"/>
        <family val="2"/>
        <scheme val="minor"/>
      </rPr>
      <t xml:space="preserve"> - 5 consecutive days observation in Jan</t>
    </r>
  </si>
  <si>
    <t>single</t>
  </si>
  <si>
    <t>paris/couples</t>
  </si>
  <si>
    <t>group of 3 or more</t>
  </si>
  <si>
    <t>order behaviour</t>
  </si>
  <si>
    <t>coffee</t>
  </si>
  <si>
    <t>tea</t>
  </si>
  <si>
    <t>table occupancy</t>
  </si>
  <si>
    <t>on average 30 mins (exponential distribution)</t>
  </si>
  <si>
    <t>1 customer</t>
  </si>
  <si>
    <t>group up to 4 customers</t>
  </si>
  <si>
    <t>group over 4 (max 5x times a week)</t>
  </si>
  <si>
    <t>Operational Routine</t>
  </si>
  <si>
    <t>Behavior Statistics</t>
  </si>
  <si>
    <t>2 full day staff + 1 half day + 1 hourly</t>
  </si>
  <si>
    <t>1 drink per customer, no more</t>
  </si>
  <si>
    <t>20% or 1 from 5 orders</t>
  </si>
  <si>
    <t>50% or 1 from 2 orders</t>
  </si>
  <si>
    <t>30% remaining</t>
  </si>
  <si>
    <t>if 2 cust. or more</t>
  </si>
  <si>
    <t>if 1 cust. arrives</t>
  </si>
  <si>
    <t>if queue consist 10 or more</t>
  </si>
  <si>
    <t>join takeaway queue at the end of the coffee shop</t>
  </si>
  <si>
    <t>sit ins</t>
  </si>
  <si>
    <t>20% or 1 of 5 customers wait for free table while sipping drink inside of coffee</t>
  </si>
  <si>
    <t xml:space="preserve">40% from 100% cust. </t>
  </si>
  <si>
    <t xml:space="preserve">&lt;- Poisson Distr -&gt; </t>
  </si>
  <si>
    <t>Item</t>
  </si>
  <si>
    <t>Number</t>
  </si>
  <si>
    <t>Prob</t>
  </si>
  <si>
    <t>&lt;- Triangular</t>
  </si>
  <si>
    <t>&lt;- Poisson / Expo</t>
  </si>
  <si>
    <t>&lt;- Random Expo (constant)</t>
  </si>
  <si>
    <t>&lt;- by condition</t>
  </si>
  <si>
    <t>&lt;- Random Expo</t>
  </si>
  <si>
    <t>&lt;- by chance (random expo)</t>
  </si>
  <si>
    <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</si>
</sst>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sz val="12"/>
      <color rgb="FF000000"/>
      <name val="Calibri"/>
      <family val="2"/>
      <scheme val="minor"/>
    </font>
    <font>
      <u/>
      <sz val="11"/>
      <color theme="1"/>
      <name val="Calibri"/>
      <family val="2"/>
      <scheme val="minor"/>
    </font>
    <font>
      <sz val="8"/>
      <color theme="1"/>
      <name val="Calibri"/>
      <family val="2"/>
      <scheme val="minor"/>
    </font>
    <font>
      <sz val="8"/>
      <color rgb="FFFF0000"/>
      <name val="Calibri"/>
      <family val="2"/>
      <scheme val="minor"/>
    </font>
    <font>
      <b/>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26">
    <border>
      <left/>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dashed">
        <color indexed="64"/>
      </bottom>
      <diagonal/>
    </border>
    <border>
      <left/>
      <right style="mediumDashed">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right/>
      <top style="thin">
        <color indexed="64"/>
      </top>
      <bottom style="mediumDashed">
        <color indexed="64"/>
      </bottom>
      <diagonal/>
    </border>
    <border>
      <left style="thin">
        <color indexed="64"/>
      </left>
      <right style="thin">
        <color indexed="64"/>
      </right>
      <top style="medium">
        <color indexed="64"/>
      </top>
      <bottom/>
      <diagonal/>
    </border>
  </borders>
  <cellStyleXfs count="2">
    <xf numFmtId="0" fontId="0" fillId="0" borderId="0"/>
    <xf numFmtId="9" fontId="1" fillId="0" borderId="0" applyFont="0" applyFill="0" applyBorder="0" applyAlignment="0" applyProtection="0"/>
  </cellStyleXfs>
  <cellXfs count="62">
    <xf numFmtId="0" fontId="0" fillId="0" borderId="0" xfId="0"/>
    <xf numFmtId="0" fontId="4" fillId="0" borderId="0" xfId="0" applyFont="1"/>
    <xf numFmtId="0" fontId="0" fillId="0" borderId="1" xfId="0" applyBorder="1"/>
    <xf numFmtId="0" fontId="0" fillId="0" borderId="0" xfId="0" applyFill="1"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0" xfId="0" quotePrefix="1"/>
    <xf numFmtId="0" fontId="0" fillId="0" borderId="11" xfId="0" applyBorder="1"/>
    <xf numFmtId="0" fontId="5" fillId="0" borderId="0" xfId="0" applyFont="1" applyFill="1" applyBorder="1"/>
    <xf numFmtId="0" fontId="0" fillId="0" borderId="1" xfId="0" applyFill="1" applyBorder="1"/>
    <xf numFmtId="0" fontId="0" fillId="0" borderId="0" xfId="0" applyBorder="1" applyAlignment="1">
      <alignment horizontal="center"/>
    </xf>
    <xf numFmtId="0" fontId="0" fillId="0" borderId="12" xfId="0" applyBorder="1" applyAlignment="1">
      <alignment horizontal="center"/>
    </xf>
    <xf numFmtId="0" fontId="6" fillId="0" borderId="0" xfId="0" applyFont="1" applyBorder="1" applyAlignment="1">
      <alignment vertical="center" textRotation="90" wrapText="1"/>
    </xf>
    <xf numFmtId="0" fontId="0" fillId="0" borderId="0" xfId="0" applyBorder="1" applyAlignment="1"/>
    <xf numFmtId="0" fontId="0" fillId="0" borderId="0" xfId="0" applyFill="1" applyBorder="1" applyAlignment="1">
      <alignment horizontal="center"/>
    </xf>
    <xf numFmtId="0" fontId="0" fillId="0" borderId="24" xfId="0" applyBorder="1"/>
    <xf numFmtId="0" fontId="0" fillId="0" borderId="24" xfId="0" applyBorder="1" applyAlignment="1">
      <alignment horizontal="center"/>
    </xf>
    <xf numFmtId="0" fontId="0" fillId="0" borderId="0" xfId="0" applyBorder="1" applyAlignment="1">
      <alignment horizontal="left"/>
    </xf>
    <xf numFmtId="9" fontId="0" fillId="0" borderId="0" xfId="0" applyNumberFormat="1"/>
    <xf numFmtId="9" fontId="0" fillId="0" borderId="11" xfId="1" applyFont="1" applyBorder="1"/>
    <xf numFmtId="0" fontId="0" fillId="0" borderId="0" xfId="0" applyAlignment="1">
      <alignment horizontal="left"/>
    </xf>
    <xf numFmtId="0" fontId="0" fillId="0" borderId="11" xfId="0" applyBorder="1" applyAlignment="1">
      <alignment horizontal="left"/>
    </xf>
    <xf numFmtId="0" fontId="0" fillId="0" borderId="0" xfId="0" applyFill="1"/>
    <xf numFmtId="0" fontId="3" fillId="0" borderId="0" xfId="0" applyFont="1" applyFill="1"/>
    <xf numFmtId="0" fontId="3" fillId="0" borderId="1" xfId="0" applyFont="1" applyFill="1" applyBorder="1"/>
    <xf numFmtId="0" fontId="5" fillId="0" borderId="0" xfId="0" applyFont="1" applyFill="1"/>
    <xf numFmtId="0" fontId="0" fillId="0" borderId="11" xfId="0" applyFill="1" applyBorder="1"/>
    <xf numFmtId="0" fontId="8" fillId="2" borderId="0" xfId="0" applyFont="1" applyFill="1"/>
    <xf numFmtId="0" fontId="0" fillId="0" borderId="0" xfId="0" applyAlignment="1">
      <alignment horizontal="right"/>
    </xf>
    <xf numFmtId="0" fontId="0" fillId="0" borderId="0" xfId="0" applyFont="1" applyFill="1"/>
    <xf numFmtId="0" fontId="2" fillId="0" borderId="0" xfId="0" applyFont="1" applyAlignment="1">
      <alignment horizontal="left"/>
    </xf>
    <xf numFmtId="9" fontId="0" fillId="0" borderId="0" xfId="1" applyFont="1"/>
    <xf numFmtId="0" fontId="2" fillId="0" borderId="0" xfId="0" applyFont="1"/>
    <xf numFmtId="0" fontId="0" fillId="0" borderId="0" xfId="0" applyAlignment="1">
      <alignment horizontal="left" vertical="top" wrapText="1"/>
    </xf>
    <xf numFmtId="0" fontId="6" fillId="0" borderId="25" xfId="0" applyFont="1" applyBorder="1" applyAlignment="1">
      <alignment horizontal="center" vertical="center" textRotation="90" wrapText="1"/>
    </xf>
    <xf numFmtId="0" fontId="6" fillId="0" borderId="9" xfId="0" applyFont="1" applyBorder="1" applyAlignment="1">
      <alignment horizontal="center" vertical="center" textRotation="90" wrapText="1"/>
    </xf>
    <xf numFmtId="0" fontId="6" fillId="0" borderId="10" xfId="0" applyFont="1" applyBorder="1" applyAlignment="1">
      <alignment horizontal="center" vertical="center" textRotation="90" wrapText="1"/>
    </xf>
    <xf numFmtId="0" fontId="0" fillId="0" borderId="16" xfId="0" applyBorder="1" applyAlignment="1">
      <alignment horizontal="center" vertical="center"/>
    </xf>
    <xf numFmtId="0" fontId="0" fillId="0" borderId="22" xfId="0" applyBorder="1" applyAlignment="1">
      <alignment horizontal="center" vertical="center"/>
    </xf>
    <xf numFmtId="0" fontId="0" fillId="0" borderId="17" xfId="0" applyBorder="1" applyAlignment="1">
      <alignment horizontal="center" vertical="center"/>
    </xf>
    <xf numFmtId="0" fontId="0" fillId="0" borderId="20" xfId="0" applyBorder="1" applyAlignment="1">
      <alignment horizontal="center" vertical="center"/>
    </xf>
    <xf numFmtId="0" fontId="0" fillId="0" borderId="23" xfId="0" applyBorder="1" applyAlignment="1">
      <alignment horizontal="center" vertical="center"/>
    </xf>
    <xf numFmtId="0" fontId="0" fillId="0" borderId="21" xfId="0" applyBorder="1" applyAlignment="1">
      <alignment horizontal="center" vertical="center"/>
    </xf>
    <xf numFmtId="0" fontId="0" fillId="0" borderId="13" xfId="0" applyBorder="1" applyAlignment="1">
      <alignment horizontal="center" vertical="center" wrapText="1"/>
    </xf>
    <xf numFmtId="0" fontId="0" fillId="0" borderId="15" xfId="0" applyBorder="1" applyAlignment="1">
      <alignment horizontal="center"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7" fillId="0" borderId="13" xfId="0" applyFont="1" applyBorder="1" applyAlignment="1">
      <alignment horizontal="center" vertical="center" textRotation="90" wrapText="1"/>
    </xf>
    <xf numFmtId="0" fontId="7" fillId="0" borderId="15" xfId="0" applyFont="1" applyBorder="1" applyAlignment="1">
      <alignment horizontal="center" vertical="center" textRotation="90" wrapText="1"/>
    </xf>
    <xf numFmtId="0" fontId="7" fillId="0" borderId="14" xfId="0" applyFont="1" applyBorder="1" applyAlignment="1">
      <alignment horizontal="center" vertical="center" textRotation="90" wrapText="1"/>
    </xf>
    <xf numFmtId="0" fontId="2" fillId="0" borderId="0" xfId="0" applyFont="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19</xdr:col>
      <xdr:colOff>0</xdr:colOff>
      <xdr:row>26</xdr:row>
      <xdr:rowOff>0</xdr:rowOff>
    </xdr:from>
    <xdr:to>
      <xdr:col>19</xdr:col>
      <xdr:colOff>7620</xdr:colOff>
      <xdr:row>26</xdr:row>
      <xdr:rowOff>7620</xdr:rowOff>
    </xdr:to>
    <xdr:pic>
      <xdr:nvPicPr>
        <xdr:cNvPr id="2" name="Picture 1">
          <a:extLst>
            <a:ext uri="{FF2B5EF4-FFF2-40B4-BE49-F238E27FC236}">
              <a16:creationId xmlns:a16="http://schemas.microsoft.com/office/drawing/2014/main" id="{CD6F82F3-2310-4F37-A2C2-D5AE6FADF92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999220" y="997458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19</xdr:col>
      <xdr:colOff>0</xdr:colOff>
      <xdr:row>26</xdr:row>
      <xdr:rowOff>0</xdr:rowOff>
    </xdr:from>
    <xdr:to>
      <xdr:col>19</xdr:col>
      <xdr:colOff>7620</xdr:colOff>
      <xdr:row>26</xdr:row>
      <xdr:rowOff>7620</xdr:rowOff>
    </xdr:to>
    <xdr:pic>
      <xdr:nvPicPr>
        <xdr:cNvPr id="3" name="Picture 1">
          <a:extLst>
            <a:ext uri="{FF2B5EF4-FFF2-40B4-BE49-F238E27FC236}">
              <a16:creationId xmlns:a16="http://schemas.microsoft.com/office/drawing/2014/main" id="{4A9BB5F8-7B1D-4359-83F2-10C1D57AD91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241280" y="52654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4"/>
  <sheetViews>
    <sheetView showGridLines="0" tabSelected="1" topLeftCell="C19" workbookViewId="0">
      <selection activeCell="U25" sqref="U25"/>
    </sheetView>
  </sheetViews>
  <sheetFormatPr defaultRowHeight="14.4" x14ac:dyDescent="0.3"/>
  <cols>
    <col min="1" max="1" width="7.33203125" customWidth="1"/>
    <col min="2" max="2" width="4.33203125" customWidth="1"/>
    <col min="3" max="3" width="3.21875" customWidth="1"/>
    <col min="4" max="4" width="1.6640625" customWidth="1"/>
    <col min="5" max="6" width="5.77734375" customWidth="1"/>
    <col min="7" max="7" width="2.44140625" customWidth="1"/>
    <col min="10" max="10" width="2.6640625" customWidth="1"/>
    <col min="11" max="11" width="2.109375" customWidth="1"/>
    <col min="15" max="15" width="12" customWidth="1"/>
    <col min="17" max="17" width="30.88671875" style="28" customWidth="1"/>
    <col min="18" max="21" width="10.5546875" customWidth="1"/>
    <col min="22" max="22" width="9.77734375" customWidth="1"/>
  </cols>
  <sheetData>
    <row r="1" spans="1:19" x14ac:dyDescent="0.3">
      <c r="A1" t="s">
        <v>121</v>
      </c>
    </row>
    <row r="2" spans="1:19" ht="18.600000000000001" customHeight="1" x14ac:dyDescent="0.3">
      <c r="B2" s="1" t="s">
        <v>0</v>
      </c>
      <c r="D2" s="1"/>
      <c r="E2" s="1"/>
      <c r="F2" s="1"/>
    </row>
    <row r="3" spans="1:19" ht="21.6" customHeight="1" x14ac:dyDescent="0.3">
      <c r="B3" s="39" t="s">
        <v>67</v>
      </c>
      <c r="C3" s="39"/>
      <c r="D3" s="39"/>
      <c r="E3" s="39"/>
      <c r="F3" s="39"/>
      <c r="G3" s="39"/>
      <c r="H3" s="39"/>
      <c r="I3" s="39"/>
      <c r="J3" s="39"/>
      <c r="K3" s="39"/>
      <c r="L3" s="39"/>
      <c r="M3" s="39"/>
      <c r="N3" s="39"/>
      <c r="O3" s="39"/>
      <c r="Q3" s="29"/>
    </row>
    <row r="4" spans="1:19" ht="21.6" customHeight="1" x14ac:dyDescent="0.3">
      <c r="B4" s="39"/>
      <c r="C4" s="39"/>
      <c r="D4" s="39"/>
      <c r="E4" s="39"/>
      <c r="F4" s="39"/>
      <c r="G4" s="39"/>
      <c r="H4" s="39"/>
      <c r="I4" s="39"/>
      <c r="J4" s="39"/>
      <c r="K4" s="39"/>
      <c r="L4" s="39"/>
      <c r="M4" s="39"/>
      <c r="N4" s="39"/>
      <c r="O4" s="39"/>
      <c r="Q4" s="29"/>
    </row>
    <row r="5" spans="1:19" ht="29.4" customHeight="1" x14ac:dyDescent="0.3">
      <c r="B5" s="39"/>
      <c r="C5" s="39"/>
      <c r="D5" s="39"/>
      <c r="E5" s="39"/>
      <c r="F5" s="39"/>
      <c r="G5" s="39"/>
      <c r="H5" s="39"/>
      <c r="I5" s="39"/>
      <c r="J5" s="39"/>
      <c r="K5" s="39"/>
      <c r="L5" s="39"/>
      <c r="M5" s="39"/>
      <c r="N5" s="39"/>
      <c r="O5" s="39"/>
      <c r="Q5" s="33" t="s">
        <v>97</v>
      </c>
    </row>
    <row r="6" spans="1:19" x14ac:dyDescent="0.3">
      <c r="Q6" s="30" t="s">
        <v>2</v>
      </c>
      <c r="R6" s="2" t="s">
        <v>3</v>
      </c>
      <c r="S6" s="2"/>
    </row>
    <row r="7" spans="1:19" ht="15" thickBot="1" x14ac:dyDescent="0.35">
      <c r="B7" s="4"/>
      <c r="C7" s="5"/>
      <c r="D7" s="5"/>
      <c r="E7" s="5" t="s">
        <v>57</v>
      </c>
      <c r="F7" s="22" t="s">
        <v>58</v>
      </c>
      <c r="G7" s="21" t="s">
        <v>56</v>
      </c>
      <c r="H7" s="5"/>
      <c r="I7" s="5"/>
      <c r="J7" s="6"/>
      <c r="L7" t="s">
        <v>62</v>
      </c>
      <c r="Q7" s="29" t="s">
        <v>1</v>
      </c>
      <c r="R7" t="s">
        <v>4</v>
      </c>
    </row>
    <row r="8" spans="1:19" ht="15" customHeight="1" thickBot="1" x14ac:dyDescent="0.35">
      <c r="B8" s="7"/>
      <c r="C8" s="58" t="s">
        <v>54</v>
      </c>
      <c r="D8" s="8"/>
      <c r="E8" s="23" t="s">
        <v>56</v>
      </c>
      <c r="F8" s="16"/>
      <c r="G8" s="8"/>
      <c r="H8" s="8"/>
      <c r="I8" s="8"/>
      <c r="J8" s="9"/>
      <c r="L8" t="s">
        <v>22</v>
      </c>
      <c r="R8" t="s">
        <v>5</v>
      </c>
    </row>
    <row r="9" spans="1:19" ht="14.4" customHeight="1" x14ac:dyDescent="0.3">
      <c r="B9" s="7"/>
      <c r="C9" s="59"/>
      <c r="D9" s="8"/>
      <c r="E9" s="18"/>
      <c r="F9" s="16"/>
      <c r="G9" s="8"/>
      <c r="H9" s="52" t="s">
        <v>37</v>
      </c>
      <c r="I9" s="53"/>
      <c r="J9" s="9"/>
      <c r="L9" t="s">
        <v>23</v>
      </c>
      <c r="Q9" s="15"/>
      <c r="R9" s="2" t="s">
        <v>6</v>
      </c>
      <c r="S9" s="2"/>
    </row>
    <row r="10" spans="1:19" ht="15" thickBot="1" x14ac:dyDescent="0.35">
      <c r="B10" s="7"/>
      <c r="C10" s="60"/>
      <c r="D10" s="8"/>
      <c r="E10" s="18"/>
      <c r="F10" s="8"/>
      <c r="G10" s="8"/>
      <c r="H10" s="54"/>
      <c r="I10" s="55"/>
      <c r="J10" s="9"/>
      <c r="L10" s="12" t="s">
        <v>24</v>
      </c>
      <c r="Q10" s="30" t="s">
        <v>7</v>
      </c>
      <c r="R10" s="2" t="s">
        <v>8</v>
      </c>
      <c r="S10" s="2"/>
    </row>
    <row r="11" spans="1:19" ht="15" thickBot="1" x14ac:dyDescent="0.35">
      <c r="B11" s="7"/>
      <c r="C11" s="58" t="s">
        <v>55</v>
      </c>
      <c r="D11" s="8"/>
      <c r="E11" s="17" t="s">
        <v>56</v>
      </c>
      <c r="F11" s="8"/>
      <c r="G11" s="8"/>
      <c r="H11" s="56"/>
      <c r="I11" s="57"/>
      <c r="J11" s="9"/>
      <c r="L11" t="s">
        <v>63</v>
      </c>
      <c r="Q11" s="29" t="s">
        <v>9</v>
      </c>
      <c r="R11" t="s">
        <v>10</v>
      </c>
    </row>
    <row r="12" spans="1:19" ht="15" thickBot="1" x14ac:dyDescent="0.35">
      <c r="B12" s="7"/>
      <c r="C12" s="60"/>
      <c r="D12" s="8"/>
      <c r="E12" s="17" t="s">
        <v>56</v>
      </c>
      <c r="F12" s="8"/>
      <c r="G12" s="8"/>
      <c r="H12" s="8"/>
      <c r="I12" s="8"/>
      <c r="J12" s="9"/>
      <c r="Q12" s="29" t="s">
        <v>99</v>
      </c>
      <c r="R12" t="s">
        <v>11</v>
      </c>
    </row>
    <row r="13" spans="1:19" ht="15" thickBot="1" x14ac:dyDescent="0.35">
      <c r="B13" s="7"/>
      <c r="C13" s="40" t="s">
        <v>68</v>
      </c>
      <c r="D13" s="8"/>
      <c r="E13" s="17" t="s">
        <v>56</v>
      </c>
      <c r="F13" s="8"/>
      <c r="G13" s="8"/>
      <c r="H13" s="8"/>
      <c r="I13" s="8"/>
      <c r="J13" s="9"/>
      <c r="Q13" s="15"/>
      <c r="R13" s="2" t="s">
        <v>12</v>
      </c>
      <c r="S13" s="2"/>
    </row>
    <row r="14" spans="1:19" ht="14.4" customHeight="1" x14ac:dyDescent="0.3">
      <c r="B14" s="7"/>
      <c r="C14" s="41"/>
      <c r="D14" s="8"/>
      <c r="E14" s="17" t="s">
        <v>56</v>
      </c>
      <c r="F14" s="8"/>
      <c r="G14" s="8"/>
      <c r="H14" s="49" t="s">
        <v>38</v>
      </c>
      <c r="I14" s="8"/>
      <c r="J14" s="9"/>
      <c r="Q14" s="29" t="s">
        <v>13</v>
      </c>
      <c r="R14" s="3" t="s">
        <v>14</v>
      </c>
    </row>
    <row r="15" spans="1:19" x14ac:dyDescent="0.3">
      <c r="B15" s="7"/>
      <c r="C15" s="41"/>
      <c r="D15" s="8"/>
      <c r="E15" s="17" t="s">
        <v>56</v>
      </c>
      <c r="F15" s="8"/>
      <c r="G15" s="8"/>
      <c r="H15" s="50"/>
      <c r="I15" s="8"/>
      <c r="J15" s="9"/>
      <c r="R15" s="3" t="s">
        <v>15</v>
      </c>
    </row>
    <row r="16" spans="1:19" ht="15" thickBot="1" x14ac:dyDescent="0.35">
      <c r="B16" s="7"/>
      <c r="C16" s="41"/>
      <c r="D16" s="8"/>
      <c r="E16" s="17" t="s">
        <v>56</v>
      </c>
      <c r="F16" s="8"/>
      <c r="G16" s="8"/>
      <c r="H16" s="51"/>
      <c r="I16" s="8"/>
      <c r="J16" s="9"/>
      <c r="R16" s="3" t="s">
        <v>16</v>
      </c>
    </row>
    <row r="17" spans="2:26" x14ac:dyDescent="0.3">
      <c r="B17" s="7"/>
      <c r="C17" s="41"/>
      <c r="D17" s="8"/>
      <c r="E17" s="17" t="s">
        <v>56</v>
      </c>
      <c r="F17" s="8"/>
      <c r="G17" s="8"/>
      <c r="H17" s="8"/>
      <c r="I17" s="8"/>
      <c r="J17" s="9"/>
      <c r="R17" s="3" t="s">
        <v>17</v>
      </c>
    </row>
    <row r="18" spans="2:26" ht="15" thickBot="1" x14ac:dyDescent="0.35">
      <c r="B18" s="7"/>
      <c r="C18" s="41"/>
      <c r="D18" s="8"/>
      <c r="E18" s="17" t="s">
        <v>56</v>
      </c>
      <c r="F18" s="8"/>
      <c r="G18" s="8"/>
      <c r="H18" s="8"/>
      <c r="I18" s="8"/>
      <c r="J18" s="9"/>
      <c r="R18" s="3" t="s">
        <v>18</v>
      </c>
    </row>
    <row r="19" spans="2:26" ht="14.4" customHeight="1" x14ac:dyDescent="0.3">
      <c r="B19" s="7"/>
      <c r="C19" s="41"/>
      <c r="D19" s="8"/>
      <c r="E19" s="20" t="s">
        <v>56</v>
      </c>
      <c r="F19" s="8"/>
      <c r="G19" s="8"/>
      <c r="H19" s="8"/>
      <c r="I19" s="49" t="s">
        <v>38</v>
      </c>
      <c r="J19" s="9"/>
      <c r="R19" s="3" t="s">
        <v>19</v>
      </c>
    </row>
    <row r="20" spans="2:26" x14ac:dyDescent="0.3">
      <c r="B20" s="7"/>
      <c r="C20" s="42"/>
      <c r="D20" s="8"/>
      <c r="E20" s="20" t="s">
        <v>56</v>
      </c>
      <c r="F20" s="8"/>
      <c r="G20" s="8"/>
      <c r="H20" s="8"/>
      <c r="I20" s="50"/>
      <c r="J20" s="9"/>
      <c r="Q20" s="15"/>
      <c r="R20" s="2" t="s">
        <v>20</v>
      </c>
      <c r="S20" s="2"/>
    </row>
    <row r="21" spans="2:26" ht="15" thickBot="1" x14ac:dyDescent="0.35">
      <c r="B21" s="7"/>
      <c r="C21" s="19"/>
      <c r="D21" s="8"/>
      <c r="E21" s="8"/>
      <c r="F21" s="8"/>
      <c r="G21" s="8"/>
      <c r="H21" s="8"/>
      <c r="I21" s="51"/>
      <c r="J21" s="9"/>
      <c r="Q21" s="33" t="s">
        <v>98</v>
      </c>
    </row>
    <row r="22" spans="2:26" x14ac:dyDescent="0.3">
      <c r="B22" s="10"/>
      <c r="C22" s="2"/>
      <c r="D22" s="43" t="s">
        <v>21</v>
      </c>
      <c r="E22" s="44"/>
      <c r="F22" s="44"/>
      <c r="G22" s="45"/>
      <c r="H22" s="2"/>
      <c r="I22" s="2"/>
      <c r="J22" s="11"/>
      <c r="Q22" s="31" t="s">
        <v>25</v>
      </c>
    </row>
    <row r="23" spans="2:26" ht="15" thickBot="1" x14ac:dyDescent="0.35">
      <c r="B23" s="8"/>
      <c r="C23" s="8"/>
      <c r="D23" s="46"/>
      <c r="E23" s="47"/>
      <c r="F23" s="47"/>
      <c r="G23" s="48"/>
      <c r="H23" s="8"/>
      <c r="I23" s="8"/>
      <c r="J23" s="8"/>
      <c r="Q23" s="28" t="s">
        <v>34</v>
      </c>
      <c r="R23" s="26" t="s">
        <v>94</v>
      </c>
    </row>
    <row r="24" spans="2:26" x14ac:dyDescent="0.3">
      <c r="B24" s="8"/>
      <c r="C24" s="8"/>
      <c r="D24" s="8"/>
      <c r="E24" s="8"/>
      <c r="F24" s="8"/>
      <c r="G24" s="8"/>
      <c r="H24" s="8"/>
      <c r="I24" s="8"/>
      <c r="J24" s="8"/>
      <c r="Q24" s="28" t="s">
        <v>35</v>
      </c>
      <c r="R24" s="26" t="s">
        <v>95</v>
      </c>
    </row>
    <row r="25" spans="2:26" x14ac:dyDescent="0.3">
      <c r="Q25" s="32" t="s">
        <v>36</v>
      </c>
      <c r="R25" s="27" t="s">
        <v>96</v>
      </c>
      <c r="S25" s="13"/>
    </row>
    <row r="26" spans="2:26" x14ac:dyDescent="0.3">
      <c r="Q26" s="14" t="s">
        <v>85</v>
      </c>
      <c r="X26" t="s">
        <v>112</v>
      </c>
      <c r="Y26" t="s">
        <v>113</v>
      </c>
      <c r="Z26" t="s">
        <v>114</v>
      </c>
    </row>
    <row r="27" spans="2:26" x14ac:dyDescent="0.3">
      <c r="Q27" s="34" t="s">
        <v>76</v>
      </c>
      <c r="R27" s="34" t="s">
        <v>77</v>
      </c>
      <c r="S27" s="34" t="s">
        <v>78</v>
      </c>
      <c r="T27" s="34" t="s">
        <v>79</v>
      </c>
      <c r="U27" s="34" t="s">
        <v>80</v>
      </c>
      <c r="X27">
        <v>1</v>
      </c>
      <c r="Y27">
        <v>10</v>
      </c>
      <c r="Z27" s="37">
        <f>Y27/$Y$32</f>
        <v>0.17543859649122806</v>
      </c>
    </row>
    <row r="28" spans="2:26" x14ac:dyDescent="0.3">
      <c r="Q28" s="34" t="s">
        <v>81</v>
      </c>
      <c r="R28" s="34" t="s">
        <v>82</v>
      </c>
      <c r="S28" s="34" t="s">
        <v>83</v>
      </c>
      <c r="T28" s="34" t="s">
        <v>84</v>
      </c>
      <c r="U28" s="34" t="s">
        <v>83</v>
      </c>
      <c r="V28" s="36" t="s">
        <v>111</v>
      </c>
      <c r="X28">
        <v>2</v>
      </c>
      <c r="Y28">
        <v>8</v>
      </c>
      <c r="Z28" s="37">
        <f t="shared" ref="Z28:Z32" si="0">Y28/$Y$32</f>
        <v>0.14035087719298245</v>
      </c>
    </row>
    <row r="29" spans="2:26" x14ac:dyDescent="0.3">
      <c r="Q29" s="28" t="s">
        <v>86</v>
      </c>
      <c r="R29" s="24">
        <v>0.3</v>
      </c>
      <c r="S29" s="61" t="s">
        <v>116</v>
      </c>
      <c r="T29" s="24">
        <f>R29</f>
        <v>0.3</v>
      </c>
      <c r="X29">
        <v>3</v>
      </c>
      <c r="Y29">
        <v>12</v>
      </c>
      <c r="Z29" s="37">
        <f t="shared" si="0"/>
        <v>0.21052631578947367</v>
      </c>
    </row>
    <row r="30" spans="2:26" x14ac:dyDescent="0.3">
      <c r="Q30" s="28" t="s">
        <v>87</v>
      </c>
      <c r="R30" s="24">
        <v>0.4</v>
      </c>
      <c r="S30" s="61"/>
      <c r="T30" s="24">
        <f>R30+T29</f>
        <v>0.7</v>
      </c>
      <c r="X30">
        <v>4</v>
      </c>
      <c r="Y30">
        <v>15</v>
      </c>
      <c r="Z30" s="37">
        <f t="shared" si="0"/>
        <v>0.26315789473684209</v>
      </c>
    </row>
    <row r="31" spans="2:26" x14ac:dyDescent="0.3">
      <c r="Q31" s="32" t="s">
        <v>88</v>
      </c>
      <c r="R31" s="25">
        <v>0.15</v>
      </c>
      <c r="S31" s="61"/>
      <c r="T31" s="24">
        <f>R31+T30</f>
        <v>0.85</v>
      </c>
      <c r="X31">
        <v>5</v>
      </c>
      <c r="Y31">
        <v>12</v>
      </c>
      <c r="Z31" s="37">
        <f t="shared" si="0"/>
        <v>0.21052631578947367</v>
      </c>
    </row>
    <row r="32" spans="2:26" x14ac:dyDescent="0.3">
      <c r="Q32" s="31" t="s">
        <v>29</v>
      </c>
      <c r="S32" s="26"/>
      <c r="X32">
        <v>6</v>
      </c>
      <c r="Y32">
        <f>SUM(Y27:Y31)</f>
        <v>57</v>
      </c>
      <c r="Z32" s="37">
        <f t="shared" si="0"/>
        <v>1</v>
      </c>
    </row>
    <row r="33" spans="17:21" x14ac:dyDescent="0.3">
      <c r="Q33" s="28" t="s">
        <v>26</v>
      </c>
      <c r="R33" t="s">
        <v>100</v>
      </c>
    </row>
    <row r="34" spans="17:21" x14ac:dyDescent="0.3">
      <c r="Q34" s="28" t="s">
        <v>27</v>
      </c>
      <c r="R34" t="s">
        <v>28</v>
      </c>
      <c r="T34" s="61" t="s">
        <v>116</v>
      </c>
    </row>
    <row r="35" spans="17:21" x14ac:dyDescent="0.3">
      <c r="Q35" s="28" t="s">
        <v>30</v>
      </c>
      <c r="R35" t="s">
        <v>31</v>
      </c>
      <c r="T35" s="61"/>
    </row>
    <row r="36" spans="17:21" x14ac:dyDescent="0.3">
      <c r="Q36" s="32" t="s">
        <v>32</v>
      </c>
      <c r="R36" s="13" t="s">
        <v>33</v>
      </c>
      <c r="S36" s="13"/>
      <c r="T36" s="61"/>
      <c r="U36">
        <f>25+37+28</f>
        <v>90</v>
      </c>
    </row>
    <row r="37" spans="17:21" x14ac:dyDescent="0.3">
      <c r="Q37" s="31" t="s">
        <v>89</v>
      </c>
    </row>
    <row r="38" spans="17:21" x14ac:dyDescent="0.3">
      <c r="Q38" s="28" t="s">
        <v>90</v>
      </c>
      <c r="R38" t="s">
        <v>102</v>
      </c>
      <c r="T38" s="61" t="s">
        <v>116</v>
      </c>
    </row>
    <row r="39" spans="17:21" x14ac:dyDescent="0.3">
      <c r="Q39" s="28" t="s">
        <v>72</v>
      </c>
      <c r="R39" t="s">
        <v>101</v>
      </c>
      <c r="T39" s="61"/>
    </row>
    <row r="40" spans="17:21" x14ac:dyDescent="0.3">
      <c r="Q40" s="28" t="s">
        <v>91</v>
      </c>
      <c r="R40" t="s">
        <v>103</v>
      </c>
      <c r="T40" s="61"/>
    </row>
    <row r="41" spans="17:21" x14ac:dyDescent="0.3">
      <c r="Q41" s="14" t="s">
        <v>44</v>
      </c>
    </row>
    <row r="42" spans="17:21" x14ac:dyDescent="0.3">
      <c r="Q42" s="28" t="s">
        <v>105</v>
      </c>
      <c r="R42" t="s">
        <v>45</v>
      </c>
      <c r="T42" s="38" t="s">
        <v>118</v>
      </c>
    </row>
    <row r="43" spans="17:21" x14ac:dyDescent="0.3">
      <c r="Q43" s="3" t="s">
        <v>104</v>
      </c>
      <c r="R43" s="8" t="s">
        <v>46</v>
      </c>
      <c r="T43" s="38" t="s">
        <v>118</v>
      </c>
    </row>
    <row r="44" spans="17:21" x14ac:dyDescent="0.3">
      <c r="Q44" s="32" t="s">
        <v>106</v>
      </c>
      <c r="R44" s="13" t="s">
        <v>47</v>
      </c>
      <c r="T44" s="38" t="s">
        <v>118</v>
      </c>
    </row>
    <row r="45" spans="17:21" x14ac:dyDescent="0.3">
      <c r="Q45" s="14" t="s">
        <v>48</v>
      </c>
    </row>
    <row r="46" spans="17:21" x14ac:dyDescent="0.3">
      <c r="Q46" s="3" t="s">
        <v>49</v>
      </c>
      <c r="R46" t="s">
        <v>50</v>
      </c>
      <c r="S46" s="61" t="s">
        <v>119</v>
      </c>
    </row>
    <row r="47" spans="17:21" x14ac:dyDescent="0.3">
      <c r="Q47" s="3" t="s">
        <v>51</v>
      </c>
      <c r="R47" t="s">
        <v>52</v>
      </c>
      <c r="S47" s="61"/>
    </row>
    <row r="48" spans="17:21" x14ac:dyDescent="0.3">
      <c r="Q48" s="32" t="s">
        <v>53</v>
      </c>
      <c r="R48" s="13"/>
    </row>
    <row r="49" spans="17:21" x14ac:dyDescent="0.3">
      <c r="Q49" s="14" t="s">
        <v>69</v>
      </c>
    </row>
    <row r="50" spans="17:21" x14ac:dyDescent="0.3">
      <c r="Q50" s="3" t="s">
        <v>70</v>
      </c>
      <c r="R50" t="s">
        <v>73</v>
      </c>
      <c r="U50" s="38" t="s">
        <v>119</v>
      </c>
    </row>
    <row r="51" spans="17:21" x14ac:dyDescent="0.3">
      <c r="Q51" s="3" t="s">
        <v>71</v>
      </c>
      <c r="R51" t="s">
        <v>74</v>
      </c>
      <c r="U51" s="38" t="s">
        <v>115</v>
      </c>
    </row>
    <row r="52" spans="17:21" x14ac:dyDescent="0.3">
      <c r="Q52" s="32" t="s">
        <v>72</v>
      </c>
      <c r="R52" s="13" t="s">
        <v>75</v>
      </c>
      <c r="U52" s="38" t="s">
        <v>117</v>
      </c>
    </row>
    <row r="53" spans="17:21" x14ac:dyDescent="0.3">
      <c r="Q53" s="14" t="s">
        <v>39</v>
      </c>
    </row>
    <row r="54" spans="17:21" x14ac:dyDescent="0.3">
      <c r="Q54" s="3" t="s">
        <v>40</v>
      </c>
      <c r="R54" t="s">
        <v>41</v>
      </c>
      <c r="U54" s="38" t="s">
        <v>118</v>
      </c>
    </row>
    <row r="55" spans="17:21" x14ac:dyDescent="0.3">
      <c r="Q55" s="28" t="s">
        <v>42</v>
      </c>
      <c r="R55" t="s">
        <v>43</v>
      </c>
      <c r="U55" s="38" t="s">
        <v>118</v>
      </c>
    </row>
    <row r="56" spans="17:21" x14ac:dyDescent="0.3">
      <c r="Q56" s="28" t="s">
        <v>59</v>
      </c>
      <c r="R56" t="s">
        <v>107</v>
      </c>
      <c r="U56" s="38" t="s">
        <v>118</v>
      </c>
    </row>
    <row r="57" spans="17:21" x14ac:dyDescent="0.3">
      <c r="Q57" s="35" t="s">
        <v>108</v>
      </c>
      <c r="R57" t="s">
        <v>60</v>
      </c>
    </row>
    <row r="58" spans="17:21" x14ac:dyDescent="0.3">
      <c r="R58" t="s">
        <v>61</v>
      </c>
    </row>
    <row r="59" spans="17:21" x14ac:dyDescent="0.3">
      <c r="R59" s="28" t="s">
        <v>109</v>
      </c>
      <c r="U59" s="38" t="s">
        <v>120</v>
      </c>
    </row>
    <row r="60" spans="17:21" x14ac:dyDescent="0.3">
      <c r="R60" t="s">
        <v>110</v>
      </c>
      <c r="U60" s="38" t="s">
        <v>120</v>
      </c>
    </row>
    <row r="61" spans="17:21" x14ac:dyDescent="0.3">
      <c r="Q61" s="28" t="s">
        <v>64</v>
      </c>
      <c r="R61" t="s">
        <v>65</v>
      </c>
      <c r="U61" s="38" t="s">
        <v>119</v>
      </c>
    </row>
    <row r="62" spans="17:21" x14ac:dyDescent="0.3">
      <c r="R62" t="s">
        <v>66</v>
      </c>
      <c r="S62" s="8"/>
    </row>
    <row r="63" spans="17:21" x14ac:dyDescent="0.3">
      <c r="Q63" s="28" t="s">
        <v>92</v>
      </c>
      <c r="R63" t="s">
        <v>93</v>
      </c>
      <c r="U63" s="38" t="s">
        <v>117</v>
      </c>
    </row>
    <row r="64" spans="17:21" x14ac:dyDescent="0.3">
      <c r="Q64" s="29"/>
    </row>
  </sheetData>
  <mergeCells count="12">
    <mergeCell ref="S29:S31"/>
    <mergeCell ref="T34:T36"/>
    <mergeCell ref="T38:T40"/>
    <mergeCell ref="S46:S47"/>
    <mergeCell ref="C11:C12"/>
    <mergeCell ref="B3:O5"/>
    <mergeCell ref="C13:C20"/>
    <mergeCell ref="D22:G23"/>
    <mergeCell ref="H14:H16"/>
    <mergeCell ref="I19:I21"/>
    <mergeCell ref="H9:I11"/>
    <mergeCell ref="C8:C10"/>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2019-03-09T00:53:39Z</dcterms:modified>
</cp:coreProperties>
</file>