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F546FC50-A529-3D4C-A77F-A40F51B02B21}" xr6:coauthVersionLast="47" xr6:coauthVersionMax="47" xr10:uidLastSave="{00000000-0000-0000-0000-000000000000}"/>
  <bookViews>
    <workbookView xWindow="1360" yWindow="740" windowWidth="28040" windowHeight="17000" xr2:uid="{2FB70C81-061D-D945-B60D-ABB2568C93DD}"/>
  </bookViews>
  <sheets>
    <sheet name="crosscheck" sheetId="3" r:id="rId1"/>
    <sheet name="epub" sheetId="1" r:id="rId2"/>
    <sheet name="onix" sheetId="2" r:id="rId3"/>
    <sheet name="canonical json" sheetId="4" r:id="rId4"/>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A2" i="3" a="1"/>
  <c r="A2" i="3" s="1"/>
  <c r="H2" i="3" s="1"/>
  <c r="C48" i="3" l="1"/>
  <c r="E18" i="3"/>
  <c r="B60" i="3"/>
  <c r="B35" i="3"/>
  <c r="B3" i="3"/>
  <c r="C49" i="3"/>
  <c r="C17" i="3"/>
  <c r="E83" i="3"/>
  <c r="E51" i="3"/>
  <c r="E19" i="3"/>
  <c r="H71" i="3"/>
  <c r="H16" i="3"/>
  <c r="B80" i="3"/>
  <c r="E50" i="3"/>
  <c r="H15" i="3"/>
  <c r="B54" i="3"/>
  <c r="B79" i="3"/>
  <c r="E75" i="3"/>
  <c r="H63" i="3"/>
  <c r="C8" i="3"/>
  <c r="D8" i="3" s="1"/>
  <c r="E10" i="3"/>
  <c r="B19" i="3"/>
  <c r="C85" i="3"/>
  <c r="E35" i="3"/>
  <c r="B68" i="3"/>
  <c r="B44" i="3"/>
  <c r="B12" i="3"/>
  <c r="C64" i="3"/>
  <c r="C32" i="3"/>
  <c r="C84" i="3"/>
  <c r="E66" i="3"/>
  <c r="E34" i="3"/>
  <c r="H80" i="3"/>
  <c r="H40" i="3"/>
  <c r="B59" i="3"/>
  <c r="B28" i="3"/>
  <c r="C16" i="3"/>
  <c r="E82" i="3"/>
  <c r="H64" i="3"/>
  <c r="B27" i="3"/>
  <c r="C41" i="3"/>
  <c r="C9" i="3"/>
  <c r="E43" i="3"/>
  <c r="E11" i="3"/>
  <c r="H8" i="3"/>
  <c r="B52" i="3"/>
  <c r="C40" i="3"/>
  <c r="E42" i="3"/>
  <c r="B51" i="3"/>
  <c r="C33" i="3"/>
  <c r="E3" i="3"/>
  <c r="B67" i="3"/>
  <c r="B43" i="3"/>
  <c r="B11" i="3"/>
  <c r="C57" i="3"/>
  <c r="C25" i="3"/>
  <c r="C77" i="3"/>
  <c r="E59" i="3"/>
  <c r="E27" i="3"/>
  <c r="H79" i="3"/>
  <c r="H32" i="3"/>
  <c r="B20" i="3"/>
  <c r="C72" i="3"/>
  <c r="E74" i="3"/>
  <c r="H56" i="3"/>
  <c r="B70" i="3"/>
  <c r="C65" i="3"/>
  <c r="E67" i="3"/>
  <c r="H48" i="3"/>
  <c r="B62" i="3"/>
  <c r="B36" i="3"/>
  <c r="B4" i="3"/>
  <c r="C56" i="3"/>
  <c r="C24" i="3"/>
  <c r="C76" i="3"/>
  <c r="E58" i="3"/>
  <c r="E26" i="3"/>
  <c r="H72" i="3"/>
  <c r="H24" i="3"/>
  <c r="C2" i="3"/>
  <c r="E2" i="3"/>
  <c r="B2" i="3"/>
  <c r="F2" i="3" s="1"/>
  <c r="B46" i="3"/>
  <c r="B38" i="3"/>
  <c r="B30" i="3"/>
  <c r="B22" i="3"/>
  <c r="B14" i="3"/>
  <c r="B6" i="3"/>
  <c r="B82" i="3"/>
  <c r="B74" i="3"/>
  <c r="C67" i="3"/>
  <c r="C59" i="3"/>
  <c r="C51" i="3"/>
  <c r="C43" i="3"/>
  <c r="C35" i="3"/>
  <c r="C27" i="3"/>
  <c r="C19" i="3"/>
  <c r="C11" i="3"/>
  <c r="C3" i="3"/>
  <c r="C79" i="3"/>
  <c r="D79" i="3" s="1"/>
  <c r="E85" i="3"/>
  <c r="E77" i="3"/>
  <c r="E69" i="3"/>
  <c r="E61" i="3"/>
  <c r="E53" i="3"/>
  <c r="E45" i="3"/>
  <c r="E37" i="3"/>
  <c r="E29" i="3"/>
  <c r="E21" i="3"/>
  <c r="E13" i="3"/>
  <c r="E5" i="3"/>
  <c r="H82" i="3"/>
  <c r="H74" i="3"/>
  <c r="H66" i="3"/>
  <c r="H58" i="3"/>
  <c r="H50" i="3"/>
  <c r="H42" i="3"/>
  <c r="H34" i="3"/>
  <c r="H26" i="3"/>
  <c r="H18" i="3"/>
  <c r="H10" i="3"/>
  <c r="B69" i="3"/>
  <c r="B61" i="3"/>
  <c r="B53" i="3"/>
  <c r="B45" i="3"/>
  <c r="B37" i="3"/>
  <c r="B29" i="3"/>
  <c r="B21" i="3"/>
  <c r="B13" i="3"/>
  <c r="B5" i="3"/>
  <c r="B81" i="3"/>
  <c r="B73" i="3"/>
  <c r="C66" i="3"/>
  <c r="C58" i="3"/>
  <c r="C50" i="3"/>
  <c r="C42" i="3"/>
  <c r="C34" i="3"/>
  <c r="C26" i="3"/>
  <c r="C18" i="3"/>
  <c r="C10" i="3"/>
  <c r="C86" i="3"/>
  <c r="C78" i="3"/>
  <c r="E84" i="3"/>
  <c r="E76" i="3"/>
  <c r="E68" i="3"/>
  <c r="E60" i="3"/>
  <c r="E52" i="3"/>
  <c r="E44" i="3"/>
  <c r="E36" i="3"/>
  <c r="E28" i="3"/>
  <c r="E20" i="3"/>
  <c r="E12" i="3"/>
  <c r="E4" i="3"/>
  <c r="H81" i="3"/>
  <c r="H73" i="3"/>
  <c r="H65" i="3"/>
  <c r="H57" i="3"/>
  <c r="H49" i="3"/>
  <c r="H41" i="3"/>
  <c r="H33" i="3"/>
  <c r="H25" i="3"/>
  <c r="H17" i="3"/>
  <c r="H9" i="3"/>
  <c r="C31" i="3"/>
  <c r="B65" i="3"/>
  <c r="B57" i="3"/>
  <c r="B49" i="3"/>
  <c r="B41" i="3"/>
  <c r="B33" i="3"/>
  <c r="B25" i="3"/>
  <c r="B17" i="3"/>
  <c r="B9" i="3"/>
  <c r="B85" i="3"/>
  <c r="D85" i="3" s="1"/>
  <c r="B77" i="3"/>
  <c r="D77" i="3" s="1"/>
  <c r="C70" i="3"/>
  <c r="C62" i="3"/>
  <c r="C54" i="3"/>
  <c r="C46" i="3"/>
  <c r="C38" i="3"/>
  <c r="C30" i="3"/>
  <c r="C22" i="3"/>
  <c r="C14" i="3"/>
  <c r="C6" i="3"/>
  <c r="C82" i="3"/>
  <c r="C74" i="3"/>
  <c r="E80" i="3"/>
  <c r="E72" i="3"/>
  <c r="E64" i="3"/>
  <c r="E56" i="3"/>
  <c r="E48" i="3"/>
  <c r="E40" i="3"/>
  <c r="E32" i="3"/>
  <c r="E24" i="3"/>
  <c r="E16" i="3"/>
  <c r="E8" i="3"/>
  <c r="H85" i="3"/>
  <c r="H77" i="3"/>
  <c r="H69" i="3"/>
  <c r="H61" i="3"/>
  <c r="H53" i="3"/>
  <c r="H45" i="3"/>
  <c r="H37" i="3"/>
  <c r="H29" i="3"/>
  <c r="H21" i="3"/>
  <c r="H13" i="3"/>
  <c r="H5" i="3"/>
  <c r="B58" i="3"/>
  <c r="B42" i="3"/>
  <c r="B26" i="3"/>
  <c r="B10" i="3"/>
  <c r="B78" i="3"/>
  <c r="C71" i="3"/>
  <c r="C55" i="3"/>
  <c r="C39" i="3"/>
  <c r="C15" i="3"/>
  <c r="D15" i="3" s="1"/>
  <c r="C83" i="3"/>
  <c r="E81" i="3"/>
  <c r="E65" i="3"/>
  <c r="E49" i="3"/>
  <c r="E33" i="3"/>
  <c r="E9" i="3"/>
  <c r="H78" i="3"/>
  <c r="H62" i="3"/>
  <c r="H46" i="3"/>
  <c r="H22" i="3"/>
  <c r="H6" i="3"/>
  <c r="B64" i="3"/>
  <c r="B56" i="3"/>
  <c r="B48" i="3"/>
  <c r="B40" i="3"/>
  <c r="B32" i="3"/>
  <c r="D32" i="3" s="1"/>
  <c r="B24" i="3"/>
  <c r="B16" i="3"/>
  <c r="B8" i="3"/>
  <c r="B84" i="3"/>
  <c r="B76" i="3"/>
  <c r="D76" i="3" s="1"/>
  <c r="C69" i="3"/>
  <c r="C61" i="3"/>
  <c r="D61" i="3" s="1"/>
  <c r="C53" i="3"/>
  <c r="C45" i="3"/>
  <c r="C37" i="3"/>
  <c r="C29" i="3"/>
  <c r="C21" i="3"/>
  <c r="C13" i="3"/>
  <c r="C5" i="3"/>
  <c r="C81" i="3"/>
  <c r="C73" i="3"/>
  <c r="E79" i="3"/>
  <c r="E71" i="3"/>
  <c r="E63" i="3"/>
  <c r="E55" i="3"/>
  <c r="E47" i="3"/>
  <c r="E39" i="3"/>
  <c r="E31" i="3"/>
  <c r="E23" i="3"/>
  <c r="E15" i="3"/>
  <c r="E7" i="3"/>
  <c r="H84" i="3"/>
  <c r="H76" i="3"/>
  <c r="H68" i="3"/>
  <c r="H60" i="3"/>
  <c r="H52" i="3"/>
  <c r="H44" i="3"/>
  <c r="H36" i="3"/>
  <c r="H28" i="3"/>
  <c r="H20" i="3"/>
  <c r="H12" i="3"/>
  <c r="H4" i="3"/>
  <c r="H55" i="3"/>
  <c r="H47" i="3"/>
  <c r="H39" i="3"/>
  <c r="H31" i="3"/>
  <c r="H23" i="3"/>
  <c r="H7" i="3"/>
  <c r="B66" i="3"/>
  <c r="B50" i="3"/>
  <c r="B34" i="3"/>
  <c r="B18" i="3"/>
  <c r="B86" i="3"/>
  <c r="D86" i="3" s="1"/>
  <c r="C63" i="3"/>
  <c r="C47" i="3"/>
  <c r="C23" i="3"/>
  <c r="C7" i="3"/>
  <c r="C75" i="3"/>
  <c r="E73" i="3"/>
  <c r="E57" i="3"/>
  <c r="E41" i="3"/>
  <c r="E25" i="3"/>
  <c r="E17" i="3"/>
  <c r="H86" i="3"/>
  <c r="H70" i="3"/>
  <c r="H54" i="3"/>
  <c r="H38" i="3"/>
  <c r="H30" i="3"/>
  <c r="H14" i="3"/>
  <c r="B72" i="3"/>
  <c r="B71" i="3"/>
  <c r="B63" i="3"/>
  <c r="B55" i="3"/>
  <c r="B47" i="3"/>
  <c r="B39" i="3"/>
  <c r="B31" i="3"/>
  <c r="B23" i="3"/>
  <c r="D23" i="3" s="1"/>
  <c r="B15" i="3"/>
  <c r="B7" i="3"/>
  <c r="D7" i="3" s="1"/>
  <c r="B83" i="3"/>
  <c r="D83" i="3" s="1"/>
  <c r="B75" i="3"/>
  <c r="C68" i="3"/>
  <c r="C60" i="3"/>
  <c r="C52" i="3"/>
  <c r="D52" i="3" s="1"/>
  <c r="C44" i="3"/>
  <c r="C36" i="3"/>
  <c r="C28" i="3"/>
  <c r="C20" i="3"/>
  <c r="C12" i="3"/>
  <c r="C4" i="3"/>
  <c r="C80" i="3"/>
  <c r="D80" i="3" s="1"/>
  <c r="E86" i="3"/>
  <c r="E78" i="3"/>
  <c r="E70" i="3"/>
  <c r="E62" i="3"/>
  <c r="E54" i="3"/>
  <c r="E46" i="3"/>
  <c r="E38" i="3"/>
  <c r="E30" i="3"/>
  <c r="E22" i="3"/>
  <c r="E14" i="3"/>
  <c r="E6" i="3"/>
  <c r="H83" i="3"/>
  <c r="H75" i="3"/>
  <c r="H67" i="3"/>
  <c r="H59" i="3"/>
  <c r="H51" i="3"/>
  <c r="H43" i="3"/>
  <c r="H35" i="3"/>
  <c r="H27" i="3"/>
  <c r="H19" i="3"/>
  <c r="H11" i="3"/>
  <c r="H3" i="3"/>
  <c r="D2" i="3"/>
  <c r="D16" i="3"/>
  <c r="D73" i="3" l="1"/>
  <c r="D84" i="3"/>
  <c r="D78" i="3"/>
  <c r="D81" i="3"/>
  <c r="D20" i="3"/>
  <c r="D5" i="3"/>
  <c r="D74" i="3"/>
  <c r="D82" i="3"/>
  <c r="D75" i="3"/>
  <c r="D13" i="3"/>
  <c r="D31" i="3"/>
  <c r="D34" i="3"/>
  <c r="D12" i="3"/>
  <c r="D25" i="3"/>
  <c r="D65" i="3"/>
  <c r="D68" i="3"/>
  <c r="D42" i="3"/>
  <c r="D27" i="3"/>
  <c r="D9" i="3"/>
  <c r="D48" i="3"/>
  <c r="D64" i="3"/>
  <c r="D17" i="3"/>
  <c r="D62" i="3"/>
  <c r="D58" i="3"/>
  <c r="D35" i="3"/>
  <c r="D55" i="3"/>
  <c r="D46" i="3"/>
  <c r="D50" i="3"/>
  <c r="D43" i="3"/>
  <c r="D28" i="3"/>
  <c r="D29" i="3"/>
  <c r="D39" i="3"/>
  <c r="D47" i="3"/>
  <c r="D51" i="3"/>
  <c r="D14" i="3"/>
  <c r="D30" i="3"/>
  <c r="D21" i="3"/>
  <c r="D63" i="3"/>
  <c r="D24" i="3"/>
  <c r="D40" i="3"/>
  <c r="D49" i="3"/>
  <c r="D18" i="3"/>
  <c r="D11" i="3"/>
  <c r="D72" i="3"/>
  <c r="D57" i="3"/>
  <c r="D36" i="3"/>
  <c r="D6" i="3"/>
  <c r="D26" i="3"/>
  <c r="D19" i="3"/>
  <c r="D37" i="3"/>
  <c r="D53" i="3"/>
  <c r="D33" i="3"/>
  <c r="D66" i="3"/>
  <c r="D59" i="3"/>
  <c r="D69" i="3"/>
  <c r="D54" i="3"/>
  <c r="D45" i="3"/>
  <c r="D44" i="3"/>
  <c r="D22" i="3"/>
  <c r="D60" i="3"/>
  <c r="D38" i="3"/>
  <c r="D71" i="3"/>
  <c r="D56" i="3"/>
  <c r="D41" i="3"/>
  <c r="D4" i="3"/>
  <c r="D10" i="3"/>
  <c r="D3" i="3"/>
  <c r="D67" i="3"/>
  <c r="D7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<sst xmlns="http://schemas.openxmlformats.org/spreadsheetml/2006/main" count="530" uniqueCount="217">
  <si>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</si>
  <si>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</si>
  <si>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</si>
  <si>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</si>
  <si>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</si>
  <si>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</si>
  <si>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</si>
  <si>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</si>
  <si>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</si>
  <si>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</si>
  <si>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</si>
  <si>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</si>
  <si>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</si>
  <si>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</si>
  <si>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</si>
  <si>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unknown-conformance</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</si>
  <si>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</si>
  <si>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</si>
  <si>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</si>
  <si>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</si>
  <si>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</si>
  <si>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</si>
  <si>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</si>
  <si>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</si>
  <si>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</si>
  <si>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</si>
  <si>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</si>
  <si>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</si>
  <si>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</si>
  <si>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</si>
  <si>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</si>
  <si>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</si>
  <si>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</si>
  <si>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</si>
  <si>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</si>
  <si>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</si>
  <si>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</si>
  <si>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</si>
  <si>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</si>
  <si>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</si>
  <si>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</si>
  <si>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</si>
  <si>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</si>
  <si>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</si>
  <si>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</si>
  <si>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conformance-ceertification-date-prefix</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</si>
  <si>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</si>
  <si>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</si>
  <si>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</si>
  <si>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</si>
  <si>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</si>
  <si>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</si>
  <si>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</si>
  <si>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</si>
  <si>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</si>
  <si>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</si>
  <si>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</si>
  <si>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</si>
  <si>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</si>
  <si>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</si>
  <si>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No information about pre-recorded audio</t>
  </si>
  <si>
    <t>navigation-toc</t>
  </si>
  <si>
    <t>table of contents</t>
  </si>
  <si>
    <t>navigation-index</t>
  </si>
  <si>
    <t>index</t>
  </si>
  <si>
    <t>page breaks</t>
  </si>
  <si>
    <t>navigation-page-navigation</t>
  </si>
  <si>
    <t>navigation-structural</t>
  </si>
  <si>
    <t>structural navigation</t>
  </si>
  <si>
    <t>join-array-and</t>
  </si>
  <si>
    <t>,and</t>
  </si>
  <si>
    <t>navigation-intro</t>
  </si>
  <si>
    <t>Navigation by</t>
  </si>
  <si>
    <t>navigation-no-metadata</t>
  </si>
  <si>
    <t>No information about navigation</t>
  </si>
  <si>
    <t>charts-diagrams-formulas-extended</t>
  </si>
  <si>
    <t>Charts and diagrams have extended descriptions</t>
  </si>
  <si>
    <t>charts-diagrams-formulas-accessible-chemistry</t>
  </si>
  <si>
    <t>Accessible chemistry content</t>
  </si>
  <si>
    <t>charts-diagrams-formulas-accessible-math</t>
  </si>
  <si>
    <t>Accessible math content</t>
  </si>
  <si>
    <t>Accessibility of formulas, charts, and diagrams unknown</t>
  </si>
  <si>
    <t>hazards-none</t>
  </si>
  <si>
    <t>No hazards</t>
  </si>
  <si>
    <t>hazards-flashing</t>
  </si>
  <si>
    <t>flashing</t>
  </si>
  <si>
    <t>hazards-motion</t>
  </si>
  <si>
    <t>motion</t>
  </si>
  <si>
    <t>hazards-sound</t>
  </si>
  <si>
    <t>sound</t>
  </si>
  <si>
    <t>hazards-plural</t>
  </si>
  <si>
    <t>hazards</t>
  </si>
  <si>
    <t>hazards-singular</t>
  </si>
  <si>
    <t>hazard</t>
  </si>
  <si>
    <t>hazards-unknown</t>
  </si>
  <si>
    <t>The presence of hazards is unknown</t>
  </si>
  <si>
    <t>hazards-no-metadata</t>
  </si>
  <si>
    <t>No information about possible hazards</t>
  </si>
  <si>
    <t>accessibility-summary-no-metadata</t>
  </si>
  <si>
    <t>No accessibility summary</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</si>
  <si>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</si>
  <si>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</si>
  <si>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</si>
  <si>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</si>
  <si>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</si>
  <si>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</si>
  <si>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</si>
  <si>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</si>
  <si>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</si>
  <si>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</si>
  <si>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</si>
  <si>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</si>
  <si>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</si>
  <si>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</si>
  <si>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</si>
  <si>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</si>
  <si>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</si>
  <si>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</si>
  <si>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</si>
  <si>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</si>
  <si>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</si>
  <si>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</si>
  <si>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</si>
  <si>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</si>
  <si>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</si>
  <si>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</si>
  <si>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</si>
  <si>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</si>
  <si>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</si>
  <si>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</si>
  <si>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</si>
  <si>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</si>
  <si>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</si>
  <si>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</si>
  <si>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</si>
  <si>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</si>
  <si>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</si>
  <si>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</si>
  <si>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</si>
  <si>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</si>
  <si>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</si>
  <si>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EPUB</t>
  </si>
  <si>
    <t>ONIX</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</si>
  <si>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</si>
  <si>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</si>
  <si>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</si>
  <si>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</si>
  <si>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</si>
  <si>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</si>
  <si>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</si>
  <si>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</si>
  <si>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</si>
  <si>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</si>
  <si>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key</t>
  </si>
  <si>
    <t>descriptive</t>
  </si>
  <si>
    <t>compact</t>
  </si>
  <si>
    <t>Appearance of the text and page layout can be modified according to the capabilities of the reading system (font family and font size, spaces between paragraphs, sentences, words, and letters, as well as color of background and text)</t>
  </si>
  <si>
    <t>Text and page layout can not be modified. The reading experience is close to a print version. Reading systems can still provide zooming options</t>
  </si>
  <si>
    <t>Ability to modify the appearance is not known</t>
  </si>
  <si>
    <t>Appearance Modifiability not known</t>
  </si>
  <si>
    <t>All content is available in generated read aloud speech and electronic braille</t>
  </si>
  <si>
    <t>Portions of the content may not be available in generated read aloud speech and electronic braille</t>
  </si>
  <si>
    <t>Not all of the content will be available in generated read aloud speech and electronic braille</t>
  </si>
  <si>
    <t>nonvisual-reading-unknown</t>
  </si>
  <si>
    <t>It is not known if the content will be available in generated read aloud speech and electronic braille</t>
  </si>
  <si>
    <t>Not known if readable in read aloud and braille</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</si>
  <si>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</si>
  <si>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</si>
  <si>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</si>
  <si>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conformance-not-EPUB</t>
  </si>
  <si>
    <t>The publication contains a conformance statement that is not to the EPUB Accessibility standard</t>
  </si>
  <si>
    <t>conformance-unknown</t>
  </si>
  <si>
    <t>The conformance metadata is missing and conformity to a standard of this publication is unknown</t>
  </si>
  <si>
    <t>Audiobook with no text alternative</t>
  </si>
  <si>
    <t>Contents available as complementary audio and text</t>
  </si>
  <si>
    <t>All the content is available as pre-recorded audio synchronized with text</t>
  </si>
  <si>
    <t>Contains a table of contents that provides direct access to all chapters of the text via links</t>
  </si>
  <si>
    <t>Table of contents</t>
  </si>
  <si>
    <t>Navigation-index</t>
  </si>
  <si>
    <t>Index provides links to item references</t>
  </si>
  <si>
    <t>Index</t>
  </si>
  <si>
    <t>Navigation-landmarks</t>
  </si>
  <si>
    <t>Landmarks provide quick access to main parts of the book</t>
  </si>
  <si>
    <t>Landmarks</t>
  </si>
  <si>
    <t>Navigation-page</t>
  </si>
  <si>
    <t>A page list enables users to coordinate their reading with a statically paginated version</t>
  </si>
  <si>
    <t>Page list</t>
  </si>
  <si>
    <t>charts-diagrams-formulas-accessible-unknown</t>
  </si>
  <si>
    <t>Charts-diagrams-formulas-yes</t>
  </si>
  <si>
    <t>Contains accessible formulas. Charts and diagrams are present and described by extended descriptions</t>
  </si>
  <si>
    <t>Accessible formulas. Charts and diagrams have extended descriptions</t>
  </si>
  <si>
    <t>Charts-diagrams-formulas-unknown</t>
  </si>
  <si>
    <t>Contains formulas, charts, and diagrams without any information about the accessibility of this content</t>
  </si>
  <si>
    <t>Hazards-yes</t>
  </si>
  <si>
    <t>The publication contains rapidly changing lights or visual stimuli, as well as simulated movements, which can cause discomfort, distraction, photosensitive seizures, or motion sickness</t>
  </si>
  <si>
    <t>Hazards-no</t>
  </si>
  <si>
    <t>Flashing and motion simulation hazards</t>
  </si>
  <si>
    <t>aria-roles</t>
  </si>
  <si>
    <t>Content is enhanced with ARIA roles to optimize organization and facilitate navigation</t>
  </si>
  <si>
    <t>ARIA roles included</t>
  </si>
  <si>
    <t>video-captions</t>
  </si>
  <si>
    <t>Videos included in publications have closed captions and sign language representation</t>
  </si>
  <si>
    <t>Closed captions and sign languages for videos</t>
  </si>
  <si>
    <t>tactile-graphics</t>
  </si>
  <si>
    <t>Tactile graphics have been integrated to facilitate access to visual elements by blind people</t>
  </si>
  <si>
    <t>Tactile graphics attached</t>
  </si>
  <si>
    <t>music-visual</t>
  </si>
  <si>
    <t>Music scores are provided that are visually accessible</t>
  </si>
  <si>
    <t>Music scores visually presented</t>
  </si>
  <si>
    <t>information-through-colors</t>
  </si>
  <si>
    <t>Content contains information encoded through colors, which may be imperceptible to those who cannot distinguish colors</t>
  </si>
  <si>
    <t>Information encoded through colors</t>
  </si>
  <si>
    <t>check EPUB - ONIX</t>
  </si>
  <si>
    <t>Canonical JSON compact</t>
  </si>
  <si>
    <t>Canonical JSON descriptive</t>
  </si>
  <si>
    <t>check EPUB - JSON</t>
  </si>
  <si>
    <t>check ONIX -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</si>
</sst>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vertical="top"/>
    </xf>
    <xf numFmtId="0" fontId="0" fillId="0" borderId="0" xfId="0" applyAlignment="1">
      <alignment horizontal="center" vertical="top"/>
    </xf>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H86"/>
  <sheetViews>
    <sheetView tabSelected="1" workbookViewId="0">
      <pane xSplit="1" ySplit="1" topLeftCell="B2" activePane="bottomRight" state="frozen"/>
      <selection pane="topRight" activeCell="B1" sqref="B1"/>
      <selection pane="bottomLeft" activeCell="A2" sqref="A2"/>
      <selection pane="bottomRight" activeCell="B23" sqref="B23"/>
    </sheetView>
  </sheetViews>
  <sheetFormatPr baseColWidth="10" defaultRowHeight="16" x14ac:dyDescent="0.2"/>
  <cols>
    <col min="1" max="1" width="85.6640625" bestFit="1" customWidth="1"/>
    <col min="2" max="2" width="78.33203125" bestFit="1" customWidth="1"/>
    <col min="3" max="3" width="49.1640625" bestFit="1" customWidth="1"/>
    <col min="4" max="4" width="16.6640625" style="3" bestFit="1" customWidth="1"/>
    <col min="5" max="5" width="78.33203125" bestFit="1" customWidth="1"/>
    <col min="6" max="6" width="16.6640625" style="3" bestFit="1" customWidth="1"/>
    <col min="7" max="7" width="16.6640625" style="3" customWidth="1"/>
    <col min="8" max="8" width="190.1640625" bestFit="1" customWidth="1"/>
  </cols>
  <sheetData>
    <row r="1" spans="1:8" x14ac:dyDescent="0.2">
      <c r="A1" s="1" t="s">
        <v>0</v>
      </c>
      <c r="B1" s="1" t="s">
        <v>141</v>
      </c>
      <c r="C1" s="1" t="s">
        <v>142</v>
      </c>
      <c r="D1" s="2" t="s">
        <v>212</v>
      </c>
      <c r="E1" s="1" t="s">
        <v>213</v>
      </c>
      <c r="F1" s="2" t="s">
        <v>215</v>
      </c>
      <c r="G1" s="2" t="s">
        <v>216</v>
      </c>
      <c r="H1" s="1" t="s">
        <v>214</v>
      </c>
    </row>
    <row r="2" spans="1:8" x14ac:dyDescent="0.2">
      <c r="A2" t="str" cm="1">
        <f t="array" ref="A2:A86">_xlfn.UNIQUE(_xlfn.VSTACK(epub!D2:D68,onix!D2:D70,'canonical json'!A2:A36))</f>
        <v>visual-adjustments-modifiable</v>
      </c>
      <c r="B2" t="str">
        <f>VLOOKUP($A2,epub!$D$2:$E$68,2,FALSE)</f>
        <v>Appearance can be modified</v>
      </c>
      <c r="C2" t="str">
        <f>VLOOKUP($A2, onix!$D$2:$E$70,2,FALSE)</f>
        <v>Appearance can be modified</v>
      </c>
      <c r="D2" s="3" t="str">
        <f>IF(IFERROR(B2, "")=IFERROR(C2, ""),"OK","KO")</f>
        <v>OK</v>
      </c>
      <c r="E2" t="str">
        <f>VLOOKUP($A2,'canonical json'!$A$2:$C$36,3,FALSE)</f>
        <v>Appearance can be modified</v>
      </c>
      <c r="F2" s="3" t="str">
        <f>IF(IFERROR(B2, "")=IFERROR(E2, ""),"OK","KO")</f>
        <v>OK</v>
      </c>
      <c r="G2" s="3" t="str">
        <f>IF(IFERROR(C2, "")=IFERROR(E2, ""),"OK","KO")</f>
        <v>OK</v>
      </c>
      <c r="H2" t="str">
        <f>VLOOKUP($A2,'canonical json'!$A$2:$C$36,2,FALSE)</f>
        <v>Appearance of the text and page layout can be modified according to the capabilities of the reading system (font family and font size, spaces between paragraphs, sentences, words, and letters, as well as color of background and text)</v>
      </c>
    </row>
    <row r="3" spans="1:8" x14ac:dyDescent="0.2">
      <c r="A3" t="str">
        <v>visual-adjustments-unmodifiable</v>
      </c>
      <c r="B3" t="str">
        <f>VLOOKUP($A3,epub!$D$2:$E$68,2,FALSE)</f>
        <v>Appearance cannot be modified</v>
      </c>
      <c r="C3" t="str">
        <f>VLOOKUP($A3, onix!$D$2:$E$70,2,FALSE)</f>
        <v>Appearance cannot be modified</v>
      </c>
      <c r="D3" s="3" t="str">
        <f t="shared" ref="D3:F66" si="0">IF(IFERROR(B3, "")=IFERROR(C3, ""),"OK","KO")</f>
        <v>OK</v>
      </c>
      <c r="E3" t="str">
        <f>VLOOKUP($A3,'canonical json'!$A$2:$C$36,3,FALSE)</f>
        <v>Appearance cannot be modified</v>
      </c>
      <c r="F3" s="3" t="str">
        <f t="shared" ref="F3:G66" si="1">IF(IFERROR(B3, "")=IFERROR(E3, ""),"OK","KO")</f>
        <v>OK</v>
      </c>
      <c r="G3" s="3" t="str">
        <f t="shared" ref="G3:G66" si="2">IF(IFERROR(C3, "")=IFERROR(E3, ""),"OK","KO")</f>
        <v>OK</v>
      </c>
      <c r="H3" t="str">
        <f>VLOOKUP($A3,'canonical json'!$A$2:$C$36,2,FALSE)</f>
        <v>Text and page layout can not be modified. The reading experience is close to a print version. Reading systems can still provide zooming options</v>
      </c>
    </row>
    <row r="4" spans="1:8" x14ac:dyDescent="0.2">
      <c r="A4" t="str">
        <v>visual-adjustments-unknown</v>
      </c>
      <c r="B4" t="str">
        <f>VLOOKUP($A4,epub!$D$2:$E$68,2,FALSE)</f>
        <v>Appearance modifiability not known</v>
      </c>
      <c r="C4" t="str">
        <f>VLOOKUP($A4, onix!$D$2:$E$70,2,FALSE)</f>
        <v>Appearance modifiability not known</v>
      </c>
      <c r="D4" s="3" t="str">
        <f t="shared" si="0"/>
        <v>OK</v>
      </c>
      <c r="E4" t="str">
        <f>VLOOKUP($A4,'canonical json'!$A$2:$C$36,3,FALSE)</f>
        <v>Appearance Modifiability not known</v>
      </c>
      <c r="F4" s="3" t="str">
        <f t="shared" si="1"/>
        <v>OK</v>
      </c>
      <c r="G4" s="3" t="str">
        <f t="shared" si="2"/>
        <v>OK</v>
      </c>
      <c r="H4" t="str">
        <f>VLOOKUP($A4,'canonical json'!$A$2:$C$36,2,FALSE)</f>
        <v>Ability to modify the appearance is not known</v>
      </c>
    </row>
    <row r="5" spans="1:8" x14ac:dyDescent="0.2">
      <c r="A5" t="str">
        <v>nonvisual-reading-readable</v>
      </c>
      <c r="B5" t="str">
        <f>VLOOKUP($A5,epub!$D$2:$E$68,2,FALSE)</f>
        <v>Readable in read aloud and braille</v>
      </c>
      <c r="C5" t="str">
        <f>VLOOKUP($A5, onix!$D$2:$E$70,2,FALSE)</f>
        <v>Readable in read aloud and braille</v>
      </c>
      <c r="D5" s="3" t="str">
        <f t="shared" si="0"/>
        <v>OK</v>
      </c>
      <c r="E5" t="str">
        <f>VLOOKUP($A5,'canonical json'!$A$2:$C$36,3,FALSE)</f>
        <v>Readable in read aloud and braille</v>
      </c>
      <c r="F5" s="3" t="str">
        <f t="shared" si="1"/>
        <v>OK</v>
      </c>
      <c r="G5" s="3" t="str">
        <f t="shared" si="2"/>
        <v>OK</v>
      </c>
      <c r="H5" t="str">
        <f>VLOOKUP($A5,'canonical json'!$A$2:$C$36,2,FALSE)</f>
        <v>All content is available in generated read aloud speech and electronic braille</v>
      </c>
    </row>
    <row r="6" spans="1:8" x14ac:dyDescent="0.2">
      <c r="A6" t="str">
        <v>nonvisual-reading-not-fully</v>
      </c>
      <c r="B6" t="str">
        <f>VLOOKUP($A6,epub!$D$2:$E$68,2,FALSE)</f>
        <v>Not fully readable in read aloud and braille</v>
      </c>
      <c r="C6" t="str">
        <f>VLOOKUP($A6, onix!$D$2:$E$70,2,FALSE)</f>
        <v>Not fully readable in read aloud and braille</v>
      </c>
      <c r="D6" s="3" t="str">
        <f t="shared" si="0"/>
        <v>OK</v>
      </c>
      <c r="E6" t="str">
        <f>VLOOKUP($A6,'canonical json'!$A$2:$C$36,3,FALSE)</f>
        <v>Not fully readable in read aloud and braille</v>
      </c>
      <c r="F6" s="3" t="str">
        <f t="shared" si="1"/>
        <v>OK</v>
      </c>
      <c r="G6" s="3" t="str">
        <f t="shared" si="2"/>
        <v>OK</v>
      </c>
      <c r="H6" t="str">
        <f>VLOOKUP($A6,'canonical json'!$A$2:$C$36,2,FALSE)</f>
        <v>Not all of the content will be available in generated read aloud speech and electronic braille</v>
      </c>
    </row>
    <row r="7" spans="1:8" x14ac:dyDescent="0.2">
      <c r="A7" t="str">
        <v>nonvisual-reading-may-not-fully</v>
      </c>
      <c r="B7" t="str">
        <f>VLOOKUP($A7,epub!$D$2:$E$68,2,FALSE)</f>
        <v>May not be fully readable in read aloud and braille</v>
      </c>
      <c r="C7" t="str">
        <f>VLOOKUP($A7, onix!$D$2:$E$70,2,FALSE)</f>
        <v>May not be fully readable in read aloud and braille</v>
      </c>
      <c r="D7" s="3" t="str">
        <f t="shared" si="0"/>
        <v>OK</v>
      </c>
      <c r="E7" t="str">
        <f>VLOOKUP($A7,'canonical json'!$A$2:$C$36,3,FALSE)</f>
        <v>May not be fully readable in read aloud and braille</v>
      </c>
      <c r="F7" s="3" t="str">
        <f t="shared" si="1"/>
        <v>OK</v>
      </c>
      <c r="G7" s="3" t="str">
        <f t="shared" si="2"/>
        <v>OK</v>
      </c>
      <c r="H7" t="str">
        <f>VLOOKUP($A7,'canonical json'!$A$2:$C$36,2,FALSE)</f>
        <v>Portions of the content may not be available in generated read aloud speech and electronic braille</v>
      </c>
    </row>
    <row r="8" spans="1:8" x14ac:dyDescent="0.2">
      <c r="A8" t="str">
        <v>conformance-aaa</v>
      </c>
      <c r="B8" t="str">
        <f>VLOOKUP($A8,epub!$D$2:$E$68,2,FALSE)</f>
        <v>This publication exceeds accepted accessibility standards</v>
      </c>
      <c r="C8" t="str">
        <f>VLOOKUP($A8, onix!$D$2:$E$70,2,FALSE)</f>
        <v>This publication exceeds accepted accessibility standards</v>
      </c>
      <c r="D8" s="3" t="str">
        <f t="shared" si="0"/>
        <v>OK</v>
      </c>
      <c r="E8" t="str">
        <f>VLOOKUP($A8,'canonical json'!$A$2:$C$36,3,FALSE)</f>
        <v>This publication exceeds accepted accessibility standards</v>
      </c>
      <c r="F8" s="3" t="str">
        <f t="shared" si="1"/>
        <v>OK</v>
      </c>
      <c r="G8" s="3" t="str">
        <f t="shared" si="2"/>
        <v>OK</v>
      </c>
      <c r="H8" t="str">
        <f>VLOOKUP($A8,'canonical json'!$A$2:$C$36,2,FALSE)</f>
        <v>The publication contains a conformance statement that it meets the EPUB Accessibility and WCAG 2 Level AAA standard</v>
      </c>
    </row>
    <row r="9" spans="1:8" x14ac:dyDescent="0.2">
      <c r="A9" t="str">
        <v>conformance-aa</v>
      </c>
      <c r="B9" t="str">
        <f>VLOOKUP($A9,epub!$D$2:$E$68,2,FALSE)</f>
        <v>This publication meets accepted accessibility standards</v>
      </c>
      <c r="C9" t="str">
        <f>VLOOKUP($A9, onix!$D$2:$E$70,2,FALSE)</f>
        <v>This publication meets accepted accessibility standards</v>
      </c>
      <c r="D9" s="3" t="str">
        <f t="shared" si="0"/>
        <v>OK</v>
      </c>
      <c r="E9" t="str">
        <f>VLOOKUP($A9,'canonical json'!$A$2:$C$36,3,FALSE)</f>
        <v>This publication meets accepted accessibility standards</v>
      </c>
      <c r="F9" s="3" t="str">
        <f t="shared" si="1"/>
        <v>OK</v>
      </c>
      <c r="G9" s="3" t="str">
        <f t="shared" si="2"/>
        <v>OK</v>
      </c>
      <c r="H9" t="str">
        <f>VLOOKUP($A9,'canonical json'!$A$2:$C$36,2,FALSE)</f>
        <v>The publication contains a conformance statement that it meets the EPUB Accessibility and WCAG 2 Level AA standard</v>
      </c>
    </row>
    <row r="10" spans="1:8" x14ac:dyDescent="0.2">
      <c r="A10" t="str">
        <v>conformance-a</v>
      </c>
      <c r="B10" t="str">
        <f>VLOOKUP($A10,epub!$D$2:$E$68,2,FALSE)</f>
        <v>This publication meets minimum accessibility standards</v>
      </c>
      <c r="C10" t="str">
        <f>VLOOKUP($A10, onix!$D$2:$E$70,2,FALSE)</f>
        <v>This publication meets minimum accessibility standards</v>
      </c>
      <c r="D10" s="3" t="str">
        <f t="shared" si="0"/>
        <v>OK</v>
      </c>
      <c r="E10" t="str">
        <f>VLOOKUP($A10,'canonical json'!$A$2:$C$36,3,FALSE)</f>
        <v>This publication meets minimum accessibility standards</v>
      </c>
      <c r="F10" s="3" t="str">
        <f t="shared" si="1"/>
        <v>OK</v>
      </c>
      <c r="G10" s="3" t="str">
        <f t="shared" si="2"/>
        <v>OK</v>
      </c>
      <c r="H10" t="str">
        <f>VLOOKUP($A10,'canonical json'!$A$2:$C$36,2,FALSE)</f>
        <v>The publication contains a conformance statement that it meets the EPUB Accessibility and WCAG 2 Level A standard</v>
      </c>
    </row>
    <row r="11" spans="1:8" x14ac:dyDescent="0.2">
      <c r="A11" t="str">
        <v>unknown-conformance</v>
      </c>
      <c r="B11" t="str">
        <f>VLOOKUP($A11,epub!$D$2:$E$68,2,FALSE)</f>
        <v>Conformance to accepted standards for accessibility of this publication cannot be determined</v>
      </c>
      <c r="C11" t="e">
        <f>VLOOKUP($A11, onix!$D$2:$E$70,2,FALSE)</f>
        <v>#N/A</v>
      </c>
      <c r="D11" s="3" t="str">
        <f t="shared" si="0"/>
        <v>KO</v>
      </c>
      <c r="E11" t="e">
        <f>VLOOKUP($A11,'canonical json'!$A$2:$C$36,3,FALSE)</f>
        <v>#N/A</v>
      </c>
      <c r="F11" s="3" t="str">
        <f t="shared" si="1"/>
        <v>KO</v>
      </c>
      <c r="G11" s="3" t="str">
        <f t="shared" si="2"/>
        <v>OK</v>
      </c>
      <c r="H11" t="e">
        <f>VLOOKUP($A11,'canonical json'!$A$2:$C$36,2,FALSE)</f>
        <v>#N/A</v>
      </c>
    </row>
    <row r="12" spans="1:8" x14ac:dyDescent="0.2">
      <c r="A12" t="str">
        <v>conformance-no</v>
      </c>
      <c r="B12" t="str">
        <f>VLOOKUP($A12,epub!$D$2:$E$68,2,FALSE)</f>
        <v>The publication does not include a conformance statement</v>
      </c>
      <c r="C12" t="str">
        <f>VLOOKUP($A12, onix!$D$2:$E$70,2,FALSE)</f>
        <v>The publication does not include a conformance statement</v>
      </c>
      <c r="D12" s="3" t="str">
        <f t="shared" si="0"/>
        <v>OK</v>
      </c>
      <c r="E12" t="e">
        <f>VLOOKUP($A12,'canonical json'!$A$2:$C$36,3,FALSE)</f>
        <v>#N/A</v>
      </c>
      <c r="F12" s="3" t="str">
        <f t="shared" si="1"/>
        <v>KO</v>
      </c>
      <c r="G12" s="3" t="str">
        <f t="shared" si="2"/>
        <v>KO</v>
      </c>
      <c r="H12" t="e">
        <f>VLOOKUP($A12,'canonical json'!$A$2:$C$36,2,FALSE)</f>
        <v>#N/A</v>
      </c>
    </row>
    <row r="13" spans="1:8" x14ac:dyDescent="0.2">
      <c r="A13" t="str">
        <v>conformance-certifier</v>
      </c>
      <c r="B13" t="str">
        <f>VLOOKUP($A13,epub!$D$2:$E$68,2,FALSE)</f>
        <v>This publication is certified by</v>
      </c>
      <c r="C13" t="str">
        <f>VLOOKUP($A13, onix!$D$2:$E$70,2,FALSE)</f>
        <v>This publication is certified by</v>
      </c>
      <c r="D13" s="3" t="str">
        <f t="shared" si="0"/>
        <v>OK</v>
      </c>
      <c r="E13" t="e">
        <f>VLOOKUP($A13,'canonical json'!$A$2:$C$36,3,FALSE)</f>
        <v>#N/A</v>
      </c>
      <c r="F13" s="3" t="str">
        <f t="shared" si="1"/>
        <v>KO</v>
      </c>
      <c r="G13" s="3" t="str">
        <f t="shared" si="2"/>
        <v>KO</v>
      </c>
      <c r="H13" t="e">
        <f>VLOOKUP($A13,'canonical json'!$A$2:$C$36,2,FALSE)</f>
        <v>#N/A</v>
      </c>
    </row>
    <row r="14" spans="1:8" x14ac:dyDescent="0.2">
      <c r="A14" t="str">
        <v>conformance-certifier-credentials</v>
      </c>
      <c r="B14" t="str">
        <f>VLOOKUP($A14,epub!$D$2:$E$68,2,FALSE)</f>
        <v>The certifier's credential is</v>
      </c>
      <c r="C14" t="str">
        <f>VLOOKUP($A14, onix!$D$2:$E$70,2,FALSE)</f>
        <v>The certifier's credential is</v>
      </c>
      <c r="D14" s="3" t="str">
        <f t="shared" si="0"/>
        <v>OK</v>
      </c>
      <c r="E14" t="e">
        <f>VLOOKUP($A14,'canonical json'!$A$2:$C$36,3,FALSE)</f>
        <v>#N/A</v>
      </c>
      <c r="F14" s="3" t="str">
        <f t="shared" si="1"/>
        <v>KO</v>
      </c>
      <c r="G14" s="3" t="str">
        <f t="shared" si="2"/>
        <v>KO</v>
      </c>
      <c r="H14" t="e">
        <f>VLOOKUP($A14,'canonical json'!$A$2:$C$36,2,FALSE)</f>
        <v>#N/A</v>
      </c>
    </row>
    <row r="15" spans="1:8" x14ac:dyDescent="0.2">
      <c r="A15" t="str">
        <v>conformance-details</v>
      </c>
      <c r="B15" t="str">
        <f>VLOOKUP($A15,epub!$D$2:$E$68,2,FALSE)</f>
        <v>Detailed Conformance Information</v>
      </c>
      <c r="C15" t="str">
        <f>VLOOKUP($A15, onix!$D$2:$E$70,2,FALSE)</f>
        <v>Detailed Conformance Information</v>
      </c>
      <c r="D15" s="3" t="str">
        <f t="shared" si="0"/>
        <v>OK</v>
      </c>
      <c r="E15" t="e">
        <f>VLOOKUP($A15,'canonical json'!$A$2:$C$36,3,FALSE)</f>
        <v>#N/A</v>
      </c>
      <c r="F15" s="3" t="str">
        <f t="shared" si="1"/>
        <v>KO</v>
      </c>
      <c r="G15" s="3" t="str">
        <f t="shared" si="2"/>
        <v>KO</v>
      </c>
      <c r="H15" t="e">
        <f>VLOOKUP($A15,'canonical json'!$A$2:$C$36,2,FALSE)</f>
        <v>#N/A</v>
      </c>
    </row>
    <row r="16" spans="1:8" x14ac:dyDescent="0.2">
      <c r="A16" t="str">
        <v>conformance-claim</v>
      </c>
      <c r="B16" t="str">
        <f>VLOOKUP($A16,epub!$D$2:$E$68,2,FALSE)</f>
        <v>This publication claims to meet</v>
      </c>
      <c r="C16" t="str">
        <f>VLOOKUP($A16, onix!$D$2:$E$70,2,FALSE)</f>
        <v>This publication claims to meet</v>
      </c>
      <c r="D16" s="3" t="str">
        <f t="shared" si="0"/>
        <v>OK</v>
      </c>
      <c r="E16" t="e">
        <f>VLOOKUP($A16,'canonical json'!$A$2:$C$36,3,FALSE)</f>
        <v>#N/A</v>
      </c>
      <c r="F16" s="3" t="str">
        <f t="shared" si="1"/>
        <v>KO</v>
      </c>
      <c r="G16" s="3" t="str">
        <f t="shared" si="2"/>
        <v>KO</v>
      </c>
      <c r="H16" t="e">
        <f>VLOOKUP($A16,'canonical json'!$A$2:$C$36,2,FALSE)</f>
        <v>#N/A</v>
      </c>
    </row>
    <row r="17" spans="1:8" x14ac:dyDescent="0.2">
      <c r="A17" t="str">
        <v>conformance-epub-accessibility-1-0</v>
      </c>
      <c r="B17" t="str">
        <f>VLOOKUP($A17,epub!$D$2:$E$68,2,FALSE)</f>
        <v>EPUB Accessibility 1.0</v>
      </c>
      <c r="C17" t="str">
        <f>VLOOKUP($A17, onix!$D$2:$E$70,2,FALSE)</f>
        <v>EPUB Accessibility 1.0</v>
      </c>
      <c r="D17" s="3" t="str">
        <f t="shared" si="0"/>
        <v>OK</v>
      </c>
      <c r="E17" t="e">
        <f>VLOOKUP($A17,'canonical json'!$A$2:$C$36,3,FALSE)</f>
        <v>#N/A</v>
      </c>
      <c r="F17" s="3" t="str">
        <f t="shared" si="1"/>
        <v>KO</v>
      </c>
      <c r="G17" s="3" t="str">
        <f t="shared" si="2"/>
        <v>KO</v>
      </c>
      <c r="H17" t="e">
        <f>VLOOKUP($A17,'canonical json'!$A$2:$C$36,2,FALSE)</f>
        <v>#N/A</v>
      </c>
    </row>
    <row r="18" spans="1:8" x14ac:dyDescent="0.2">
      <c r="A18" t="str">
        <v>conformance-epub-accessibility-1-1</v>
      </c>
      <c r="B18" t="str">
        <f>VLOOKUP($A18,epub!$D$2:$E$68,2,FALSE)</f>
        <v>EPUB Accessibility 1.1</v>
      </c>
      <c r="C18" t="str">
        <f>VLOOKUP($A18, onix!$D$2:$E$70,2,FALSE)</f>
        <v>EPUB Accessibility 1.1</v>
      </c>
      <c r="D18" s="3" t="str">
        <f t="shared" si="0"/>
        <v>OK</v>
      </c>
      <c r="E18" t="e">
        <f>VLOOKUP($A18,'canonical json'!$A$2:$C$36,3,FALSE)</f>
        <v>#N/A</v>
      </c>
      <c r="F18" s="3" t="str">
        <f t="shared" si="1"/>
        <v>KO</v>
      </c>
      <c r="G18" s="3" t="str">
        <f t="shared" si="2"/>
        <v>KO</v>
      </c>
      <c r="H18" t="e">
        <f>VLOOKUP($A18,'canonical json'!$A$2:$C$36,2,FALSE)</f>
        <v>#N/A</v>
      </c>
    </row>
    <row r="19" spans="1:8" x14ac:dyDescent="0.2">
      <c r="A19" t="str">
        <v>conformance-wcag-2-2</v>
      </c>
      <c r="B19" t="str">
        <f>VLOOKUP($A19,epub!$D$2:$E$68,2,FALSE)</f>
        <v>WCAG 2.2</v>
      </c>
      <c r="C19" t="str">
        <f>VLOOKUP($A19, onix!$D$2:$E$70,2,FALSE)</f>
        <v>WCAG 2.2</v>
      </c>
      <c r="D19" s="3" t="str">
        <f t="shared" si="0"/>
        <v>OK</v>
      </c>
      <c r="E19" t="e">
        <f>VLOOKUP($A19,'canonical json'!$A$2:$C$36,3,FALSE)</f>
        <v>#N/A</v>
      </c>
      <c r="F19" s="3" t="str">
        <f t="shared" si="1"/>
        <v>KO</v>
      </c>
      <c r="G19" s="3" t="str">
        <f t="shared" si="2"/>
        <v>KO</v>
      </c>
      <c r="H19" t="e">
        <f>VLOOKUP($A19,'canonical json'!$A$2:$C$36,2,FALSE)</f>
        <v>#N/A</v>
      </c>
    </row>
    <row r="20" spans="1:8" x14ac:dyDescent="0.2">
      <c r="A20" t="str">
        <v>conformance-wcag-2-1</v>
      </c>
      <c r="B20" t="str">
        <f>VLOOKUP($A20,epub!$D$2:$E$68,2,FALSE)</f>
        <v>WCAG 2.1</v>
      </c>
      <c r="C20" t="str">
        <f>VLOOKUP($A20, onix!$D$2:$E$70,2,FALSE)</f>
        <v>WCAG 2.1</v>
      </c>
      <c r="D20" s="3" t="str">
        <f t="shared" si="0"/>
        <v>OK</v>
      </c>
      <c r="E20" t="e">
        <f>VLOOKUP($A20,'canonical json'!$A$2:$C$36,3,FALSE)</f>
        <v>#N/A</v>
      </c>
      <c r="F20" s="3" t="str">
        <f t="shared" si="1"/>
        <v>KO</v>
      </c>
      <c r="G20" s="3" t="str">
        <f t="shared" si="2"/>
        <v>KO</v>
      </c>
      <c r="H20" t="e">
        <f>VLOOKUP($A20,'canonical json'!$A$2:$C$36,2,FALSE)</f>
        <v>#N/A</v>
      </c>
    </row>
    <row r="21" spans="1:8" x14ac:dyDescent="0.2">
      <c r="A21" t="str">
        <v>conformance-wcag-2-0</v>
      </c>
      <c r="B21" t="str">
        <f>VLOOKUP($A21,epub!$D$2:$E$68,2,FALSE)</f>
        <v>WCAG 2.0</v>
      </c>
      <c r="C21" t="str">
        <f>VLOOKUP($A21, onix!$D$2:$E$70,2,FALSE)</f>
        <v>WCAG 2.0</v>
      </c>
      <c r="D21" s="3" t="str">
        <f t="shared" si="0"/>
        <v>OK</v>
      </c>
      <c r="E21" t="e">
        <f>VLOOKUP($A21,'canonical json'!$A$2:$C$36,3,FALSE)</f>
        <v>#N/A</v>
      </c>
      <c r="F21" s="3" t="str">
        <f t="shared" si="1"/>
        <v>KO</v>
      </c>
      <c r="G21" s="3" t="str">
        <f t="shared" si="2"/>
        <v>KO</v>
      </c>
      <c r="H21" t="e">
        <f>VLOOKUP($A21,'canonical json'!$A$2:$C$36,2,FALSE)</f>
        <v>#N/A</v>
      </c>
    </row>
    <row r="22" spans="1:8" x14ac:dyDescent="0.2">
      <c r="A22" t="str">
        <v>conformance-level-aaa</v>
      </c>
      <c r="B22" t="str">
        <f>VLOOKUP($A22,epub!$D$2:$E$68,2,FALSE)</f>
        <v>Level AAA</v>
      </c>
      <c r="C22" t="str">
        <f>VLOOKUP($A22, onix!$D$2:$E$70,2,FALSE)</f>
        <v>Level AAA</v>
      </c>
      <c r="D22" s="3" t="str">
        <f t="shared" si="0"/>
        <v>OK</v>
      </c>
      <c r="E22" t="e">
        <f>VLOOKUP($A22,'canonical json'!$A$2:$C$36,3,FALSE)</f>
        <v>#N/A</v>
      </c>
      <c r="F22" s="3" t="str">
        <f t="shared" si="1"/>
        <v>KO</v>
      </c>
      <c r="G22" s="3" t="str">
        <f t="shared" si="2"/>
        <v>KO</v>
      </c>
      <c r="H22" t="e">
        <f>VLOOKUP($A22,'canonical json'!$A$2:$C$36,2,FALSE)</f>
        <v>#N/A</v>
      </c>
    </row>
    <row r="23" spans="1:8" x14ac:dyDescent="0.2">
      <c r="A23" t="str">
        <v>conformance-level-aa</v>
      </c>
      <c r="B23" t="str">
        <f>VLOOKUP($A23,epub!$D$2:$E$68,2,FALSE)</f>
        <v>Level AA</v>
      </c>
      <c r="C23" t="str">
        <f>VLOOKUP($A23, onix!$D$2:$E$70,2,FALSE)</f>
        <v>Level AA</v>
      </c>
      <c r="D23" s="3" t="str">
        <f t="shared" si="0"/>
        <v>OK</v>
      </c>
      <c r="E23" t="e">
        <f>VLOOKUP($A23,'canonical json'!$A$2:$C$36,3,FALSE)</f>
        <v>#N/A</v>
      </c>
      <c r="F23" s="3" t="str">
        <f t="shared" si="1"/>
        <v>KO</v>
      </c>
      <c r="G23" s="3" t="str">
        <f t="shared" si="2"/>
        <v>KO</v>
      </c>
      <c r="H23" t="e">
        <f>VLOOKUP($A23,'canonical json'!$A$2:$C$36,2,FALSE)</f>
        <v>#N/A</v>
      </c>
    </row>
    <row r="24" spans="1:8" x14ac:dyDescent="0.2">
      <c r="A24" t="str">
        <v>conformance-level-a</v>
      </c>
      <c r="B24" t="str">
        <f>VLOOKUP($A24,epub!$D$2:$E$68,2,FALSE)</f>
        <v>Level A</v>
      </c>
      <c r="C24" t="str">
        <f>VLOOKUP($A24, onix!$D$2:$E$70,2,FALSE)</f>
        <v>Level A</v>
      </c>
      <c r="D24" s="3" t="str">
        <f t="shared" si="0"/>
        <v>OK</v>
      </c>
      <c r="E24" t="e">
        <f>VLOOKUP($A24,'canonical json'!$A$2:$C$36,3,FALSE)</f>
        <v>#N/A</v>
      </c>
      <c r="F24" s="3" t="str">
        <f t="shared" si="1"/>
        <v>KO</v>
      </c>
      <c r="G24" s="3" t="str">
        <f t="shared" si="2"/>
        <v>KO</v>
      </c>
      <c r="H24" t="e">
        <f>VLOOKUP($A24,'canonical json'!$A$2:$C$36,2,FALSE)</f>
        <v>#N/A</v>
      </c>
    </row>
    <row r="25" spans="1:8" x14ac:dyDescent="0.2">
      <c r="A25" t="str">
        <v>conformance-certification-info</v>
      </c>
      <c r="B25" t="str">
        <f>VLOOKUP($A25,epub!$D$2:$E$68,2,FALSE)</f>
        <v>The publication was certified</v>
      </c>
      <c r="C25" t="str">
        <f>VLOOKUP($A25, onix!$D$2:$E$70,2,FALSE)</f>
        <v>The publication was certified</v>
      </c>
      <c r="D25" s="3" t="str">
        <f t="shared" si="0"/>
        <v>OK</v>
      </c>
      <c r="E25" t="e">
        <f>VLOOKUP($A25,'canonical json'!$A$2:$C$36,3,FALSE)</f>
        <v>#N/A</v>
      </c>
      <c r="F25" s="3" t="str">
        <f t="shared" si="1"/>
        <v>KO</v>
      </c>
      <c r="G25" s="3" t="str">
        <f t="shared" si="2"/>
        <v>KO</v>
      </c>
      <c r="H25" t="e">
        <f>VLOOKUP($A25,'canonical json'!$A$2:$C$36,2,FALSE)</f>
        <v>#N/A</v>
      </c>
    </row>
    <row r="26" spans="1:8" x14ac:dyDescent="0.2">
      <c r="A26" t="str">
        <v>conformance-ceertification-date-prefix</v>
      </c>
      <c r="B26" t="str">
        <f>VLOOKUP($A26,epub!$D$2:$E$68,2,FALSE)</f>
        <v>on</v>
      </c>
      <c r="C26" t="str">
        <f>VLOOKUP($A26, onix!$D$2:$E$70,2,FALSE)</f>
        <v>on</v>
      </c>
      <c r="D26" s="3" t="str">
        <f t="shared" si="0"/>
        <v>OK</v>
      </c>
      <c r="E26" t="e">
        <f>VLOOKUP($A26,'canonical json'!$A$2:$C$36,3,FALSE)</f>
        <v>#N/A</v>
      </c>
      <c r="F26" s="3" t="str">
        <f t="shared" si="1"/>
        <v>KO</v>
      </c>
      <c r="G26" s="3" t="str">
        <f t="shared" si="2"/>
        <v>KO</v>
      </c>
      <c r="H26" t="e">
        <f>VLOOKUP($A26,'canonical json'!$A$2:$C$36,2,FALSE)</f>
        <v>#N/A</v>
      </c>
    </row>
    <row r="27" spans="1:8" x14ac:dyDescent="0.2">
      <c r="A27" t="str">
        <v>conformance-certifier-prefix</v>
      </c>
      <c r="B27" t="str">
        <f>VLOOKUP($A27,epub!$D$2:$E$68,2,FALSE)</f>
        <v>by</v>
      </c>
      <c r="C27" t="str">
        <f>VLOOKUP($A27, onix!$D$2:$E$70,2,FALSE)</f>
        <v>by</v>
      </c>
      <c r="D27" s="3" t="str">
        <f t="shared" si="0"/>
        <v>OK</v>
      </c>
      <c r="E27" t="e">
        <f>VLOOKUP($A27,'canonical json'!$A$2:$C$36,3,FALSE)</f>
        <v>#N/A</v>
      </c>
      <c r="F27" s="3" t="str">
        <f t="shared" si="1"/>
        <v>KO</v>
      </c>
      <c r="G27" s="3" t="str">
        <f t="shared" si="2"/>
        <v>KO</v>
      </c>
      <c r="H27" t="e">
        <f>VLOOKUP($A27,'canonical json'!$A$2:$C$36,2,FALSE)</f>
        <v>#N/A</v>
      </c>
    </row>
    <row r="28" spans="1:8" x14ac:dyDescent="0.2">
      <c r="A28" t="str">
        <v>conformance-certifier-credentials-prefix</v>
      </c>
      <c r="B28" t="str">
        <f>VLOOKUP($A28,epub!$D$2:$E$68,2,FALSE)</f>
        <v>with a credential of</v>
      </c>
      <c r="C28" t="str">
        <f>VLOOKUP($A28, onix!$D$2:$E$70,2,FALSE)</f>
        <v>with a credential of</v>
      </c>
      <c r="D28" s="3" t="str">
        <f t="shared" si="0"/>
        <v>OK</v>
      </c>
      <c r="E28" t="e">
        <f>VLOOKUP($A28,'canonical json'!$A$2:$C$36,3,FALSE)</f>
        <v>#N/A</v>
      </c>
      <c r="F28" s="3" t="str">
        <f t="shared" si="1"/>
        <v>KO</v>
      </c>
      <c r="G28" s="3" t="str">
        <f t="shared" si="2"/>
        <v>KO</v>
      </c>
      <c r="H28" t="e">
        <f>VLOOKUP($A28,'canonical json'!$A$2:$C$36,2,FALSE)</f>
        <v>#N/A</v>
      </c>
    </row>
    <row r="29" spans="1:8" x14ac:dyDescent="0.2">
      <c r="A29" t="str">
        <v>conformance-certifier-report</v>
      </c>
      <c r="B29" t="str">
        <f>VLOOKUP($A29,epub!$D$2:$E$68,2,FALSE)</f>
        <v>For more information refer to the certifier's report.</v>
      </c>
      <c r="C29" t="str">
        <f>VLOOKUP($A29, onix!$D$2:$E$70,2,FALSE)</f>
        <v>For more information refer to the certifier's report.</v>
      </c>
      <c r="D29" s="3" t="str">
        <f t="shared" si="0"/>
        <v>OK</v>
      </c>
      <c r="E29" t="e">
        <f>VLOOKUP($A29,'canonical json'!$A$2:$C$36,3,FALSE)</f>
        <v>#N/A</v>
      </c>
      <c r="F29" s="3" t="str">
        <f t="shared" si="1"/>
        <v>KO</v>
      </c>
      <c r="G29" s="3" t="str">
        <f t="shared" si="2"/>
        <v>KO</v>
      </c>
      <c r="H29" t="e">
        <f>VLOOKUP($A29,'canonical json'!$A$2:$C$36,2,FALSE)</f>
        <v>#N/A</v>
      </c>
    </row>
    <row r="30" spans="1:8" x14ac:dyDescent="0.2">
      <c r="A30" t="str">
        <v>pre-recorded-audio-only</v>
      </c>
      <c r="B30" t="str">
        <f>VLOOKUP($A30,epub!$D$2:$E$68,2,FALSE)</f>
        <v>Audio only</v>
      </c>
      <c r="C30" t="str">
        <f>VLOOKUP($A30, onix!$D$2:$E$70,2,FALSE)</f>
        <v>Audio only</v>
      </c>
      <c r="D30" s="3" t="str">
        <f t="shared" si="0"/>
        <v>OK</v>
      </c>
      <c r="E30" t="str">
        <f>VLOOKUP($A30,'canonical json'!$A$2:$C$36,3,FALSE)</f>
        <v>Audio only</v>
      </c>
      <c r="F30" s="3" t="str">
        <f t="shared" si="1"/>
        <v>OK</v>
      </c>
      <c r="G30" s="3" t="str">
        <f t="shared" si="2"/>
        <v>OK</v>
      </c>
      <c r="H30" t="str">
        <f>VLOOKUP($A30,'canonical json'!$A$2:$C$36,2,FALSE)</f>
        <v>Audiobook with no text alternative</v>
      </c>
    </row>
    <row r="31" spans="1:8" x14ac:dyDescent="0.2">
      <c r="A31" t="str">
        <v>pre-recorded-audio-synchronized</v>
      </c>
      <c r="B31" t="str">
        <f>VLOOKUP($A31,epub!$D$2:$E$68,2,FALSE)</f>
        <v>Synchronized audio and text</v>
      </c>
      <c r="C31" t="str">
        <f>VLOOKUP($A31, onix!$D$2:$E$70,2,FALSE)</f>
        <v>Synchronized audio and text</v>
      </c>
      <c r="D31" s="3" t="str">
        <f t="shared" si="0"/>
        <v>OK</v>
      </c>
      <c r="E31" t="str">
        <f>VLOOKUP($A31,'canonical json'!$A$2:$C$36,3,FALSE)</f>
        <v>Synchronized audio and text</v>
      </c>
      <c r="F31" s="3" t="str">
        <f t="shared" si="1"/>
        <v>OK</v>
      </c>
      <c r="G31" s="3" t="str">
        <f t="shared" si="2"/>
        <v>OK</v>
      </c>
      <c r="H31" t="str">
        <f>VLOOKUP($A31,'canonical json'!$A$2:$C$36,2,FALSE)</f>
        <v>All the content is available as pre-recorded audio synchronized with text</v>
      </c>
    </row>
    <row r="32" spans="1:8" x14ac:dyDescent="0.2">
      <c r="A32" t="str">
        <v>pre-recorded-audio-complementary</v>
      </c>
      <c r="B32" t="str">
        <f>VLOOKUP($A32,epub!$D$2:$E$68,2,FALSE)</f>
        <v>Complementary audio and text</v>
      </c>
      <c r="C32" t="str">
        <f>VLOOKUP($A32, onix!$D$2:$E$70,2,FALSE)</f>
        <v>Complementary audio and text</v>
      </c>
      <c r="D32" s="3" t="str">
        <f t="shared" si="0"/>
        <v>OK</v>
      </c>
      <c r="E32" t="str">
        <f>VLOOKUP($A32,'canonical json'!$A$2:$C$36,3,FALSE)</f>
        <v>Complementary audio and text</v>
      </c>
      <c r="F32" s="3" t="str">
        <f t="shared" si="1"/>
        <v>OK</v>
      </c>
      <c r="G32" s="3" t="str">
        <f t="shared" si="2"/>
        <v>OK</v>
      </c>
      <c r="H32" t="str">
        <f>VLOOKUP($A32,'canonical json'!$A$2:$C$36,2,FALSE)</f>
        <v>Contents available as complementary audio and text</v>
      </c>
    </row>
    <row r="33" spans="1:8" x14ac:dyDescent="0.2">
      <c r="A33" t="str">
        <v>pre-recorded-audio-no-metadata</v>
      </c>
      <c r="B33" t="str">
        <f>VLOOKUP($A33,epub!$D$2:$E$68,2,FALSE)</f>
        <v>No information about pre-recorded audio</v>
      </c>
      <c r="C33" t="str">
        <f>VLOOKUP($A33, onix!$D$2:$E$70,2,FALSE)</f>
        <v>No information about pre-recorded audio</v>
      </c>
      <c r="D33" s="3" t="str">
        <f t="shared" si="0"/>
        <v>OK</v>
      </c>
      <c r="E33" t="str">
        <f>VLOOKUP($A33,'canonical json'!$A$2:$C$36,3,FALSE)</f>
        <v>No information about pre-recorded audio</v>
      </c>
      <c r="F33" s="3" t="str">
        <f t="shared" si="1"/>
        <v>OK</v>
      </c>
      <c r="G33" s="3" t="str">
        <f t="shared" si="2"/>
        <v>OK</v>
      </c>
      <c r="H33" t="str">
        <f>VLOOKUP($A33,'canonical json'!$A$2:$C$36,2,FALSE)</f>
        <v>No information about pre-recorded audio</v>
      </c>
    </row>
    <row r="34" spans="1:8" x14ac:dyDescent="0.2">
      <c r="A34" t="str">
        <v>navigation-toc</v>
      </c>
      <c r="B34" t="str">
        <f>VLOOKUP($A34,epub!$D$2:$E$68,2,FALSE)</f>
        <v>table of contents</v>
      </c>
      <c r="C34" t="str">
        <f>VLOOKUP($A34, onix!$D$2:$E$70,2,FALSE)</f>
        <v>table of contents</v>
      </c>
      <c r="D34" s="3" t="str">
        <f t="shared" si="0"/>
        <v>OK</v>
      </c>
      <c r="E34" t="str">
        <f>VLOOKUP($A34,'canonical json'!$A$2:$C$36,3,FALSE)</f>
        <v>Table of contents</v>
      </c>
      <c r="F34" s="3" t="str">
        <f t="shared" si="1"/>
        <v>OK</v>
      </c>
      <c r="G34" s="3" t="str">
        <f t="shared" si="2"/>
        <v>OK</v>
      </c>
      <c r="H34" t="str">
        <f>VLOOKUP($A34,'canonical json'!$A$2:$C$36,2,FALSE)</f>
        <v>Contains a table of contents that provides direct access to all chapters of the text via links</v>
      </c>
    </row>
    <row r="35" spans="1:8" x14ac:dyDescent="0.2">
      <c r="A35" t="str">
        <v>navigation-index</v>
      </c>
      <c r="B35" t="str">
        <f>VLOOKUP($A35,epub!$D$2:$E$68,2,FALSE)</f>
        <v>index</v>
      </c>
      <c r="C35" t="str">
        <f>VLOOKUP($A35, onix!$D$2:$E$70,2,FALSE)</f>
        <v>index</v>
      </c>
      <c r="D35" s="3" t="str">
        <f t="shared" si="0"/>
        <v>OK</v>
      </c>
      <c r="E35" t="str">
        <f>VLOOKUP($A35,'canonical json'!$A$2:$C$36,3,FALSE)</f>
        <v>Index</v>
      </c>
      <c r="F35" s="3" t="str">
        <f t="shared" si="1"/>
        <v>OK</v>
      </c>
      <c r="G35" s="3" t="str">
        <f t="shared" si="2"/>
        <v>OK</v>
      </c>
      <c r="H35" t="str">
        <f>VLOOKUP($A35,'canonical json'!$A$2:$C$36,2,FALSE)</f>
        <v>Index provides links to item references</v>
      </c>
    </row>
    <row r="36" spans="1:8" x14ac:dyDescent="0.2">
      <c r="A36" t="str">
        <v>navigation-page-navigation</v>
      </c>
      <c r="B36" t="str">
        <f>VLOOKUP($A36,epub!$D$2:$E$68,2,FALSE)</f>
        <v>supports page navigation</v>
      </c>
      <c r="C36" t="str">
        <f>VLOOKUP($A36, onix!$D$2:$E$70,2,FALSE)</f>
        <v>supports page navigation</v>
      </c>
      <c r="D36" s="3" t="str">
        <f t="shared" si="0"/>
        <v>OK</v>
      </c>
      <c r="E36" t="e">
        <f>VLOOKUP($A36,'canonical json'!$A$2:$C$36,3,FALSE)</f>
        <v>#N/A</v>
      </c>
      <c r="F36" s="3" t="str">
        <f t="shared" si="1"/>
        <v>KO</v>
      </c>
      <c r="G36" s="3" t="str">
        <f t="shared" si="2"/>
        <v>KO</v>
      </c>
      <c r="H36" t="e">
        <f>VLOOKUP($A36,'canonical json'!$A$2:$C$36,2,FALSE)</f>
        <v>#N/A</v>
      </c>
    </row>
    <row r="37" spans="1:8" x14ac:dyDescent="0.2">
      <c r="A37" t="str">
        <v>navigation-structural</v>
      </c>
      <c r="B37" t="str">
        <f>VLOOKUP($A37,epub!$D$2:$E$68,2,FALSE)</f>
        <v>structural navigation</v>
      </c>
      <c r="C37" t="str">
        <f>VLOOKUP($A37, onix!$D$2:$E$70,2,FALSE)</f>
        <v>structural navigation</v>
      </c>
      <c r="D37" s="3" t="str">
        <f t="shared" si="0"/>
        <v>OK</v>
      </c>
      <c r="E37" t="e">
        <f>VLOOKUP($A37,'canonical json'!$A$2:$C$36,3,FALSE)</f>
        <v>#N/A</v>
      </c>
      <c r="F37" s="3" t="str">
        <f t="shared" si="1"/>
        <v>KO</v>
      </c>
      <c r="G37" s="3" t="str">
        <f t="shared" si="2"/>
        <v>KO</v>
      </c>
      <c r="H37" t="e">
        <f>VLOOKUP($A37,'canonical json'!$A$2:$C$36,2,FALSE)</f>
        <v>#N/A</v>
      </c>
    </row>
    <row r="38" spans="1:8" x14ac:dyDescent="0.2">
      <c r="A38" t="str">
        <v>join-array-and</v>
      </c>
      <c r="B38" t="str">
        <f>VLOOKUP($A38,epub!$D$2:$E$68,2,FALSE)</f>
        <v>,and</v>
      </c>
      <c r="C38" t="str">
        <f>VLOOKUP($A38, onix!$D$2:$E$70,2,FALSE)</f>
        <v>, and</v>
      </c>
      <c r="D38" s="3" t="str">
        <f t="shared" si="0"/>
        <v>KO</v>
      </c>
      <c r="E38" t="e">
        <f>VLOOKUP($A38,'canonical json'!$A$2:$C$36,3,FALSE)</f>
        <v>#N/A</v>
      </c>
      <c r="F38" s="3" t="str">
        <f t="shared" si="1"/>
        <v>KO</v>
      </c>
      <c r="G38" s="3" t="str">
        <f t="shared" si="2"/>
        <v>KO</v>
      </c>
      <c r="H38" t="e">
        <f>VLOOKUP($A38,'canonical json'!$A$2:$C$36,2,FALSE)</f>
        <v>#N/A</v>
      </c>
    </row>
    <row r="39" spans="1:8" x14ac:dyDescent="0.2">
      <c r="A39" t="str">
        <v>navigation-intro</v>
      </c>
      <c r="B39" t="str">
        <f>VLOOKUP($A39,epub!$D$2:$E$68,2,FALSE)</f>
        <v>Navigation by</v>
      </c>
      <c r="C39" t="str">
        <f>VLOOKUP($A39, onix!$D$2:$E$70,2,FALSE)</f>
        <v>Navigation by</v>
      </c>
      <c r="D39" s="3" t="str">
        <f t="shared" si="0"/>
        <v>OK</v>
      </c>
      <c r="E39" t="str">
        <f>VLOOKUP($A39,'canonical json'!$A$2:$C$36,3,FALSE)</f>
        <v>Navigation by</v>
      </c>
      <c r="F39" s="3" t="str">
        <f t="shared" si="1"/>
        <v>OK</v>
      </c>
      <c r="G39" s="3" t="str">
        <f t="shared" si="2"/>
        <v>OK</v>
      </c>
      <c r="H39">
        <f>VLOOKUP($A39,'canonical json'!$A$2:$C$36,2,FALSE)</f>
        <v>0</v>
      </c>
    </row>
    <row r="40" spans="1:8" x14ac:dyDescent="0.2">
      <c r="A40" t="str">
        <v>navigation-no-metadata</v>
      </c>
      <c r="B40" t="str">
        <f>VLOOKUP($A40,epub!$D$2:$E$68,2,FALSE)</f>
        <v>No information about navigation</v>
      </c>
      <c r="C40" t="str">
        <f>VLOOKUP($A40, onix!$D$2:$E$70,2,FALSE)</f>
        <v>No information about navigation</v>
      </c>
      <c r="D40" s="3" t="str">
        <f t="shared" si="0"/>
        <v>OK</v>
      </c>
      <c r="E40" t="e">
        <f>VLOOKUP($A40,'canonical json'!$A$2:$C$36,3,FALSE)</f>
        <v>#N/A</v>
      </c>
      <c r="F40" s="3" t="str">
        <f t="shared" si="1"/>
        <v>KO</v>
      </c>
      <c r="G40" s="3" t="str">
        <f t="shared" si="2"/>
        <v>KO</v>
      </c>
      <c r="H40" t="e">
        <f>VLOOKUP($A40,'canonical json'!$A$2:$C$36,2,FALSE)</f>
        <v>#N/A</v>
      </c>
    </row>
    <row r="41" spans="1:8" x14ac:dyDescent="0.2">
      <c r="A41" t="str">
        <v>charts-diagrams-formulas-extended</v>
      </c>
      <c r="B41" t="str">
        <f>VLOOKUP($A41,epub!$D$2:$E$68,2,FALSE)</f>
        <v>Charts and diagrams have extended descriptions</v>
      </c>
      <c r="C41" t="str">
        <f>VLOOKUP($A41, onix!$D$2:$E$70,2,FALSE)</f>
        <v>Charts and diagrams have extended descriptions</v>
      </c>
      <c r="D41" s="3" t="str">
        <f t="shared" si="0"/>
        <v>OK</v>
      </c>
      <c r="E41">
        <f>VLOOKUP($A41,'canonical json'!$A$2:$C$36,3,FALSE)</f>
        <v>0</v>
      </c>
      <c r="F41" s="3" t="str">
        <f t="shared" si="1"/>
        <v>KO</v>
      </c>
      <c r="G41" s="3" t="str">
        <f t="shared" si="2"/>
        <v>KO</v>
      </c>
      <c r="H41" t="str">
        <f>VLOOKUP($A41,'canonical json'!$A$2:$C$36,2,FALSE)</f>
        <v>Charts and diagrams have extended descriptions</v>
      </c>
    </row>
    <row r="42" spans="1:8" x14ac:dyDescent="0.2">
      <c r="A42" t="str">
        <v>charts-diagrams-formulas-accessible-chemistry</v>
      </c>
      <c r="B42" t="str">
        <f>VLOOKUP($A42,epub!$D$2:$E$68,2,FALSE)</f>
        <v>Accessible chemistry content</v>
      </c>
      <c r="C42" t="str">
        <f>VLOOKUP($A42, onix!$D$2:$E$70,2,FALSE)</f>
        <v>Accessible chemistry content</v>
      </c>
      <c r="D42" s="3" t="str">
        <f t="shared" si="0"/>
        <v>OK</v>
      </c>
      <c r="E42">
        <f>VLOOKUP($A42,'canonical json'!$A$2:$C$36,3,FALSE)</f>
        <v>0</v>
      </c>
      <c r="F42" s="3" t="str">
        <f t="shared" si="1"/>
        <v>KO</v>
      </c>
      <c r="G42" s="3" t="str">
        <f t="shared" si="2"/>
        <v>KO</v>
      </c>
      <c r="H42" t="str">
        <f>VLOOKUP($A42,'canonical json'!$A$2:$C$36,2,FALSE)</f>
        <v>Accessible chemistry content</v>
      </c>
    </row>
    <row r="43" spans="1:8" x14ac:dyDescent="0.2">
      <c r="A43" t="str">
        <v>charts-diagrams-formulas-accessible-math</v>
      </c>
      <c r="B43" t="str">
        <f>VLOOKUP($A43,epub!$D$2:$E$68,2,FALSE)</f>
        <v>Accessible math content</v>
      </c>
      <c r="C43" t="str">
        <f>VLOOKUP($A43, onix!$D$2:$E$70,2,FALSE)</f>
        <v>Accessible math content</v>
      </c>
      <c r="D43" s="3" t="str">
        <f t="shared" si="0"/>
        <v>OK</v>
      </c>
      <c r="E43">
        <f>VLOOKUP($A43,'canonical json'!$A$2:$C$36,3,FALSE)</f>
        <v>0</v>
      </c>
      <c r="F43" s="3" t="str">
        <f t="shared" si="1"/>
        <v>KO</v>
      </c>
      <c r="G43" s="3" t="str">
        <f t="shared" si="2"/>
        <v>KO</v>
      </c>
      <c r="H43" t="str">
        <f>VLOOKUP($A43,'canonical json'!$A$2:$C$36,2,FALSE)</f>
        <v>Accessible math content</v>
      </c>
    </row>
    <row r="44" spans="1:8" x14ac:dyDescent="0.2">
      <c r="A44" t="str">
        <v>charts-diagrams-formulas-unknown</v>
      </c>
      <c r="B44" t="str">
        <f>VLOOKUP($A44,epub!$D$2:$E$68,2,FALSE)</f>
        <v>Accessibility of formulas, charts, and diagrams unknown</v>
      </c>
      <c r="C44" t="str">
        <f>VLOOKUP($A44, onix!$D$2:$E$70,2,FALSE)</f>
        <v>Accessibility of formulas, charts, and diagrams unknown</v>
      </c>
      <c r="D44" s="3" t="str">
        <f t="shared" si="0"/>
        <v>OK</v>
      </c>
      <c r="E44" t="str">
        <f>VLOOKUP($A44,'canonical json'!$A$2:$C$36,3,FALSE)</f>
        <v>Accessibility of formulas, charts, and diagrams unknown</v>
      </c>
      <c r="F44" s="3" t="str">
        <f t="shared" si="1"/>
        <v>OK</v>
      </c>
      <c r="G44" s="3" t="str">
        <f t="shared" si="2"/>
        <v>OK</v>
      </c>
      <c r="H44" t="str">
        <f>VLOOKUP($A44,'canonical json'!$A$2:$C$36,2,FALSE)</f>
        <v>Contains formulas, charts, and diagrams without any information about the accessibility of this content</v>
      </c>
    </row>
    <row r="45" spans="1:8" x14ac:dyDescent="0.2">
      <c r="A45" t="str">
        <v>hazards-none</v>
      </c>
      <c r="B45" t="str">
        <f>VLOOKUP($A45,epub!$D$2:$E$68,2,FALSE)</f>
        <v>No hazards</v>
      </c>
      <c r="C45" t="str">
        <f>VLOOKUP($A45, onix!$D$2:$E$70,2,FALSE)</f>
        <v>No hazards</v>
      </c>
      <c r="D45" s="3" t="str">
        <f t="shared" si="0"/>
        <v>OK</v>
      </c>
      <c r="E45" t="e">
        <f>VLOOKUP($A45,'canonical json'!$A$2:$C$36,3,FALSE)</f>
        <v>#N/A</v>
      </c>
      <c r="F45" s="3" t="str">
        <f t="shared" si="1"/>
        <v>KO</v>
      </c>
      <c r="G45" s="3" t="str">
        <f t="shared" si="2"/>
        <v>KO</v>
      </c>
      <c r="H45" t="e">
        <f>VLOOKUP($A45,'canonical json'!$A$2:$C$36,2,FALSE)</f>
        <v>#N/A</v>
      </c>
    </row>
    <row r="46" spans="1:8" x14ac:dyDescent="0.2">
      <c r="A46" t="str">
        <v>hazards-flashing</v>
      </c>
      <c r="B46" t="str">
        <f>VLOOKUP($A46,epub!$D$2:$E$68,2,FALSE)</f>
        <v>flashing</v>
      </c>
      <c r="C46" t="str">
        <f>VLOOKUP($A46, onix!$D$2:$E$70,2,FALSE)</f>
        <v>flashing</v>
      </c>
      <c r="D46" s="3" t="str">
        <f t="shared" si="0"/>
        <v>OK</v>
      </c>
      <c r="E46" t="e">
        <f>VLOOKUP($A46,'canonical json'!$A$2:$C$36,3,FALSE)</f>
        <v>#N/A</v>
      </c>
      <c r="F46" s="3" t="str">
        <f t="shared" si="1"/>
        <v>KO</v>
      </c>
      <c r="G46" s="3" t="str">
        <f t="shared" si="2"/>
        <v>KO</v>
      </c>
      <c r="H46" t="e">
        <f>VLOOKUP($A46,'canonical json'!$A$2:$C$36,2,FALSE)</f>
        <v>#N/A</v>
      </c>
    </row>
    <row r="47" spans="1:8" x14ac:dyDescent="0.2">
      <c r="A47" t="str">
        <v>hazards-motion</v>
      </c>
      <c r="B47" t="str">
        <f>VLOOKUP($A47,epub!$D$2:$E$68,2,FALSE)</f>
        <v>motion</v>
      </c>
      <c r="C47" t="str">
        <f>VLOOKUP($A47, onix!$D$2:$E$70,2,FALSE)</f>
        <v>motion</v>
      </c>
      <c r="D47" s="3" t="str">
        <f t="shared" si="0"/>
        <v>OK</v>
      </c>
      <c r="E47" t="e">
        <f>VLOOKUP($A47,'canonical json'!$A$2:$C$36,3,FALSE)</f>
        <v>#N/A</v>
      </c>
      <c r="F47" s="3" t="str">
        <f t="shared" si="1"/>
        <v>KO</v>
      </c>
      <c r="G47" s="3" t="str">
        <f t="shared" si="2"/>
        <v>KO</v>
      </c>
      <c r="H47" t="e">
        <f>VLOOKUP($A47,'canonical json'!$A$2:$C$36,2,FALSE)</f>
        <v>#N/A</v>
      </c>
    </row>
    <row r="48" spans="1:8" x14ac:dyDescent="0.2">
      <c r="A48" t="str">
        <v>hazards-sound</v>
      </c>
      <c r="B48" t="str">
        <f>VLOOKUP($A48,epub!$D$2:$E$68,2,FALSE)</f>
        <v>sound</v>
      </c>
      <c r="C48" t="str">
        <f>VLOOKUP($A48, onix!$D$2:$E$70,2,FALSE)</f>
        <v>sound</v>
      </c>
      <c r="D48" s="3" t="str">
        <f t="shared" si="0"/>
        <v>OK</v>
      </c>
      <c r="E48" t="e">
        <f>VLOOKUP($A48,'canonical json'!$A$2:$C$36,3,FALSE)</f>
        <v>#N/A</v>
      </c>
      <c r="F48" s="3" t="str">
        <f t="shared" si="1"/>
        <v>KO</v>
      </c>
      <c r="G48" s="3" t="str">
        <f t="shared" si="2"/>
        <v>KO</v>
      </c>
      <c r="H48" t="e">
        <f>VLOOKUP($A48,'canonical json'!$A$2:$C$36,2,FALSE)</f>
        <v>#N/A</v>
      </c>
    </row>
    <row r="49" spans="1:8" x14ac:dyDescent="0.2">
      <c r="A49" t="str">
        <v>hazards-plural</v>
      </c>
      <c r="B49" t="str">
        <f>VLOOKUP($A49,epub!$D$2:$E$68,2,FALSE)</f>
        <v>hazards</v>
      </c>
      <c r="C49" t="str">
        <f>VLOOKUP($A49, onix!$D$2:$E$70,2,FALSE)</f>
        <v>hazards</v>
      </c>
      <c r="D49" s="3" t="str">
        <f t="shared" si="0"/>
        <v>OK</v>
      </c>
      <c r="E49" t="e">
        <f>VLOOKUP($A49,'canonical json'!$A$2:$C$36,3,FALSE)</f>
        <v>#N/A</v>
      </c>
      <c r="F49" s="3" t="str">
        <f t="shared" si="1"/>
        <v>KO</v>
      </c>
      <c r="G49" s="3" t="str">
        <f t="shared" si="2"/>
        <v>KO</v>
      </c>
      <c r="H49" t="e">
        <f>VLOOKUP($A49,'canonical json'!$A$2:$C$36,2,FALSE)</f>
        <v>#N/A</v>
      </c>
    </row>
    <row r="50" spans="1:8" x14ac:dyDescent="0.2">
      <c r="A50" t="str">
        <v>hazards-singular</v>
      </c>
      <c r="B50" t="str">
        <f>VLOOKUP($A50,epub!$D$2:$E$68,2,FALSE)</f>
        <v>hazard</v>
      </c>
      <c r="C50" t="str">
        <f>VLOOKUP($A50, onix!$D$2:$E$70,2,FALSE)</f>
        <v>hazard</v>
      </c>
      <c r="D50" s="3" t="str">
        <f t="shared" si="0"/>
        <v>OK</v>
      </c>
      <c r="E50" t="e">
        <f>VLOOKUP($A50,'canonical json'!$A$2:$C$36,3,FALSE)</f>
        <v>#N/A</v>
      </c>
      <c r="F50" s="3" t="str">
        <f t="shared" si="1"/>
        <v>KO</v>
      </c>
      <c r="G50" s="3" t="str">
        <f t="shared" si="2"/>
        <v>KO</v>
      </c>
      <c r="H50" t="e">
        <f>VLOOKUP($A50,'canonical json'!$A$2:$C$36,2,FALSE)</f>
        <v>#N/A</v>
      </c>
    </row>
    <row r="51" spans="1:8" x14ac:dyDescent="0.2">
      <c r="A51" t="str">
        <v>hazards-unknown</v>
      </c>
      <c r="B51" t="str">
        <f>VLOOKUP($A51,epub!$D$2:$E$68,2,FALSE)</f>
        <v>The presence of hazards is unknown</v>
      </c>
      <c r="C51" t="str">
        <f>VLOOKUP($A51, onix!$D$2:$E$70,2,FALSE)</f>
        <v>The presence of hazards is unknown</v>
      </c>
      <c r="D51" s="3" t="str">
        <f t="shared" si="0"/>
        <v>OK</v>
      </c>
      <c r="E51" t="e">
        <f>VLOOKUP($A51,'canonical json'!$A$2:$C$36,3,FALSE)</f>
        <v>#N/A</v>
      </c>
      <c r="F51" s="3" t="str">
        <f t="shared" si="1"/>
        <v>KO</v>
      </c>
      <c r="G51" s="3" t="str">
        <f t="shared" si="2"/>
        <v>KO</v>
      </c>
      <c r="H51" t="e">
        <f>VLOOKUP($A51,'canonical json'!$A$2:$C$36,2,FALSE)</f>
        <v>#N/A</v>
      </c>
    </row>
    <row r="52" spans="1:8" x14ac:dyDescent="0.2">
      <c r="A52" t="str">
        <v>hazards-no-metadata</v>
      </c>
      <c r="B52" t="str">
        <f>VLOOKUP($A52,epub!$D$2:$E$68,2,FALSE)</f>
        <v>No information about possible hazards</v>
      </c>
      <c r="C52" t="str">
        <f>VLOOKUP($A52, onix!$D$2:$E$70,2,FALSE)</f>
        <v>No information about possible hazards</v>
      </c>
      <c r="D52" s="3" t="str">
        <f t="shared" si="0"/>
        <v>OK</v>
      </c>
      <c r="E52" t="e">
        <f>VLOOKUP($A52,'canonical json'!$A$2:$C$36,3,FALSE)</f>
        <v>#N/A</v>
      </c>
      <c r="F52" s="3" t="str">
        <f t="shared" si="1"/>
        <v>KO</v>
      </c>
      <c r="G52" s="3" t="str">
        <f t="shared" si="2"/>
        <v>KO</v>
      </c>
      <c r="H52" t="e">
        <f>VLOOKUP($A52,'canonical json'!$A$2:$C$36,2,FALSE)</f>
        <v>#N/A</v>
      </c>
    </row>
    <row r="53" spans="1:8" x14ac:dyDescent="0.2">
      <c r="A53" t="str">
        <v>accessibility-summary-no-metadata</v>
      </c>
      <c r="B53" t="str">
        <f>VLOOKUP($A53,epub!$D$2:$E$68,2,FALSE)</f>
        <v>No accessibility summary</v>
      </c>
      <c r="C53" t="str">
        <f>VLOOKUP($A53, onix!$D$2:$E$70,2,FALSE)</f>
        <v>No accessibility summary</v>
      </c>
      <c r="D53" s="3" t="str">
        <f t="shared" si="0"/>
        <v>OK</v>
      </c>
      <c r="E53" t="e">
        <f>VLOOKUP($A53,'canonical json'!$A$2:$C$36,3,FALSE)</f>
        <v>#N/A</v>
      </c>
      <c r="F53" s="3" t="str">
        <f t="shared" si="1"/>
        <v>KO</v>
      </c>
      <c r="G53" s="3" t="str">
        <f t="shared" si="2"/>
        <v>KO</v>
      </c>
      <c r="H53" t="e">
        <f>VLOOKUP($A53,'canonical json'!$A$2:$C$36,2,FALSE)</f>
        <v>#N/A</v>
      </c>
    </row>
    <row r="54" spans="1:8" x14ac:dyDescent="0.2">
      <c r="A54" t="str">
        <v>tbd</v>
      </c>
      <c r="B54" t="str">
        <f>VLOOKUP($A54,epub!$D$2:$E$68,2,FALSE)</f>
        <v>TBD</v>
      </c>
      <c r="C54" t="str">
        <f>VLOOKUP($A54, onix!$D$2:$E$70,2,FALSE)</f>
        <v>TBD</v>
      </c>
      <c r="D54" s="3" t="str">
        <f t="shared" si="0"/>
        <v>OK</v>
      </c>
      <c r="E54" t="e">
        <f>VLOOKUP($A54,'canonical json'!$A$2:$C$36,3,FALSE)</f>
        <v>#N/A</v>
      </c>
      <c r="F54" s="3" t="str">
        <f t="shared" si="1"/>
        <v>KO</v>
      </c>
      <c r="G54" s="3" t="str">
        <f t="shared" si="2"/>
        <v>KO</v>
      </c>
      <c r="H54" t="e">
        <f>VLOOKUP($A54,'canonical json'!$A$2:$C$36,2,FALSE)</f>
        <v>#N/A</v>
      </c>
    </row>
    <row r="55" spans="1:8" x14ac:dyDescent="0.2">
      <c r="A55" t="str">
        <v>legal-considerations-no-metadata</v>
      </c>
      <c r="B55" t="str">
        <f>VLOOKUP($A55,epub!$D$2:$E$68,2,FALSE)</f>
        <v>No legal considerations</v>
      </c>
      <c r="C55" t="str">
        <f>VLOOKUP($A55, onix!$D$2:$E$70,2,FALSE)</f>
        <v>No legal considerations</v>
      </c>
      <c r="D55" s="3" t="str">
        <f t="shared" si="0"/>
        <v>OK</v>
      </c>
      <c r="E55" t="e">
        <f>VLOOKUP($A55,'canonical json'!$A$2:$C$36,3,FALSE)</f>
        <v>#N/A</v>
      </c>
      <c r="F55" s="3" t="str">
        <f t="shared" si="1"/>
        <v>KO</v>
      </c>
      <c r="G55" s="3" t="str">
        <f t="shared" si="2"/>
        <v>KO</v>
      </c>
      <c r="H55" t="e">
        <f>VLOOKUP($A55,'canonical json'!$A$2:$C$36,2,FALSE)</f>
        <v>#N/A</v>
      </c>
    </row>
    <row r="56" spans="1:8" x14ac:dyDescent="0.2">
      <c r="A56" t="str">
        <v>additional-accessibility-information-adaptation-audio-descriptions</v>
      </c>
      <c r="B56" t="str">
        <f>VLOOKUP($A56,epub!$D$2:$E$68,2,FALSE)</f>
        <v>audio descriptions</v>
      </c>
      <c r="C56" t="e">
        <f>VLOOKUP($A56, onix!$D$2:$E$70,2,FALSE)</f>
        <v>#N/A</v>
      </c>
      <c r="D56" s="3" t="str">
        <f t="shared" si="0"/>
        <v>KO</v>
      </c>
      <c r="E56" t="e">
        <f>VLOOKUP($A56,'canonical json'!$A$2:$C$36,3,FALSE)</f>
        <v>#N/A</v>
      </c>
      <c r="F56" s="3" t="str">
        <f t="shared" si="1"/>
        <v>KO</v>
      </c>
      <c r="G56" s="3" t="str">
        <f t="shared" si="2"/>
        <v>OK</v>
      </c>
      <c r="H56" t="e">
        <f>VLOOKUP($A56,'canonical json'!$A$2:$C$36,2,FALSE)</f>
        <v>#N/A</v>
      </c>
    </row>
    <row r="57" spans="1:8" x14ac:dyDescent="0.2">
      <c r="A57" t="str">
        <v>additional-accessibility-information-adaptation-closed-captions</v>
      </c>
      <c r="B57" t="str">
        <f>VLOOKUP($A57,epub!$D$2:$E$68,2,FALSE)</f>
        <v>closed captions</v>
      </c>
      <c r="C57" t="str">
        <f>VLOOKUP($A57, onix!$D$2:$E$70,2,FALSE)</f>
        <v>closed captions</v>
      </c>
      <c r="D57" s="3" t="str">
        <f t="shared" si="0"/>
        <v>OK</v>
      </c>
      <c r="E57" t="e">
        <f>VLOOKUP($A57,'canonical json'!$A$2:$C$36,3,FALSE)</f>
        <v>#N/A</v>
      </c>
      <c r="F57" s="3" t="str">
        <f t="shared" si="1"/>
        <v>KO</v>
      </c>
      <c r="G57" s="3" t="str">
        <f t="shared" si="2"/>
        <v>KO</v>
      </c>
      <c r="H57" t="e">
        <f>VLOOKUP($A57,'canonical json'!$A$2:$C$36,2,FALSE)</f>
        <v>#N/A</v>
      </c>
    </row>
    <row r="58" spans="1:8" x14ac:dyDescent="0.2">
      <c r="A58" t="str">
        <v>additional-accessibility-information-adaptation-open-captions</v>
      </c>
      <c r="B58" t="str">
        <f>VLOOKUP($A58,epub!$D$2:$E$68,2,FALSE)</f>
        <v>open captions</v>
      </c>
      <c r="C58" t="str">
        <f>VLOOKUP($A58, onix!$D$2:$E$70,2,FALSE)</f>
        <v>open captions</v>
      </c>
      <c r="D58" s="3" t="str">
        <f t="shared" si="0"/>
        <v>OK</v>
      </c>
      <c r="E58" t="e">
        <f>VLOOKUP($A58,'canonical json'!$A$2:$C$36,3,FALSE)</f>
        <v>#N/A</v>
      </c>
      <c r="F58" s="3" t="str">
        <f t="shared" si="1"/>
        <v>KO</v>
      </c>
      <c r="G58" s="3" t="str">
        <f t="shared" si="2"/>
        <v>KO</v>
      </c>
      <c r="H58" t="e">
        <f>VLOOKUP($A58,'canonical json'!$A$2:$C$36,2,FALSE)</f>
        <v>#N/A</v>
      </c>
    </row>
    <row r="59" spans="1:8" x14ac:dyDescent="0.2">
      <c r="A59" t="str">
        <v>additional-accessibility-information-adaptation-transcript</v>
      </c>
      <c r="B59" t="str">
        <f>VLOOKUP($A59,epub!$D$2:$E$68,2,FALSE)</f>
        <v>transcript</v>
      </c>
      <c r="C59" t="e">
        <f>VLOOKUP($A59, onix!$D$2:$E$70,2,FALSE)</f>
        <v>#N/A</v>
      </c>
      <c r="D59" s="3" t="str">
        <f t="shared" si="0"/>
        <v>KO</v>
      </c>
      <c r="E59" t="e">
        <f>VLOOKUP($A59,'canonical json'!$A$2:$C$36,3,FALSE)</f>
        <v>#N/A</v>
      </c>
      <c r="F59" s="3" t="str">
        <f t="shared" si="1"/>
        <v>KO</v>
      </c>
      <c r="G59" s="3" t="str">
        <f t="shared" si="2"/>
        <v>OK</v>
      </c>
      <c r="H59" t="e">
        <f>VLOOKUP($A59,'canonical json'!$A$2:$C$36,2,FALSE)</f>
        <v>#N/A</v>
      </c>
    </row>
    <row r="60" spans="1:8" x14ac:dyDescent="0.2">
      <c r="A60" t="str">
        <v>additional-accessibility-information-adaptation-sign-language</v>
      </c>
      <c r="B60" t="str">
        <f>VLOOKUP($A60,epub!$D$2:$E$68,2,FALSE)</f>
        <v>sign language</v>
      </c>
      <c r="C60" t="str">
        <f>VLOOKUP($A60, onix!$D$2:$E$70,2,FALSE)</f>
        <v>sign language</v>
      </c>
      <c r="D60" s="3" t="str">
        <f t="shared" si="0"/>
        <v>OK</v>
      </c>
      <c r="E60" t="e">
        <f>VLOOKUP($A60,'canonical json'!$A$2:$C$36,3,FALSE)</f>
        <v>#N/A</v>
      </c>
      <c r="F60" s="3" t="str">
        <f t="shared" si="1"/>
        <v>KO</v>
      </c>
      <c r="G60" s="3" t="str">
        <f t="shared" si="2"/>
        <v>KO</v>
      </c>
      <c r="H60" t="e">
        <f>VLOOKUP($A60,'canonical json'!$A$2:$C$36,2,FALSE)</f>
        <v>#N/A</v>
      </c>
    </row>
    <row r="61" spans="1:8" x14ac:dyDescent="0.2">
      <c r="A61" t="str">
        <v>additional-accessibility-information-clarity-text-to-speech-hinting</v>
      </c>
      <c r="B61" t="str">
        <f>VLOOKUP($A61,epub!$D$2:$E$68,2,FALSE)</f>
        <v>text-to-speech hinting provided</v>
      </c>
      <c r="C61" t="str">
        <f>VLOOKUP($A61, onix!$D$2:$E$70,2,FALSE)</f>
        <v>text-to-speech hinting provided</v>
      </c>
      <c r="D61" s="3" t="str">
        <f t="shared" si="0"/>
        <v>OK</v>
      </c>
      <c r="E61" t="e">
        <f>VLOOKUP($A61,'canonical json'!$A$2:$C$36,3,FALSE)</f>
        <v>#N/A</v>
      </c>
      <c r="F61" s="3" t="str">
        <f t="shared" si="1"/>
        <v>KO</v>
      </c>
      <c r="G61" s="3" t="str">
        <f t="shared" si="2"/>
        <v>KO</v>
      </c>
      <c r="H61" t="e">
        <f>VLOOKUP($A61,'canonical json'!$A$2:$C$36,2,FALSE)</f>
        <v>#N/A</v>
      </c>
    </row>
    <row r="62" spans="1:8" x14ac:dyDescent="0.2">
      <c r="A62" t="str">
        <v>additional-accessibility-information-clarity-high-contrast-between-foreground-and-background-audio</v>
      </c>
      <c r="B62" t="str">
        <f>VLOOKUP($A62,epub!$D$2:$E$68,2,FALSE)</f>
        <v>high contrast between foreground and background audio</v>
      </c>
      <c r="C62" t="str">
        <f>VLOOKUP($A62, onix!$D$2:$E$70,2,FALSE)</f>
        <v>high contrast between foreground and background audio</v>
      </c>
      <c r="D62" s="3" t="str">
        <f t="shared" si="0"/>
        <v>OK</v>
      </c>
      <c r="E62" t="e">
        <f>VLOOKUP($A62,'canonical json'!$A$2:$C$36,3,FALSE)</f>
        <v>#N/A</v>
      </c>
      <c r="F62" s="3" t="str">
        <f t="shared" si="1"/>
        <v>KO</v>
      </c>
      <c r="G62" s="3" t="str">
        <f t="shared" si="2"/>
        <v>KO</v>
      </c>
      <c r="H62" t="e">
        <f>VLOOKUP($A62,'canonical json'!$A$2:$C$36,2,FALSE)</f>
        <v>#N/A</v>
      </c>
    </row>
    <row r="63" spans="1:8" x14ac:dyDescent="0.2">
      <c r="A63" t="str">
        <v>additional-accessibility-information-clarity-high-contrast-between-text-and-background</v>
      </c>
      <c r="B63" t="str">
        <f>VLOOKUP($A63,epub!$D$2:$E$68,2,FALSE)</f>
        <v>high contrast between text and background</v>
      </c>
      <c r="C63" t="str">
        <f>VLOOKUP($A63, onix!$D$2:$E$70,2,FALSE)</f>
        <v>high contrast between text and background</v>
      </c>
      <c r="D63" s="3" t="str">
        <f t="shared" si="0"/>
        <v>OK</v>
      </c>
      <c r="E63" t="e">
        <f>VLOOKUP($A63,'canonical json'!$A$2:$C$36,3,FALSE)</f>
        <v>#N/A</v>
      </c>
      <c r="F63" s="3" t="str">
        <f t="shared" si="1"/>
        <v>KO</v>
      </c>
      <c r="G63" s="3" t="str">
        <f t="shared" si="2"/>
        <v>KO</v>
      </c>
      <c r="H63" t="e">
        <f>VLOOKUP($A63,'canonical json'!$A$2:$C$36,2,FALSE)</f>
        <v>#N/A</v>
      </c>
    </row>
    <row r="64" spans="1:8" x14ac:dyDescent="0.2">
      <c r="A64" t="str">
        <v>additional-accessibility-information-clarity-large-print</v>
      </c>
      <c r="B64" t="str">
        <f>VLOOKUP($A64,epub!$D$2:$E$68,2,FALSE)</f>
        <v>large print</v>
      </c>
      <c r="C64" t="e">
        <f>VLOOKUP($A64, onix!$D$2:$E$70,2,FALSE)</f>
        <v>#N/A</v>
      </c>
      <c r="D64" s="3" t="str">
        <f t="shared" si="0"/>
        <v>KO</v>
      </c>
      <c r="E64" t="e">
        <f>VLOOKUP($A64,'canonical json'!$A$2:$C$36,3,FALSE)</f>
        <v>#N/A</v>
      </c>
      <c r="F64" s="3" t="str">
        <f t="shared" si="1"/>
        <v>KO</v>
      </c>
      <c r="G64" s="3" t="str">
        <f t="shared" si="2"/>
        <v>OK</v>
      </c>
      <c r="H64" t="e">
        <f>VLOOKUP($A64,'canonical json'!$A$2:$C$36,2,FALSE)</f>
        <v>#N/A</v>
      </c>
    </row>
    <row r="65" spans="1:8" x14ac:dyDescent="0.2">
      <c r="A65" t="str">
        <v>additional-accessibility-information-clarity-page-breaks</v>
      </c>
      <c r="B65" t="str">
        <f>VLOOKUP($A65,epub!$D$2:$E$68,2,FALSE)</f>
        <v>page breaks</v>
      </c>
      <c r="C65" t="e">
        <f>VLOOKUP($A65, onix!$D$2:$E$70,2,FALSE)</f>
        <v>#N/A</v>
      </c>
      <c r="D65" s="3" t="str">
        <f t="shared" si="0"/>
        <v>KO</v>
      </c>
      <c r="E65" t="e">
        <f>VLOOKUP($A65,'canonical json'!$A$2:$C$36,3,FALSE)</f>
        <v>#N/A</v>
      </c>
      <c r="F65" s="3" t="str">
        <f t="shared" si="1"/>
        <v>KO</v>
      </c>
      <c r="G65" s="3" t="str">
        <f t="shared" si="2"/>
        <v>OK</v>
      </c>
      <c r="H65" t="e">
        <f>VLOOKUP($A65,'canonical json'!$A$2:$C$36,2,FALSE)</f>
        <v>#N/A</v>
      </c>
    </row>
    <row r="66" spans="1:8" x14ac:dyDescent="0.2">
      <c r="A66" t="str">
        <v>charts-diagrams-formulas-non-graphical-data</v>
      </c>
      <c r="B66" t="e">
        <f>VLOOKUP($A66,epub!$D$2:$E$68,2,FALSE)</f>
        <v>#N/A</v>
      </c>
      <c r="C66" t="str">
        <f>VLOOKUP($A66, onix!$D$2:$E$70,2,FALSE)</f>
        <v>Visualized data also available as non-graphical data</v>
      </c>
      <c r="D66" s="3" t="str">
        <f t="shared" si="0"/>
        <v>KO</v>
      </c>
      <c r="E66">
        <f>VLOOKUP($A66,'canonical json'!$A$2:$C$36,3,FALSE)</f>
        <v>0</v>
      </c>
      <c r="F66" s="3" t="str">
        <f t="shared" si="1"/>
        <v>KO</v>
      </c>
      <c r="G66" s="3" t="str">
        <f t="shared" si="2"/>
        <v>KO</v>
      </c>
      <c r="H66" t="str">
        <f>VLOOKUP($A66,'canonical json'!$A$2:$C$36,2,FALSE)</f>
        <v>Visualized data also available as non-graphical data</v>
      </c>
    </row>
    <row r="67" spans="1:8" x14ac:dyDescent="0.2">
      <c r="A67" t="str">
        <v>additional-accessibility-information-adaptation-dyslexia-readability</v>
      </c>
      <c r="B67" t="e">
        <f>VLOOKUP($A67,epub!$D$2:$E$68,2,FALSE)</f>
        <v>#N/A</v>
      </c>
      <c r="C67" t="str">
        <f>VLOOKUP($A67, onix!$D$2:$E$70,2,FALSE)</f>
        <v>dyslexia readability</v>
      </c>
      <c r="D67" s="3" t="str">
        <f t="shared" ref="D67:F86" si="3">IF(IFERROR(B67, "")=IFERROR(C67, ""),"OK","KO")</f>
        <v>KO</v>
      </c>
      <c r="E67" t="e">
        <f>VLOOKUP($A67,'canonical json'!$A$2:$C$36,3,FALSE)</f>
        <v>#N/A</v>
      </c>
      <c r="F67" s="3" t="str">
        <f t="shared" ref="F67:G86" si="4">IF(IFERROR(B67, "")=IFERROR(E67, ""),"OK","KO")</f>
        <v>OK</v>
      </c>
      <c r="G67" s="3" t="str">
        <f t="shared" ref="G67:G86" si="5">IF(IFERROR(C67, "")=IFERROR(E67, ""),"OK","KO")</f>
        <v>KO</v>
      </c>
      <c r="H67" t="e">
        <f>VLOOKUP($A67,'canonical json'!$A$2:$C$36,2,FALSE)</f>
        <v>#N/A</v>
      </c>
    </row>
    <row r="68" spans="1:8" x14ac:dyDescent="0.2">
      <c r="A68" t="str">
        <v>additional-accessibility-information-adaptation-full-transcript</v>
      </c>
      <c r="B68" t="e">
        <f>VLOOKUP($A68,epub!$D$2:$E$68,2,FALSE)</f>
        <v>#N/A</v>
      </c>
      <c r="C68" t="str">
        <f>VLOOKUP($A68, onix!$D$2:$E$70,2,FALSE)</f>
        <v>full transcript</v>
      </c>
      <c r="D68" s="3" t="str">
        <f t="shared" si="3"/>
        <v>KO</v>
      </c>
      <c r="E68" t="e">
        <f>VLOOKUP($A68,'canonical json'!$A$2:$C$36,3,FALSE)</f>
        <v>#N/A</v>
      </c>
      <c r="F68" s="3" t="str">
        <f t="shared" si="4"/>
        <v>OK</v>
      </c>
      <c r="G68" s="3" t="str">
        <f t="shared" si="5"/>
        <v>KO</v>
      </c>
      <c r="H68" t="e">
        <f>VLOOKUP($A68,'canonical json'!$A$2:$C$36,2,FALSE)</f>
        <v>#N/A</v>
      </c>
    </row>
    <row r="69" spans="1:8" x14ac:dyDescent="0.2">
      <c r="A69" t="str">
        <v>additional-accessibility-information-clarity-color-not-sole-means-of-conveying-information</v>
      </c>
      <c r="B69" t="e">
        <f>VLOOKUP($A69,epub!$D$2:$E$68,2,FALSE)</f>
        <v>#N/A</v>
      </c>
      <c r="C69" t="str">
        <f>VLOOKUP($A69, onix!$D$2:$E$70,2,FALSE)</f>
        <v>color is not the sole means of conveying information</v>
      </c>
      <c r="D69" s="3" t="str">
        <f t="shared" si="3"/>
        <v>KO</v>
      </c>
      <c r="E69" t="e">
        <f>VLOOKUP($A69,'canonical json'!$A$2:$C$36,3,FALSE)</f>
        <v>#N/A</v>
      </c>
      <c r="F69" s="3" t="str">
        <f t="shared" si="4"/>
        <v>OK</v>
      </c>
      <c r="G69" s="3" t="str">
        <f t="shared" si="5"/>
        <v>KO</v>
      </c>
      <c r="H69" t="e">
        <f>VLOOKUP($A69,'canonical json'!$A$2:$C$36,2,FALSE)</f>
        <v>#N/A</v>
      </c>
    </row>
    <row r="70" spans="1:8" x14ac:dyDescent="0.2">
      <c r="A70" t="str">
        <v>additional-accessibility-information-clarity-ultra-high-contrast-between-text-and-background</v>
      </c>
      <c r="B70" t="e">
        <f>VLOOKUP($A70,epub!$D$2:$E$68,2,FALSE)</f>
        <v>#N/A</v>
      </c>
      <c r="C70" t="str">
        <f>VLOOKUP($A70, onix!$D$2:$E$70,2,FALSE)</f>
        <v>ultra high contrast between text and background</v>
      </c>
      <c r="D70" s="3" t="str">
        <f t="shared" si="3"/>
        <v>KO</v>
      </c>
      <c r="E70" t="e">
        <f>VLOOKUP($A70,'canonical json'!$A$2:$C$36,3,FALSE)</f>
        <v>#N/A</v>
      </c>
      <c r="F70" s="3" t="str">
        <f t="shared" si="4"/>
        <v>OK</v>
      </c>
      <c r="G70" s="3" t="str">
        <f t="shared" si="5"/>
        <v>KO</v>
      </c>
      <c r="H70" t="e">
        <f>VLOOKUP($A70,'canonical json'!$A$2:$C$36,2,FALSE)</f>
        <v>#N/A</v>
      </c>
    </row>
    <row r="71" spans="1:8" x14ac:dyDescent="0.2">
      <c r="A71" t="str">
        <v>additional-accessibility-information-clarity-visible-page-numbering</v>
      </c>
      <c r="B71" t="e">
        <f>VLOOKUP($A71,epub!$D$2:$E$68,2,FALSE)</f>
        <v>#N/A</v>
      </c>
      <c r="C71" t="str">
        <f>VLOOKUP($A71, onix!$D$2:$E$70,2,FALSE)</f>
        <v>visible page numbering</v>
      </c>
      <c r="D71" s="3" t="str">
        <f t="shared" si="3"/>
        <v>KO</v>
      </c>
      <c r="E71" t="e">
        <f>VLOOKUP($A71,'canonical json'!$A$2:$C$36,3,FALSE)</f>
        <v>#N/A</v>
      </c>
      <c r="F71" s="3" t="str">
        <f t="shared" si="4"/>
        <v>OK</v>
      </c>
      <c r="G71" s="3" t="str">
        <f t="shared" si="5"/>
        <v>KO</v>
      </c>
      <c r="H71" t="e">
        <f>VLOOKUP($A71,'canonical json'!$A$2:$C$36,2,FALSE)</f>
        <v>#N/A</v>
      </c>
    </row>
    <row r="72" spans="1:8" x14ac:dyDescent="0.2">
      <c r="A72" t="str">
        <v>additional-accessibility-information-clarity-without-background-sounds</v>
      </c>
      <c r="B72" t="e">
        <f>VLOOKUP($A72,epub!$D$2:$E$68,2,FALSE)</f>
        <v>#N/A</v>
      </c>
      <c r="C72" t="str">
        <f>VLOOKUP($A72, onix!$D$2:$E$70,2,FALSE)</f>
        <v>without background sounds</v>
      </c>
      <c r="D72" s="3" t="str">
        <f t="shared" si="3"/>
        <v>KO</v>
      </c>
      <c r="E72" t="e">
        <f>VLOOKUP($A72,'canonical json'!$A$2:$C$36,3,FALSE)</f>
        <v>#N/A</v>
      </c>
      <c r="F72" s="3" t="str">
        <f t="shared" si="4"/>
        <v>OK</v>
      </c>
      <c r="G72" s="3" t="str">
        <f t="shared" si="5"/>
        <v>KO</v>
      </c>
      <c r="H72" t="e">
        <f>VLOOKUP($A72,'canonical json'!$A$2:$C$36,2,FALSE)</f>
        <v>#N/A</v>
      </c>
    </row>
    <row r="73" spans="1:8" x14ac:dyDescent="0.2">
      <c r="A73" t="str">
        <v>nonvisual-reading-unknown</v>
      </c>
      <c r="B73" t="e">
        <f>VLOOKUP($A73,epub!$D$2:$E$68,2,FALSE)</f>
        <v>#N/A</v>
      </c>
      <c r="C73" t="e">
        <f>VLOOKUP($A73, onix!$D$2:$E$70,2,FALSE)</f>
        <v>#N/A</v>
      </c>
      <c r="D73" s="3" t="str">
        <f t="shared" si="3"/>
        <v>OK</v>
      </c>
      <c r="E73" t="str">
        <f>VLOOKUP($A73,'canonical json'!$A$2:$C$36,3,FALSE)</f>
        <v>Not known if readable in read aloud and braille</v>
      </c>
      <c r="F73" s="3" t="str">
        <f t="shared" si="4"/>
        <v>KO</v>
      </c>
      <c r="G73" s="3" t="str">
        <f t="shared" si="5"/>
        <v>KO</v>
      </c>
      <c r="H73" t="str">
        <f>VLOOKUP($A73,'canonical json'!$A$2:$C$36,2,FALSE)</f>
        <v>It is not known if the content will be available in generated read aloud speech and electronic braille</v>
      </c>
    </row>
    <row r="74" spans="1:8" x14ac:dyDescent="0.2">
      <c r="A74" t="str">
        <v>conformance-not-EPUB</v>
      </c>
      <c r="B74" t="e">
        <f>VLOOKUP($A74,epub!$D$2:$E$68,2,FALSE)</f>
        <v>#N/A</v>
      </c>
      <c r="C74" t="e">
        <f>VLOOKUP($A74, onix!$D$2:$E$70,2,FALSE)</f>
        <v>#N/A</v>
      </c>
      <c r="D74" s="3" t="str">
        <f t="shared" si="3"/>
        <v>OK</v>
      </c>
      <c r="E74" t="str">
        <f>VLOOKUP($A74,'canonical json'!$A$2:$C$36,3,FALSE)</f>
        <v>Conformance to accepted standards for accessibility of this publication cannot be determined</v>
      </c>
      <c r="F74" s="3" t="str">
        <f t="shared" si="4"/>
        <v>KO</v>
      </c>
      <c r="G74" s="3" t="str">
        <f t="shared" si="5"/>
        <v>KO</v>
      </c>
      <c r="H74" t="str">
        <f>VLOOKUP($A74,'canonical json'!$A$2:$C$36,2,FALSE)</f>
        <v>The publication contains a conformance statement that is not to the EPUB Accessibility standard</v>
      </c>
    </row>
    <row r="75" spans="1:8" x14ac:dyDescent="0.2">
      <c r="A75" t="str">
        <v>conformance-unknown</v>
      </c>
      <c r="B75" t="e">
        <f>VLOOKUP($A75,epub!$D$2:$E$68,2,FALSE)</f>
        <v>#N/A</v>
      </c>
      <c r="C75" t="e">
        <f>VLOOKUP($A75, onix!$D$2:$E$70,2,FALSE)</f>
        <v>#N/A</v>
      </c>
      <c r="D75" s="3" t="str">
        <f t="shared" si="3"/>
        <v>OK</v>
      </c>
      <c r="E75" t="str">
        <f>VLOOKUP($A75,'canonical json'!$A$2:$C$36,3,FALSE)</f>
        <v>The publication does not include a conformance statement</v>
      </c>
      <c r="F75" s="3" t="str">
        <f t="shared" si="4"/>
        <v>KO</v>
      </c>
      <c r="G75" s="3" t="str">
        <f t="shared" si="5"/>
        <v>KO</v>
      </c>
      <c r="H75" t="str">
        <f>VLOOKUP($A75,'canonical json'!$A$2:$C$36,2,FALSE)</f>
        <v>The conformance metadata is missing and conformity to a standard of this publication is unknown</v>
      </c>
    </row>
    <row r="76" spans="1:8" x14ac:dyDescent="0.2">
      <c r="A76" t="str">
        <v>Navigation-landmarks</v>
      </c>
      <c r="B76" t="e">
        <f>VLOOKUP($A76,epub!$D$2:$E$68,2,FALSE)</f>
        <v>#N/A</v>
      </c>
      <c r="C76" t="e">
        <f>VLOOKUP($A76, onix!$D$2:$E$70,2,FALSE)</f>
        <v>#N/A</v>
      </c>
      <c r="D76" s="3" t="str">
        <f t="shared" si="3"/>
        <v>OK</v>
      </c>
      <c r="E76" t="str">
        <f>VLOOKUP($A76,'canonical json'!$A$2:$C$36,3,FALSE)</f>
        <v>Landmarks</v>
      </c>
      <c r="F76" s="3" t="str">
        <f t="shared" si="4"/>
        <v>KO</v>
      </c>
      <c r="G76" s="3" t="str">
        <f t="shared" si="5"/>
        <v>KO</v>
      </c>
      <c r="H76" t="str">
        <f>VLOOKUP($A76,'canonical json'!$A$2:$C$36,2,FALSE)</f>
        <v>Landmarks provide quick access to main parts of the book</v>
      </c>
    </row>
    <row r="77" spans="1:8" x14ac:dyDescent="0.2">
      <c r="A77" t="str">
        <v>Navigation-page</v>
      </c>
      <c r="B77" t="e">
        <f>VLOOKUP($A77,epub!$D$2:$E$68,2,FALSE)</f>
        <v>#N/A</v>
      </c>
      <c r="C77" t="e">
        <f>VLOOKUP($A77, onix!$D$2:$E$70,2,FALSE)</f>
        <v>#N/A</v>
      </c>
      <c r="D77" s="3" t="str">
        <f t="shared" si="3"/>
        <v>OK</v>
      </c>
      <c r="E77" t="str">
        <f>VLOOKUP($A77,'canonical json'!$A$2:$C$36,3,FALSE)</f>
        <v>Page list</v>
      </c>
      <c r="F77" s="3" t="str">
        <f t="shared" si="4"/>
        <v>KO</v>
      </c>
      <c r="G77" s="3" t="str">
        <f t="shared" si="5"/>
        <v>KO</v>
      </c>
      <c r="H77" t="str">
        <f>VLOOKUP($A77,'canonical json'!$A$2:$C$36,2,FALSE)</f>
        <v>A page list enables users to coordinate their reading with a statically paginated version</v>
      </c>
    </row>
    <row r="78" spans="1:8" x14ac:dyDescent="0.2">
      <c r="A78" t="str">
        <v>charts-diagrams-formulas-accessible-unknown</v>
      </c>
      <c r="B78" t="e">
        <f>VLOOKUP($A78,epub!$D$2:$E$68,2,FALSE)</f>
        <v>#N/A</v>
      </c>
      <c r="C78" t="e">
        <f>VLOOKUP($A78, onix!$D$2:$E$70,2,FALSE)</f>
        <v>#N/A</v>
      </c>
      <c r="D78" s="3" t="str">
        <f t="shared" si="3"/>
        <v>OK</v>
      </c>
      <c r="E78">
        <f>VLOOKUP($A78,'canonical json'!$A$2:$C$36,3,FALSE)</f>
        <v>0</v>
      </c>
      <c r="F78" s="3" t="str">
        <f t="shared" si="4"/>
        <v>KO</v>
      </c>
      <c r="G78" s="3" t="str">
        <f t="shared" si="5"/>
        <v>KO</v>
      </c>
      <c r="H78" t="str">
        <f>VLOOKUP($A78,'canonical json'!$A$2:$C$36,2,FALSE)</f>
        <v>Accessibility of formulas, charts, and diagrams unknown</v>
      </c>
    </row>
    <row r="79" spans="1:8" x14ac:dyDescent="0.2">
      <c r="A79" t="str">
        <v>Charts-diagrams-formulas-yes</v>
      </c>
      <c r="B79" t="e">
        <f>VLOOKUP($A79,epub!$D$2:$E$68,2,FALSE)</f>
        <v>#N/A</v>
      </c>
      <c r="C79" t="e">
        <f>VLOOKUP($A79, onix!$D$2:$E$70,2,FALSE)</f>
        <v>#N/A</v>
      </c>
      <c r="D79" s="3" t="str">
        <f t="shared" si="3"/>
        <v>OK</v>
      </c>
      <c r="E79" t="str">
        <f>VLOOKUP($A79,'canonical json'!$A$2:$C$36,3,FALSE)</f>
        <v>Accessible formulas. Charts and diagrams have extended descriptions</v>
      </c>
      <c r="F79" s="3" t="str">
        <f t="shared" si="4"/>
        <v>KO</v>
      </c>
      <c r="G79" s="3" t="str">
        <f t="shared" si="5"/>
        <v>KO</v>
      </c>
      <c r="H79" t="str">
        <f>VLOOKUP($A79,'canonical json'!$A$2:$C$36,2,FALSE)</f>
        <v>Contains accessible formulas. Charts and diagrams are present and described by extended descriptions</v>
      </c>
    </row>
    <row r="80" spans="1:8" x14ac:dyDescent="0.2">
      <c r="A80" t="str">
        <v>Hazards-yes</v>
      </c>
      <c r="B80" t="e">
        <f>VLOOKUP($A80,epub!$D$2:$E$68,2,FALSE)</f>
        <v>#N/A</v>
      </c>
      <c r="C80" t="e">
        <f>VLOOKUP($A80, onix!$D$2:$E$70,2,FALSE)</f>
        <v>#N/A</v>
      </c>
      <c r="D80" s="3" t="str">
        <f t="shared" si="3"/>
        <v>OK</v>
      </c>
      <c r="E80" t="str">
        <f>VLOOKUP($A80,'canonical json'!$A$2:$C$36,3,FALSE)</f>
        <v>No information about possible hazards</v>
      </c>
      <c r="F80" s="3" t="str">
        <f t="shared" si="4"/>
        <v>KO</v>
      </c>
      <c r="G80" s="3" t="str">
        <f t="shared" si="5"/>
        <v>KO</v>
      </c>
      <c r="H80" t="str">
        <f>VLOOKUP($A80,'canonical json'!$A$2:$C$36,2,FALSE)</f>
        <v>The publication contains rapidly changing lights or visual stimuli, as well as simulated movements, which can cause discomfort, distraction, photosensitive seizures, or motion sickness</v>
      </c>
    </row>
    <row r="81" spans="1:8" x14ac:dyDescent="0.2">
      <c r="A81" t="str">
        <v>Hazards-no</v>
      </c>
      <c r="B81" t="e">
        <f>VLOOKUP($A81,epub!$D$2:$E$68,2,FALSE)</f>
        <v>#N/A</v>
      </c>
      <c r="C81" t="e">
        <f>VLOOKUP($A81, onix!$D$2:$E$70,2,FALSE)</f>
        <v>#N/A</v>
      </c>
      <c r="D81" s="3" t="str">
        <f t="shared" si="3"/>
        <v>OK</v>
      </c>
      <c r="E81" t="str">
        <f>VLOOKUP($A81,'canonical json'!$A$2:$C$36,3,FALSE)</f>
        <v>No hazards</v>
      </c>
      <c r="F81" s="3" t="str">
        <f t="shared" si="4"/>
        <v>KO</v>
      </c>
      <c r="G81" s="3" t="str">
        <f t="shared" si="5"/>
        <v>KO</v>
      </c>
      <c r="H81" t="str">
        <f>VLOOKUP($A81,'canonical json'!$A$2:$C$36,2,FALSE)</f>
        <v>Flashing and motion simulation hazards</v>
      </c>
    </row>
    <row r="82" spans="1:8" x14ac:dyDescent="0.2">
      <c r="A82" t="str">
        <v>aria-roles</v>
      </c>
      <c r="B82" t="e">
        <f>VLOOKUP($A82,epub!$D$2:$E$68,2,FALSE)</f>
        <v>#N/A</v>
      </c>
      <c r="C82" t="e">
        <f>VLOOKUP($A82, onix!$D$2:$E$70,2,FALSE)</f>
        <v>#N/A</v>
      </c>
      <c r="D82" s="3" t="str">
        <f t="shared" si="3"/>
        <v>OK</v>
      </c>
      <c r="E82" t="str">
        <f>VLOOKUP($A82,'canonical json'!$A$2:$C$36,3,FALSE)</f>
        <v>ARIA roles included</v>
      </c>
      <c r="F82" s="3" t="str">
        <f t="shared" si="4"/>
        <v>KO</v>
      </c>
      <c r="G82" s="3" t="str">
        <f t="shared" si="5"/>
        <v>KO</v>
      </c>
      <c r="H82" t="str">
        <f>VLOOKUP($A82,'canonical json'!$A$2:$C$36,2,FALSE)</f>
        <v>Content is enhanced with ARIA roles to optimize organization and facilitate navigation</v>
      </c>
    </row>
    <row r="83" spans="1:8" x14ac:dyDescent="0.2">
      <c r="A83" t="str">
        <v>video-captions</v>
      </c>
      <c r="B83" t="e">
        <f>VLOOKUP($A83,epub!$D$2:$E$68,2,FALSE)</f>
        <v>#N/A</v>
      </c>
      <c r="C83" t="e">
        <f>VLOOKUP($A83, onix!$D$2:$E$70,2,FALSE)</f>
        <v>#N/A</v>
      </c>
      <c r="D83" s="3" t="str">
        <f t="shared" si="3"/>
        <v>OK</v>
      </c>
      <c r="E83" t="str">
        <f>VLOOKUP($A83,'canonical json'!$A$2:$C$36,3,FALSE)</f>
        <v>Closed captions and sign languages for videos</v>
      </c>
      <c r="F83" s="3" t="str">
        <f t="shared" si="4"/>
        <v>KO</v>
      </c>
      <c r="G83" s="3" t="str">
        <f t="shared" si="5"/>
        <v>KO</v>
      </c>
      <c r="H83" t="str">
        <f>VLOOKUP($A83,'canonical json'!$A$2:$C$36,2,FALSE)</f>
        <v>Videos included in publications have closed captions and sign language representation</v>
      </c>
    </row>
    <row r="84" spans="1:8" x14ac:dyDescent="0.2">
      <c r="A84" t="str">
        <v>tactile-graphics</v>
      </c>
      <c r="B84" t="e">
        <f>VLOOKUP($A84,epub!$D$2:$E$68,2,FALSE)</f>
        <v>#N/A</v>
      </c>
      <c r="C84" t="e">
        <f>VLOOKUP($A84, onix!$D$2:$E$70,2,FALSE)</f>
        <v>#N/A</v>
      </c>
      <c r="D84" s="3" t="str">
        <f t="shared" si="3"/>
        <v>OK</v>
      </c>
      <c r="E84" t="str">
        <f>VLOOKUP($A84,'canonical json'!$A$2:$C$36,3,FALSE)</f>
        <v>Tactile graphics attached</v>
      </c>
      <c r="F84" s="3" t="str">
        <f t="shared" si="4"/>
        <v>KO</v>
      </c>
      <c r="G84" s="3" t="str">
        <f t="shared" si="5"/>
        <v>KO</v>
      </c>
      <c r="H84" t="str">
        <f>VLOOKUP($A84,'canonical json'!$A$2:$C$36,2,FALSE)</f>
        <v>Tactile graphics have been integrated to facilitate access to visual elements by blind people</v>
      </c>
    </row>
    <row r="85" spans="1:8" x14ac:dyDescent="0.2">
      <c r="A85" t="str">
        <v>music-visual</v>
      </c>
      <c r="B85" t="e">
        <f>VLOOKUP($A85,epub!$D$2:$E$68,2,FALSE)</f>
        <v>#N/A</v>
      </c>
      <c r="C85" t="e">
        <f>VLOOKUP($A85, onix!$D$2:$E$70,2,FALSE)</f>
        <v>#N/A</v>
      </c>
      <c r="D85" s="3" t="str">
        <f t="shared" si="3"/>
        <v>OK</v>
      </c>
      <c r="E85" t="str">
        <f>VLOOKUP($A85,'canonical json'!$A$2:$C$36,3,FALSE)</f>
        <v>Music scores visually presented</v>
      </c>
      <c r="F85" s="3" t="str">
        <f t="shared" si="4"/>
        <v>KO</v>
      </c>
      <c r="G85" s="3" t="str">
        <f t="shared" si="5"/>
        <v>KO</v>
      </c>
      <c r="H85" t="str">
        <f>VLOOKUP($A85,'canonical json'!$A$2:$C$36,2,FALSE)</f>
        <v>Music scores are provided that are visually accessible</v>
      </c>
    </row>
    <row r="86" spans="1:8" x14ac:dyDescent="0.2">
      <c r="A86" t="str">
        <v>information-through-colors</v>
      </c>
      <c r="B86" t="e">
        <f>VLOOKUP($A86,epub!$D$2:$E$68,2,FALSE)</f>
        <v>#N/A</v>
      </c>
      <c r="C86" t="e">
        <f>VLOOKUP($A86, onix!$D$2:$E$70,2,FALSE)</f>
        <v>#N/A</v>
      </c>
      <c r="D86" s="3" t="str">
        <f t="shared" si="3"/>
        <v>OK</v>
      </c>
      <c r="E86" t="str">
        <f>VLOOKUP($A86,'canonical json'!$A$2:$C$36,3,FALSE)</f>
        <v>Information encoded through colors</v>
      </c>
      <c r="F86" s="3" t="str">
        <f t="shared" si="4"/>
        <v>KO</v>
      </c>
      <c r="G86" s="3" t="str">
        <f t="shared" si="5"/>
        <v>KO</v>
      </c>
      <c r="H86" t="str">
        <f>VLOOKUP($A86,'canonical json'!$A$2:$C$36,2,FALSE)</f>
        <v>Content contains information encoded through colors, which may be imperceptible to those who cannot distinguish colors</v>
      </c>
    </row>
  </sheetData>
  <conditionalFormatting sqref="D2:D86">
    <cfRule type="cellIs" dxfId="3" priority="3" operator="equal">
      <formula>"KO"</formula>
    </cfRule>
    <cfRule type="cellIs" dxfId="2" priority="4" operator="equal">
      <formula>"OK"</formula>
    </cfRule>
  </conditionalFormatting>
  <conditionalFormatting sqref="F2:G86">
    <cfRule type="cellIs" dxfId="1" priority="1" operator="equal">
      <formula>"KO"</formula>
    </cfRule>
    <cfRule type="cellIs" dxfId="0" priority="2" operator="equal">
      <formula>"OK"</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0CCAE-B464-9345-92A2-15994853489C}">
  <dimension ref="A1:E68"/>
  <sheetViews>
    <sheetView topLeftCell="B1" workbookViewId="0">
      <selection activeCell="E3" sqref="E3"/>
    </sheetView>
  </sheetViews>
  <sheetFormatPr baseColWidth="10" defaultRowHeight="16" x14ac:dyDescent="0.2"/>
  <cols>
    <col min="1" max="1" width="85.6640625" bestFit="1" customWidth="1"/>
    <col min="2" max="2" width="78.33203125" bestFit="1" customWidth="1"/>
    <col min="4" max="4" width="85.6640625" bestFit="1" customWidth="1"/>
    <col min="5" max="5" width="78.33203125" bestFit="1" customWidth="1"/>
  </cols>
  <sheetData>
    <row r="1" spans="1:5" x14ac:dyDescent="0.2">
      <c r="A1" t="s">
        <v>146</v>
      </c>
      <c r="B1" t="s">
        <v>147</v>
      </c>
      <c r="C1" t="s">
        <v>148</v>
      </c>
      <c r="D1" t="s">
        <v>149</v>
      </c>
      <c r="E1" t="s">
        <v>150</v>
      </c>
    </row>
    <row r="2" spans="1:5" x14ac:dyDescent="0.2">
      <c r="B2" t="s">
        <v>151</v>
      </c>
      <c r="C2" t="s">
        <v>152</v>
      </c>
      <c r="D2" t="s">
        <v>123</v>
      </c>
      <c r="E2" t="s">
        <v>122</v>
      </c>
    </row>
    <row r="3" spans="1:5" x14ac:dyDescent="0.2">
      <c r="C3" t="s">
        <v>152</v>
      </c>
      <c r="D3" t="s">
        <v>124</v>
      </c>
      <c r="E3" t="s">
        <v>1</v>
      </c>
    </row>
    <row r="4" spans="1:5" x14ac:dyDescent="0.2">
      <c r="C4" t="s">
        <v>152</v>
      </c>
      <c r="D4" t="s">
        <v>125</v>
      </c>
      <c r="E4" t="s">
        <v>2</v>
      </c>
    </row>
    <row r="5" spans="1:5" x14ac:dyDescent="0.2">
      <c r="C5" t="s">
        <v>152</v>
      </c>
      <c r="D5" t="s">
        <v>3</v>
      </c>
      <c r="E5" t="s">
        <v>4</v>
      </c>
    </row>
    <row r="6" spans="1:5" x14ac:dyDescent="0.2">
      <c r="C6" t="s">
        <v>152</v>
      </c>
      <c r="D6" t="s">
        <v>5</v>
      </c>
      <c r="E6" t="s">
        <v>6</v>
      </c>
    </row>
    <row r="7" spans="1:5" x14ac:dyDescent="0.2">
      <c r="C7" t="s">
        <v>152</v>
      </c>
      <c r="D7" t="s">
        <v>7</v>
      </c>
      <c r="E7" t="s">
        <v>8</v>
      </c>
    </row>
    <row r="8" spans="1:5" x14ac:dyDescent="0.2">
      <c r="C8" t="s">
        <v>152</v>
      </c>
      <c r="D8" t="s">
        <v>9</v>
      </c>
      <c r="E8" t="s">
        <v>10</v>
      </c>
    </row>
    <row r="9" spans="1:5" x14ac:dyDescent="0.2">
      <c r="C9" t="s">
        <v>152</v>
      </c>
      <c r="D9" t="s">
        <v>11</v>
      </c>
      <c r="E9" t="s">
        <v>12</v>
      </c>
    </row>
    <row r="10" spans="1:5" x14ac:dyDescent="0.2">
      <c r="C10" t="s">
        <v>152</v>
      </c>
      <c r="D10" t="s">
        <v>13</v>
      </c>
      <c r="E10" t="s">
        <v>14</v>
      </c>
    </row>
    <row r="11" spans="1:5" x14ac:dyDescent="0.2">
      <c r="C11" t="s">
        <v>152</v>
      </c>
      <c r="D11" t="s">
        <v>15</v>
      </c>
      <c r="E11" t="s">
        <v>16</v>
      </c>
    </row>
    <row r="12" spans="1:5" x14ac:dyDescent="0.2">
      <c r="C12" t="s">
        <v>152</v>
      </c>
      <c r="D12" t="s">
        <v>17</v>
      </c>
      <c r="E12" t="s">
        <v>18</v>
      </c>
    </row>
    <row r="13" spans="1:5" x14ac:dyDescent="0.2">
      <c r="C13" t="s">
        <v>152</v>
      </c>
      <c r="D13" t="s">
        <v>19</v>
      </c>
      <c r="E13" t="s">
        <v>20</v>
      </c>
    </row>
    <row r="14" spans="1:5" x14ac:dyDescent="0.2">
      <c r="C14" t="s">
        <v>152</v>
      </c>
      <c r="D14" t="s">
        <v>21</v>
      </c>
      <c r="E14" t="s">
        <v>22</v>
      </c>
    </row>
    <row r="15" spans="1:5" x14ac:dyDescent="0.2">
      <c r="C15" t="s">
        <v>152</v>
      </c>
      <c r="D15" t="s">
        <v>23</v>
      </c>
      <c r="E15" t="s">
        <v>24</v>
      </c>
    </row>
    <row r="16" spans="1:5" x14ac:dyDescent="0.2">
      <c r="C16" t="s">
        <v>152</v>
      </c>
      <c r="D16" t="s">
        <v>25</v>
      </c>
      <c r="E16" t="s">
        <v>26</v>
      </c>
    </row>
    <row r="17" spans="3:5" x14ac:dyDescent="0.2">
      <c r="C17" t="s">
        <v>152</v>
      </c>
      <c r="D17" t="s">
        <v>27</v>
      </c>
      <c r="E17" t="s">
        <v>28</v>
      </c>
    </row>
    <row r="18" spans="3:5" x14ac:dyDescent="0.2">
      <c r="C18" t="s">
        <v>152</v>
      </c>
      <c r="D18" t="s">
        <v>29</v>
      </c>
      <c r="E18" t="s">
        <v>30</v>
      </c>
    </row>
    <row r="19" spans="3:5" x14ac:dyDescent="0.2">
      <c r="C19" t="s">
        <v>152</v>
      </c>
      <c r="D19" t="s">
        <v>35</v>
      </c>
      <c r="E19" t="s">
        <v>32</v>
      </c>
    </row>
    <row r="20" spans="3:5" x14ac:dyDescent="0.2">
      <c r="C20" t="s">
        <v>152</v>
      </c>
      <c r="D20" t="s">
        <v>33</v>
      </c>
      <c r="E20" t="s">
        <v>34</v>
      </c>
    </row>
    <row r="21" spans="3:5" x14ac:dyDescent="0.2">
      <c r="C21" t="s">
        <v>152</v>
      </c>
      <c r="D21" t="s">
        <v>31</v>
      </c>
      <c r="E21" t="s">
        <v>36</v>
      </c>
    </row>
    <row r="22" spans="3:5" x14ac:dyDescent="0.2">
      <c r="C22" t="s">
        <v>152</v>
      </c>
      <c r="D22" t="s">
        <v>37</v>
      </c>
      <c r="E22" t="s">
        <v>38</v>
      </c>
    </row>
    <row r="23" spans="3:5" x14ac:dyDescent="0.2">
      <c r="C23" t="s">
        <v>152</v>
      </c>
      <c r="D23" t="s">
        <v>39</v>
      </c>
      <c r="E23" t="s">
        <v>40</v>
      </c>
    </row>
    <row r="24" spans="3:5" x14ac:dyDescent="0.2">
      <c r="C24" t="s">
        <v>152</v>
      </c>
      <c r="D24" t="s">
        <v>41</v>
      </c>
      <c r="E24" t="s">
        <v>42</v>
      </c>
    </row>
    <row r="25" spans="3:5" x14ac:dyDescent="0.2">
      <c r="C25" t="s">
        <v>152</v>
      </c>
      <c r="D25" t="s">
        <v>43</v>
      </c>
      <c r="E25" t="s">
        <v>44</v>
      </c>
    </row>
    <row r="26" spans="3:5" x14ac:dyDescent="0.2">
      <c r="C26" t="s">
        <v>152</v>
      </c>
      <c r="D26" t="s">
        <v>45</v>
      </c>
      <c r="E26" t="s">
        <v>46</v>
      </c>
    </row>
    <row r="27" spans="3:5" x14ac:dyDescent="0.2">
      <c r="C27" t="s">
        <v>152</v>
      </c>
      <c r="D27" t="s">
        <v>47</v>
      </c>
      <c r="E27" t="s">
        <v>48</v>
      </c>
    </row>
    <row r="28" spans="3:5" x14ac:dyDescent="0.2">
      <c r="C28" t="s">
        <v>152</v>
      </c>
      <c r="D28" t="s">
        <v>49</v>
      </c>
      <c r="E28" t="s">
        <v>50</v>
      </c>
    </row>
    <row r="29" spans="3:5" x14ac:dyDescent="0.2">
      <c r="C29" t="s">
        <v>152</v>
      </c>
      <c r="D29" t="s">
        <v>51</v>
      </c>
      <c r="E29" t="s">
        <v>52</v>
      </c>
    </row>
    <row r="30" spans="3:5" x14ac:dyDescent="0.2">
      <c r="C30" t="s">
        <v>152</v>
      </c>
      <c r="D30" t="s">
        <v>53</v>
      </c>
      <c r="E30" t="s">
        <v>54</v>
      </c>
    </row>
    <row r="31" spans="3:5" x14ac:dyDescent="0.2">
      <c r="C31" t="s">
        <v>152</v>
      </c>
      <c r="D31" t="s">
        <v>55</v>
      </c>
      <c r="E31" t="s">
        <v>56</v>
      </c>
    </row>
    <row r="32" spans="3:5" x14ac:dyDescent="0.2">
      <c r="C32" t="s">
        <v>152</v>
      </c>
      <c r="D32" t="s">
        <v>57</v>
      </c>
      <c r="E32" t="s">
        <v>58</v>
      </c>
    </row>
    <row r="33" spans="3:5" x14ac:dyDescent="0.2">
      <c r="C33" t="s">
        <v>152</v>
      </c>
      <c r="D33" t="s">
        <v>59</v>
      </c>
      <c r="E33" t="s">
        <v>60</v>
      </c>
    </row>
    <row r="34" spans="3:5" x14ac:dyDescent="0.2">
      <c r="C34" t="s">
        <v>152</v>
      </c>
      <c r="D34" t="s">
        <v>61</v>
      </c>
      <c r="E34" t="s">
        <v>62</v>
      </c>
    </row>
    <row r="35" spans="3:5" x14ac:dyDescent="0.2">
      <c r="C35" t="s">
        <v>152</v>
      </c>
      <c r="D35" t="s">
        <v>63</v>
      </c>
      <c r="E35" t="s">
        <v>64</v>
      </c>
    </row>
    <row r="36" spans="3:5" x14ac:dyDescent="0.2">
      <c r="C36" t="s">
        <v>152</v>
      </c>
      <c r="D36" t="s">
        <v>66</v>
      </c>
      <c r="E36" t="s">
        <v>143</v>
      </c>
    </row>
    <row r="37" spans="3:5" x14ac:dyDescent="0.2">
      <c r="C37" t="s">
        <v>152</v>
      </c>
      <c r="D37" t="s">
        <v>67</v>
      </c>
      <c r="E37" t="s">
        <v>68</v>
      </c>
    </row>
    <row r="38" spans="3:5" x14ac:dyDescent="0.2">
      <c r="C38" t="s">
        <v>152</v>
      </c>
      <c r="D38" t="s">
        <v>69</v>
      </c>
      <c r="E38" t="s">
        <v>70</v>
      </c>
    </row>
    <row r="39" spans="3:5" x14ac:dyDescent="0.2">
      <c r="C39" t="s">
        <v>152</v>
      </c>
      <c r="D39" t="s">
        <v>71</v>
      </c>
      <c r="E39" t="s">
        <v>72</v>
      </c>
    </row>
    <row r="40" spans="3:5" x14ac:dyDescent="0.2">
      <c r="C40" t="s">
        <v>152</v>
      </c>
      <c r="D40" t="s">
        <v>73</v>
      </c>
      <c r="E40" t="s">
        <v>74</v>
      </c>
    </row>
    <row r="41" spans="3:5" x14ac:dyDescent="0.2">
      <c r="C41" t="s">
        <v>152</v>
      </c>
      <c r="D41" t="s">
        <v>75</v>
      </c>
      <c r="E41" t="s">
        <v>76</v>
      </c>
    </row>
    <row r="42" spans="3:5" x14ac:dyDescent="0.2">
      <c r="C42" t="s">
        <v>152</v>
      </c>
      <c r="D42" t="s">
        <v>77</v>
      </c>
      <c r="E42" t="s">
        <v>78</v>
      </c>
    </row>
    <row r="43" spans="3:5" x14ac:dyDescent="0.2">
      <c r="C43" t="s">
        <v>152</v>
      </c>
      <c r="D43" t="s">
        <v>79</v>
      </c>
      <c r="E43" t="s">
        <v>80</v>
      </c>
    </row>
    <row r="44" spans="3:5" x14ac:dyDescent="0.2">
      <c r="C44" t="s">
        <v>152</v>
      </c>
      <c r="D44" t="s">
        <v>144</v>
      </c>
      <c r="E44" t="s">
        <v>81</v>
      </c>
    </row>
    <row r="45" spans="3:5" x14ac:dyDescent="0.2">
      <c r="C45" t="s">
        <v>152</v>
      </c>
      <c r="D45" t="s">
        <v>82</v>
      </c>
      <c r="E45" t="s">
        <v>83</v>
      </c>
    </row>
    <row r="46" spans="3:5" x14ac:dyDescent="0.2">
      <c r="C46" t="s">
        <v>152</v>
      </c>
      <c r="D46" t="s">
        <v>84</v>
      </c>
      <c r="E46" t="s">
        <v>85</v>
      </c>
    </row>
    <row r="47" spans="3:5" x14ac:dyDescent="0.2">
      <c r="C47" t="s">
        <v>152</v>
      </c>
      <c r="D47" t="s">
        <v>86</v>
      </c>
      <c r="E47" t="s">
        <v>87</v>
      </c>
    </row>
    <row r="48" spans="3:5" x14ac:dyDescent="0.2">
      <c r="C48" t="s">
        <v>152</v>
      </c>
      <c r="D48" t="s">
        <v>88</v>
      </c>
      <c r="E48" t="s">
        <v>89</v>
      </c>
    </row>
    <row r="49" spans="3:5" x14ac:dyDescent="0.2">
      <c r="C49" t="s">
        <v>152</v>
      </c>
      <c r="D49" t="s">
        <v>69</v>
      </c>
      <c r="E49" t="s">
        <v>70</v>
      </c>
    </row>
    <row r="50" spans="3:5" x14ac:dyDescent="0.2">
      <c r="C50" t="s">
        <v>152</v>
      </c>
      <c r="D50" t="s">
        <v>90</v>
      </c>
      <c r="E50" t="s">
        <v>91</v>
      </c>
    </row>
    <row r="51" spans="3:5" x14ac:dyDescent="0.2">
      <c r="C51" t="s">
        <v>152</v>
      </c>
      <c r="D51" t="s">
        <v>92</v>
      </c>
      <c r="E51" t="s">
        <v>93</v>
      </c>
    </row>
    <row r="52" spans="3:5" x14ac:dyDescent="0.2">
      <c r="C52" t="s">
        <v>152</v>
      </c>
      <c r="D52" t="s">
        <v>94</v>
      </c>
      <c r="E52" t="s">
        <v>95</v>
      </c>
    </row>
    <row r="53" spans="3:5" x14ac:dyDescent="0.2">
      <c r="C53" t="s">
        <v>152</v>
      </c>
      <c r="D53" t="s">
        <v>96</v>
      </c>
      <c r="E53" t="s">
        <v>97</v>
      </c>
    </row>
    <row r="54" spans="3:5" x14ac:dyDescent="0.2">
      <c r="C54" t="s">
        <v>152</v>
      </c>
      <c r="D54" t="s">
        <v>98</v>
      </c>
      <c r="E54" t="s">
        <v>99</v>
      </c>
    </row>
    <row r="55" spans="3:5" x14ac:dyDescent="0.2">
      <c r="C55" t="s">
        <v>152</v>
      </c>
      <c r="D55" t="s">
        <v>100</v>
      </c>
      <c r="E55" t="s">
        <v>101</v>
      </c>
    </row>
    <row r="56" spans="3:5" x14ac:dyDescent="0.2">
      <c r="C56" t="s">
        <v>152</v>
      </c>
      <c r="D56" t="s">
        <v>102</v>
      </c>
      <c r="E56" t="s">
        <v>103</v>
      </c>
    </row>
    <row r="57" spans="3:5" x14ac:dyDescent="0.2">
      <c r="C57" t="s">
        <v>152</v>
      </c>
      <c r="D57" t="s">
        <v>104</v>
      </c>
      <c r="E57" t="s">
        <v>105</v>
      </c>
    </row>
    <row r="58" spans="3:5" x14ac:dyDescent="0.2">
      <c r="C58" t="s">
        <v>152</v>
      </c>
      <c r="D58" t="s">
        <v>106</v>
      </c>
      <c r="E58" t="s">
        <v>107</v>
      </c>
    </row>
    <row r="59" spans="3:5" x14ac:dyDescent="0.2">
      <c r="C59" t="s">
        <v>152</v>
      </c>
      <c r="D59" t="s">
        <v>108</v>
      </c>
      <c r="E59" t="s">
        <v>109</v>
      </c>
    </row>
    <row r="60" spans="3:5" x14ac:dyDescent="0.2">
      <c r="C60" t="s">
        <v>152</v>
      </c>
      <c r="D60" t="s">
        <v>110</v>
      </c>
      <c r="E60" t="s">
        <v>111</v>
      </c>
    </row>
    <row r="61" spans="3:5" x14ac:dyDescent="0.2">
      <c r="C61" t="s">
        <v>152</v>
      </c>
      <c r="D61" t="s">
        <v>112</v>
      </c>
      <c r="E61" t="s">
        <v>113</v>
      </c>
    </row>
    <row r="62" spans="3:5" x14ac:dyDescent="0.2">
      <c r="C62" t="s">
        <v>152</v>
      </c>
      <c r="D62" t="s">
        <v>69</v>
      </c>
      <c r="E62" t="s">
        <v>70</v>
      </c>
    </row>
    <row r="63" spans="3:5" x14ac:dyDescent="0.2">
      <c r="C63" t="s">
        <v>152</v>
      </c>
      <c r="D63" t="s">
        <v>114</v>
      </c>
      <c r="E63" t="s">
        <v>115</v>
      </c>
    </row>
    <row r="64" spans="3:5" x14ac:dyDescent="0.2">
      <c r="C64" t="s">
        <v>152</v>
      </c>
      <c r="D64" t="s">
        <v>116</v>
      </c>
      <c r="E64" t="s">
        <v>117</v>
      </c>
    </row>
    <row r="65" spans="3:5" x14ac:dyDescent="0.2">
      <c r="C65" t="s">
        <v>152</v>
      </c>
      <c r="D65" t="s">
        <v>118</v>
      </c>
      <c r="E65" t="s">
        <v>119</v>
      </c>
    </row>
    <row r="66" spans="3:5" x14ac:dyDescent="0.2">
      <c r="C66" t="s">
        <v>152</v>
      </c>
      <c r="D66" t="s">
        <v>120</v>
      </c>
      <c r="E66" t="s">
        <v>121</v>
      </c>
    </row>
    <row r="67" spans="3:5" x14ac:dyDescent="0.2">
      <c r="C67" t="s">
        <v>152</v>
      </c>
      <c r="D67" t="s">
        <v>145</v>
      </c>
      <c r="E67" t="s">
        <v>65</v>
      </c>
    </row>
    <row r="68" spans="3:5" x14ac:dyDescent="0.2">
      <c r="C68" t="s">
        <v>152</v>
      </c>
      <c r="D68" t="s">
        <v>69</v>
      </c>
      <c r="E68"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97F-5D7F-3047-A14F-46D271FA7B6A}">
  <dimension ref="A1:E70"/>
  <sheetViews>
    <sheetView topLeftCell="B55" workbookViewId="0">
      <selection activeCell="D70" sqref="D70"/>
    </sheetView>
  </sheetViews>
  <sheetFormatPr baseColWidth="10" defaultRowHeight="16" x14ac:dyDescent="0.2"/>
  <cols>
    <col min="1" max="1" width="85.6640625" bestFit="1" customWidth="1"/>
    <col min="2" max="2" width="49.1640625" bestFit="1" customWidth="1"/>
    <col min="4" max="4" width="85.6640625" bestFit="1" customWidth="1"/>
    <col min="5" max="5" width="49.1640625" bestFit="1" customWidth="1"/>
  </cols>
  <sheetData>
    <row r="1" spans="1:5" x14ac:dyDescent="0.2">
      <c r="A1" t="s">
        <v>146</v>
      </c>
      <c r="B1" t="s">
        <v>147</v>
      </c>
      <c r="C1" t="s">
        <v>148</v>
      </c>
      <c r="D1" t="s">
        <v>149</v>
      </c>
      <c r="E1" t="s">
        <v>150</v>
      </c>
    </row>
    <row r="2" spans="1:5" x14ac:dyDescent="0.2">
      <c r="B2" t="s">
        <v>151</v>
      </c>
      <c r="C2" t="s">
        <v>152</v>
      </c>
      <c r="D2" t="s">
        <v>123</v>
      </c>
      <c r="E2" t="s">
        <v>122</v>
      </c>
    </row>
    <row r="3" spans="1:5" x14ac:dyDescent="0.2">
      <c r="C3" t="s">
        <v>152</v>
      </c>
      <c r="D3" t="s">
        <v>124</v>
      </c>
      <c r="E3" t="s">
        <v>1</v>
      </c>
    </row>
    <row r="4" spans="1:5" x14ac:dyDescent="0.2">
      <c r="C4" t="s">
        <v>152</v>
      </c>
      <c r="D4" t="s">
        <v>125</v>
      </c>
      <c r="E4" t="s">
        <v>2</v>
      </c>
    </row>
    <row r="5" spans="1:5" x14ac:dyDescent="0.2">
      <c r="C5" t="s">
        <v>152</v>
      </c>
      <c r="D5" t="s">
        <v>3</v>
      </c>
      <c r="E5" t="s">
        <v>4</v>
      </c>
    </row>
    <row r="6" spans="1:5" x14ac:dyDescent="0.2">
      <c r="C6" t="s">
        <v>152</v>
      </c>
      <c r="D6" t="s">
        <v>5</v>
      </c>
      <c r="E6" t="s">
        <v>6</v>
      </c>
    </row>
    <row r="7" spans="1:5" x14ac:dyDescent="0.2">
      <c r="C7" t="s">
        <v>152</v>
      </c>
      <c r="D7" t="s">
        <v>7</v>
      </c>
      <c r="E7" t="s">
        <v>8</v>
      </c>
    </row>
    <row r="8" spans="1:5" x14ac:dyDescent="0.2">
      <c r="C8" t="s">
        <v>152</v>
      </c>
      <c r="D8" t="s">
        <v>9</v>
      </c>
      <c r="E8" t="s">
        <v>10</v>
      </c>
    </row>
    <row r="9" spans="1:5" x14ac:dyDescent="0.2">
      <c r="C9" t="s">
        <v>152</v>
      </c>
      <c r="D9" t="s">
        <v>11</v>
      </c>
      <c r="E9" t="s">
        <v>12</v>
      </c>
    </row>
    <row r="10" spans="1:5" x14ac:dyDescent="0.2">
      <c r="C10" t="s">
        <v>152</v>
      </c>
      <c r="D10" t="s">
        <v>13</v>
      </c>
      <c r="E10" t="s">
        <v>14</v>
      </c>
    </row>
    <row r="11" spans="1:5" x14ac:dyDescent="0.2">
      <c r="C11" t="s">
        <v>152</v>
      </c>
      <c r="D11" t="s">
        <v>17</v>
      </c>
      <c r="E11" t="s">
        <v>18</v>
      </c>
    </row>
    <row r="12" spans="1:5" x14ac:dyDescent="0.2">
      <c r="C12" t="s">
        <v>152</v>
      </c>
      <c r="D12" t="s">
        <v>19</v>
      </c>
      <c r="E12" t="s">
        <v>20</v>
      </c>
    </row>
    <row r="13" spans="1:5" x14ac:dyDescent="0.2">
      <c r="C13" t="s">
        <v>152</v>
      </c>
      <c r="D13" t="s">
        <v>21</v>
      </c>
      <c r="E13" t="s">
        <v>22</v>
      </c>
    </row>
    <row r="14" spans="1:5" x14ac:dyDescent="0.2">
      <c r="C14" t="s">
        <v>152</v>
      </c>
      <c r="D14" t="s">
        <v>23</v>
      </c>
      <c r="E14" t="s">
        <v>24</v>
      </c>
    </row>
    <row r="15" spans="1:5" x14ac:dyDescent="0.2">
      <c r="C15" t="s">
        <v>152</v>
      </c>
      <c r="D15" t="s">
        <v>25</v>
      </c>
      <c r="E15" t="s">
        <v>26</v>
      </c>
    </row>
    <row r="16" spans="1:5" x14ac:dyDescent="0.2">
      <c r="C16" t="s">
        <v>152</v>
      </c>
      <c r="D16" t="s">
        <v>27</v>
      </c>
      <c r="E16" t="s">
        <v>28</v>
      </c>
    </row>
    <row r="17" spans="3:5" x14ac:dyDescent="0.2">
      <c r="C17" t="s">
        <v>152</v>
      </c>
      <c r="D17" t="s">
        <v>29</v>
      </c>
      <c r="E17" t="s">
        <v>30</v>
      </c>
    </row>
    <row r="18" spans="3:5" x14ac:dyDescent="0.2">
      <c r="C18" t="s">
        <v>152</v>
      </c>
      <c r="D18" t="s">
        <v>35</v>
      </c>
      <c r="E18" t="s">
        <v>32</v>
      </c>
    </row>
    <row r="19" spans="3:5" x14ac:dyDescent="0.2">
      <c r="C19" t="s">
        <v>152</v>
      </c>
      <c r="D19" t="s">
        <v>33</v>
      </c>
      <c r="E19" t="s">
        <v>34</v>
      </c>
    </row>
    <row r="20" spans="3:5" x14ac:dyDescent="0.2">
      <c r="C20" t="s">
        <v>152</v>
      </c>
      <c r="D20" t="s">
        <v>31</v>
      </c>
      <c r="E20" t="s">
        <v>36</v>
      </c>
    </row>
    <row r="21" spans="3:5" x14ac:dyDescent="0.2">
      <c r="C21" t="s">
        <v>152</v>
      </c>
      <c r="D21" t="s">
        <v>37</v>
      </c>
      <c r="E21" t="s">
        <v>38</v>
      </c>
    </row>
    <row r="22" spans="3:5" x14ac:dyDescent="0.2">
      <c r="C22" t="s">
        <v>152</v>
      </c>
      <c r="D22" t="s">
        <v>39</v>
      </c>
      <c r="E22" t="s">
        <v>40</v>
      </c>
    </row>
    <row r="23" spans="3:5" x14ac:dyDescent="0.2">
      <c r="C23" t="s">
        <v>152</v>
      </c>
      <c r="D23" t="s">
        <v>41</v>
      </c>
      <c r="E23" t="s">
        <v>42</v>
      </c>
    </row>
    <row r="24" spans="3:5" x14ac:dyDescent="0.2">
      <c r="C24" t="s">
        <v>152</v>
      </c>
      <c r="D24" t="s">
        <v>43</v>
      </c>
      <c r="E24" t="s">
        <v>44</v>
      </c>
    </row>
    <row r="25" spans="3:5" x14ac:dyDescent="0.2">
      <c r="C25" t="s">
        <v>152</v>
      </c>
      <c r="D25" t="s">
        <v>45</v>
      </c>
      <c r="E25" t="s">
        <v>46</v>
      </c>
    </row>
    <row r="26" spans="3:5" x14ac:dyDescent="0.2">
      <c r="C26" t="s">
        <v>152</v>
      </c>
      <c r="D26" t="s">
        <v>47</v>
      </c>
      <c r="E26" t="s">
        <v>48</v>
      </c>
    </row>
    <row r="27" spans="3:5" x14ac:dyDescent="0.2">
      <c r="C27" t="s">
        <v>152</v>
      </c>
      <c r="D27" t="s">
        <v>49</v>
      </c>
      <c r="E27" t="s">
        <v>50</v>
      </c>
    </row>
    <row r="28" spans="3:5" x14ac:dyDescent="0.2">
      <c r="C28" t="s">
        <v>152</v>
      </c>
      <c r="D28" t="s">
        <v>51</v>
      </c>
      <c r="E28" t="s">
        <v>52</v>
      </c>
    </row>
    <row r="29" spans="3:5" x14ac:dyDescent="0.2">
      <c r="C29" t="s">
        <v>152</v>
      </c>
      <c r="D29" t="s">
        <v>53</v>
      </c>
      <c r="E29" t="s">
        <v>54</v>
      </c>
    </row>
    <row r="30" spans="3:5" x14ac:dyDescent="0.2">
      <c r="C30" t="s">
        <v>152</v>
      </c>
      <c r="D30" t="s">
        <v>57</v>
      </c>
      <c r="E30" t="s">
        <v>58</v>
      </c>
    </row>
    <row r="31" spans="3:5" x14ac:dyDescent="0.2">
      <c r="C31" t="s">
        <v>152</v>
      </c>
      <c r="D31" t="s">
        <v>55</v>
      </c>
      <c r="E31" t="s">
        <v>56</v>
      </c>
    </row>
    <row r="32" spans="3:5" x14ac:dyDescent="0.2">
      <c r="C32" t="s">
        <v>152</v>
      </c>
      <c r="D32" t="s">
        <v>59</v>
      </c>
      <c r="E32" t="s">
        <v>60</v>
      </c>
    </row>
    <row r="33" spans="3:5" x14ac:dyDescent="0.2">
      <c r="C33" t="s">
        <v>152</v>
      </c>
      <c r="D33" t="s">
        <v>61</v>
      </c>
      <c r="E33" t="s">
        <v>62</v>
      </c>
    </row>
    <row r="34" spans="3:5" x14ac:dyDescent="0.2">
      <c r="C34" t="s">
        <v>152</v>
      </c>
      <c r="D34" t="s">
        <v>63</v>
      </c>
      <c r="E34" t="s">
        <v>64</v>
      </c>
    </row>
    <row r="35" spans="3:5" x14ac:dyDescent="0.2">
      <c r="C35" t="s">
        <v>152</v>
      </c>
      <c r="D35" t="s">
        <v>66</v>
      </c>
      <c r="E35" t="s">
        <v>143</v>
      </c>
    </row>
    <row r="36" spans="3:5" x14ac:dyDescent="0.2">
      <c r="C36" t="s">
        <v>152</v>
      </c>
      <c r="D36" t="s">
        <v>67</v>
      </c>
      <c r="E36" t="s">
        <v>68</v>
      </c>
    </row>
    <row r="37" spans="3:5" x14ac:dyDescent="0.2">
      <c r="C37" t="s">
        <v>152</v>
      </c>
      <c r="D37" t="s">
        <v>69</v>
      </c>
      <c r="E37" t="s">
        <v>126</v>
      </c>
    </row>
    <row r="38" spans="3:5" x14ac:dyDescent="0.2">
      <c r="C38" t="s">
        <v>152</v>
      </c>
      <c r="D38" t="s">
        <v>71</v>
      </c>
      <c r="E38" t="s">
        <v>72</v>
      </c>
    </row>
    <row r="39" spans="3:5" x14ac:dyDescent="0.2">
      <c r="C39" t="s">
        <v>152</v>
      </c>
      <c r="D39" t="s">
        <v>73</v>
      </c>
      <c r="E39" t="s">
        <v>74</v>
      </c>
    </row>
    <row r="40" spans="3:5" x14ac:dyDescent="0.2">
      <c r="C40" t="s">
        <v>152</v>
      </c>
      <c r="D40" t="s">
        <v>75</v>
      </c>
      <c r="E40" t="s">
        <v>76</v>
      </c>
    </row>
    <row r="41" spans="3:5" x14ac:dyDescent="0.2">
      <c r="C41" t="s">
        <v>152</v>
      </c>
      <c r="D41" t="s">
        <v>127</v>
      </c>
      <c r="E41" t="s">
        <v>128</v>
      </c>
    </row>
    <row r="42" spans="3:5" x14ac:dyDescent="0.2">
      <c r="C42" t="s">
        <v>152</v>
      </c>
      <c r="D42" t="s">
        <v>77</v>
      </c>
      <c r="E42" t="s">
        <v>78</v>
      </c>
    </row>
    <row r="43" spans="3:5" x14ac:dyDescent="0.2">
      <c r="C43" t="s">
        <v>152</v>
      </c>
      <c r="D43" t="s">
        <v>79</v>
      </c>
      <c r="E43" t="s">
        <v>80</v>
      </c>
    </row>
    <row r="44" spans="3:5" x14ac:dyDescent="0.2">
      <c r="C44" t="s">
        <v>152</v>
      </c>
      <c r="D44" t="s">
        <v>144</v>
      </c>
      <c r="E44" t="s">
        <v>81</v>
      </c>
    </row>
    <row r="45" spans="3:5" x14ac:dyDescent="0.2">
      <c r="C45" t="s">
        <v>152</v>
      </c>
      <c r="D45" t="s">
        <v>82</v>
      </c>
      <c r="E45" t="s">
        <v>83</v>
      </c>
    </row>
    <row r="46" spans="3:5" x14ac:dyDescent="0.2">
      <c r="C46" t="s">
        <v>152</v>
      </c>
      <c r="D46" t="s">
        <v>84</v>
      </c>
      <c r="E46" t="s">
        <v>85</v>
      </c>
    </row>
    <row r="47" spans="3:5" x14ac:dyDescent="0.2">
      <c r="C47" t="s">
        <v>152</v>
      </c>
      <c r="D47" t="s">
        <v>86</v>
      </c>
      <c r="E47" t="s">
        <v>87</v>
      </c>
    </row>
    <row r="48" spans="3:5" x14ac:dyDescent="0.2">
      <c r="C48" t="s">
        <v>152</v>
      </c>
      <c r="D48" t="s">
        <v>88</v>
      </c>
      <c r="E48" t="s">
        <v>89</v>
      </c>
    </row>
    <row r="49" spans="3:5" x14ac:dyDescent="0.2">
      <c r="C49" t="s">
        <v>152</v>
      </c>
      <c r="D49" t="s">
        <v>69</v>
      </c>
      <c r="E49" t="s">
        <v>126</v>
      </c>
    </row>
    <row r="50" spans="3:5" x14ac:dyDescent="0.2">
      <c r="C50" t="s">
        <v>152</v>
      </c>
      <c r="D50" t="s">
        <v>90</v>
      </c>
      <c r="E50" t="s">
        <v>91</v>
      </c>
    </row>
    <row r="51" spans="3:5" x14ac:dyDescent="0.2">
      <c r="C51" t="s">
        <v>152</v>
      </c>
      <c r="D51" t="s">
        <v>92</v>
      </c>
      <c r="E51" t="s">
        <v>93</v>
      </c>
    </row>
    <row r="52" spans="3:5" x14ac:dyDescent="0.2">
      <c r="C52" t="s">
        <v>152</v>
      </c>
      <c r="D52" t="s">
        <v>94</v>
      </c>
      <c r="E52" t="s">
        <v>95</v>
      </c>
    </row>
    <row r="53" spans="3:5" x14ac:dyDescent="0.2">
      <c r="C53" t="s">
        <v>152</v>
      </c>
      <c r="D53" t="s">
        <v>96</v>
      </c>
      <c r="E53" t="s">
        <v>97</v>
      </c>
    </row>
    <row r="54" spans="3:5" x14ac:dyDescent="0.2">
      <c r="C54" t="s">
        <v>152</v>
      </c>
      <c r="D54" t="s">
        <v>98</v>
      </c>
      <c r="E54" t="s">
        <v>99</v>
      </c>
    </row>
    <row r="55" spans="3:5" x14ac:dyDescent="0.2">
      <c r="C55" t="s">
        <v>152</v>
      </c>
      <c r="D55" t="s">
        <v>100</v>
      </c>
      <c r="E55" t="s">
        <v>101</v>
      </c>
    </row>
    <row r="56" spans="3:5" x14ac:dyDescent="0.2">
      <c r="C56" t="s">
        <v>152</v>
      </c>
      <c r="D56" t="s">
        <v>102</v>
      </c>
      <c r="E56" t="s">
        <v>103</v>
      </c>
    </row>
    <row r="57" spans="3:5" x14ac:dyDescent="0.2">
      <c r="C57" t="s">
        <v>152</v>
      </c>
      <c r="D57" t="s">
        <v>129</v>
      </c>
      <c r="E57" t="s">
        <v>130</v>
      </c>
    </row>
    <row r="58" spans="3:5" x14ac:dyDescent="0.2">
      <c r="C58" t="s">
        <v>152</v>
      </c>
      <c r="D58" t="s">
        <v>106</v>
      </c>
      <c r="E58" t="s">
        <v>107</v>
      </c>
    </row>
    <row r="59" spans="3:5" x14ac:dyDescent="0.2">
      <c r="C59" t="s">
        <v>152</v>
      </c>
      <c r="D59" t="s">
        <v>108</v>
      </c>
      <c r="E59" t="s">
        <v>109</v>
      </c>
    </row>
    <row r="60" spans="3:5" x14ac:dyDescent="0.2">
      <c r="C60" t="s">
        <v>152</v>
      </c>
      <c r="D60" t="s">
        <v>131</v>
      </c>
      <c r="E60" t="s">
        <v>132</v>
      </c>
    </row>
    <row r="61" spans="3:5" x14ac:dyDescent="0.2">
      <c r="C61" t="s">
        <v>152</v>
      </c>
      <c r="D61" t="s">
        <v>112</v>
      </c>
      <c r="E61" t="s">
        <v>113</v>
      </c>
    </row>
    <row r="62" spans="3:5" x14ac:dyDescent="0.2">
      <c r="C62" t="s">
        <v>152</v>
      </c>
      <c r="D62" t="s">
        <v>69</v>
      </c>
      <c r="E62" t="s">
        <v>126</v>
      </c>
    </row>
    <row r="63" spans="3:5" x14ac:dyDescent="0.2">
      <c r="C63" t="s">
        <v>152</v>
      </c>
      <c r="D63" t="s">
        <v>114</v>
      </c>
      <c r="E63" t="s">
        <v>115</v>
      </c>
    </row>
    <row r="64" spans="3:5" x14ac:dyDescent="0.2">
      <c r="C64" t="s">
        <v>152</v>
      </c>
      <c r="D64" t="s">
        <v>133</v>
      </c>
      <c r="E64" t="s">
        <v>134</v>
      </c>
    </row>
    <row r="65" spans="3:5" x14ac:dyDescent="0.2">
      <c r="C65" t="s">
        <v>152</v>
      </c>
      <c r="D65" t="s">
        <v>118</v>
      </c>
      <c r="E65" t="s">
        <v>119</v>
      </c>
    </row>
    <row r="66" spans="3:5" x14ac:dyDescent="0.2">
      <c r="C66" t="s">
        <v>152</v>
      </c>
      <c r="D66" t="s">
        <v>135</v>
      </c>
      <c r="E66" t="s">
        <v>136</v>
      </c>
    </row>
    <row r="67" spans="3:5" x14ac:dyDescent="0.2">
      <c r="C67" t="s">
        <v>152</v>
      </c>
      <c r="D67" t="s">
        <v>137</v>
      </c>
      <c r="E67" t="s">
        <v>138</v>
      </c>
    </row>
    <row r="68" spans="3:5" x14ac:dyDescent="0.2">
      <c r="C68" t="s">
        <v>152</v>
      </c>
      <c r="D68" t="s">
        <v>116</v>
      </c>
      <c r="E68" t="s">
        <v>117</v>
      </c>
    </row>
    <row r="69" spans="3:5" x14ac:dyDescent="0.2">
      <c r="C69" t="s">
        <v>152</v>
      </c>
      <c r="D69" t="s">
        <v>139</v>
      </c>
      <c r="E69" t="s">
        <v>140</v>
      </c>
    </row>
    <row r="70" spans="3:5" x14ac:dyDescent="0.2">
      <c r="C70" t="s">
        <v>152</v>
      </c>
      <c r="D70" t="s">
        <v>69</v>
      </c>
      <c r="E70"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4D2A-3E41-2D48-8E85-E56B1F7EEF42}">
  <dimension ref="A1:C36"/>
  <sheetViews>
    <sheetView workbookViewId="0">
      <selection activeCell="C1" sqref="C1"/>
    </sheetView>
  </sheetViews>
  <sheetFormatPr baseColWidth="10" defaultRowHeight="16" x14ac:dyDescent="0.2"/>
  <cols>
    <col min="1" max="1" width="40.83203125" bestFit="1" customWidth="1"/>
    <col min="2" max="2" width="190.1640625" bestFit="1" customWidth="1"/>
    <col min="3" max="3" width="78.33203125" bestFit="1" customWidth="1"/>
  </cols>
  <sheetData>
    <row r="1" spans="1:3" x14ac:dyDescent="0.2">
      <c r="A1" t="s">
        <v>153</v>
      </c>
      <c r="B1" t="s">
        <v>154</v>
      </c>
      <c r="C1" t="s">
        <v>155</v>
      </c>
    </row>
    <row r="2" spans="1:3" x14ac:dyDescent="0.2">
      <c r="A2" t="s">
        <v>123</v>
      </c>
      <c r="B2" t="s">
        <v>156</v>
      </c>
      <c r="C2" t="s">
        <v>122</v>
      </c>
    </row>
    <row r="3" spans="1:3" x14ac:dyDescent="0.2">
      <c r="A3" t="s">
        <v>124</v>
      </c>
      <c r="B3" t="s">
        <v>157</v>
      </c>
      <c r="C3" t="s">
        <v>1</v>
      </c>
    </row>
    <row r="4" spans="1:3" x14ac:dyDescent="0.2">
      <c r="A4" t="s">
        <v>125</v>
      </c>
      <c r="B4" t="s">
        <v>158</v>
      </c>
      <c r="C4" t="s">
        <v>159</v>
      </c>
    </row>
    <row r="5" spans="1:3" x14ac:dyDescent="0.2">
      <c r="A5" t="s">
        <v>3</v>
      </c>
      <c r="B5" t="s">
        <v>160</v>
      </c>
      <c r="C5" t="s">
        <v>4</v>
      </c>
    </row>
    <row r="6" spans="1:3" x14ac:dyDescent="0.2">
      <c r="A6" t="s">
        <v>7</v>
      </c>
      <c r="B6" t="s">
        <v>161</v>
      </c>
      <c r="C6" t="s">
        <v>8</v>
      </c>
    </row>
    <row r="7" spans="1:3" x14ac:dyDescent="0.2">
      <c r="A7" t="s">
        <v>5</v>
      </c>
      <c r="B7" t="s">
        <v>162</v>
      </c>
      <c r="C7" t="s">
        <v>6</v>
      </c>
    </row>
    <row r="8" spans="1:3" x14ac:dyDescent="0.2">
      <c r="A8" t="s">
        <v>163</v>
      </c>
      <c r="B8" t="s">
        <v>164</v>
      </c>
      <c r="C8" t="s">
        <v>165</v>
      </c>
    </row>
    <row r="9" spans="1:3" x14ac:dyDescent="0.2">
      <c r="A9" t="s">
        <v>9</v>
      </c>
      <c r="B9" t="s">
        <v>166</v>
      </c>
      <c r="C9" t="s">
        <v>10</v>
      </c>
    </row>
    <row r="10" spans="1:3" x14ac:dyDescent="0.2">
      <c r="A10" t="s">
        <v>11</v>
      </c>
      <c r="B10" t="s">
        <v>167</v>
      </c>
      <c r="C10" t="s">
        <v>12</v>
      </c>
    </row>
    <row r="11" spans="1:3" x14ac:dyDescent="0.2">
      <c r="A11" t="s">
        <v>13</v>
      </c>
      <c r="B11" t="s">
        <v>168</v>
      </c>
      <c r="C11" t="s">
        <v>14</v>
      </c>
    </row>
    <row r="12" spans="1:3" x14ac:dyDescent="0.2">
      <c r="A12" t="s">
        <v>169</v>
      </c>
      <c r="B12" t="s">
        <v>170</v>
      </c>
      <c r="C12" t="s">
        <v>16</v>
      </c>
    </row>
    <row r="13" spans="1:3" x14ac:dyDescent="0.2">
      <c r="A13" t="s">
        <v>171</v>
      </c>
      <c r="B13" t="s">
        <v>172</v>
      </c>
      <c r="C13" t="s">
        <v>18</v>
      </c>
    </row>
    <row r="14" spans="1:3" x14ac:dyDescent="0.2">
      <c r="A14" t="s">
        <v>53</v>
      </c>
      <c r="B14" t="s">
        <v>173</v>
      </c>
      <c r="C14" t="s">
        <v>54</v>
      </c>
    </row>
    <row r="15" spans="1:3" x14ac:dyDescent="0.2">
      <c r="A15" t="s">
        <v>57</v>
      </c>
      <c r="B15" t="s">
        <v>174</v>
      </c>
      <c r="C15" t="s">
        <v>58</v>
      </c>
    </row>
    <row r="16" spans="1:3" x14ac:dyDescent="0.2">
      <c r="A16" t="s">
        <v>55</v>
      </c>
      <c r="B16" t="s">
        <v>175</v>
      </c>
      <c r="C16" t="s">
        <v>56</v>
      </c>
    </row>
    <row r="17" spans="1:3" x14ac:dyDescent="0.2">
      <c r="A17" t="s">
        <v>59</v>
      </c>
      <c r="B17" t="s">
        <v>60</v>
      </c>
      <c r="C17" t="s">
        <v>60</v>
      </c>
    </row>
    <row r="18" spans="1:3" x14ac:dyDescent="0.2">
      <c r="A18" t="s">
        <v>71</v>
      </c>
      <c r="C18" t="s">
        <v>72</v>
      </c>
    </row>
    <row r="19" spans="1:3" x14ac:dyDescent="0.2">
      <c r="A19" t="s">
        <v>61</v>
      </c>
      <c r="B19" t="s">
        <v>176</v>
      </c>
      <c r="C19" t="s">
        <v>177</v>
      </c>
    </row>
    <row r="20" spans="1:3" x14ac:dyDescent="0.2">
      <c r="A20" t="s">
        <v>178</v>
      </c>
      <c r="B20" t="s">
        <v>179</v>
      </c>
      <c r="C20" t="s">
        <v>180</v>
      </c>
    </row>
    <row r="21" spans="1:3" x14ac:dyDescent="0.2">
      <c r="A21" t="s">
        <v>181</v>
      </c>
      <c r="B21" t="s">
        <v>182</v>
      </c>
      <c r="C21" t="s">
        <v>183</v>
      </c>
    </row>
    <row r="22" spans="1:3" x14ac:dyDescent="0.2">
      <c r="A22" t="s">
        <v>184</v>
      </c>
      <c r="B22" t="s">
        <v>185</v>
      </c>
      <c r="C22" t="s">
        <v>186</v>
      </c>
    </row>
    <row r="23" spans="1:3" x14ac:dyDescent="0.2">
      <c r="A23" t="s">
        <v>75</v>
      </c>
      <c r="B23" t="s">
        <v>76</v>
      </c>
    </row>
    <row r="24" spans="1:3" x14ac:dyDescent="0.2">
      <c r="A24" t="s">
        <v>127</v>
      </c>
      <c r="B24" t="s">
        <v>128</v>
      </c>
    </row>
    <row r="25" spans="1:3" x14ac:dyDescent="0.2">
      <c r="A25" t="s">
        <v>77</v>
      </c>
      <c r="B25" t="s">
        <v>78</v>
      </c>
    </row>
    <row r="26" spans="1:3" x14ac:dyDescent="0.2">
      <c r="A26" t="s">
        <v>79</v>
      </c>
      <c r="B26" t="s">
        <v>80</v>
      </c>
    </row>
    <row r="27" spans="1:3" x14ac:dyDescent="0.2">
      <c r="A27" t="s">
        <v>187</v>
      </c>
      <c r="B27" t="s">
        <v>81</v>
      </c>
    </row>
    <row r="28" spans="1:3" x14ac:dyDescent="0.2">
      <c r="A28" t="s">
        <v>188</v>
      </c>
      <c r="B28" t="s">
        <v>189</v>
      </c>
      <c r="C28" t="s">
        <v>190</v>
      </c>
    </row>
    <row r="29" spans="1:3" x14ac:dyDescent="0.2">
      <c r="A29" t="s">
        <v>191</v>
      </c>
      <c r="B29" t="s">
        <v>192</v>
      </c>
      <c r="C29" t="s">
        <v>81</v>
      </c>
    </row>
    <row r="30" spans="1:3" x14ac:dyDescent="0.2">
      <c r="A30" t="s">
        <v>193</v>
      </c>
      <c r="B30" t="s">
        <v>194</v>
      </c>
      <c r="C30" t="s">
        <v>97</v>
      </c>
    </row>
    <row r="31" spans="1:3" x14ac:dyDescent="0.2">
      <c r="A31" t="s">
        <v>195</v>
      </c>
      <c r="B31" t="s">
        <v>196</v>
      </c>
      <c r="C31" t="s">
        <v>83</v>
      </c>
    </row>
    <row r="32" spans="1:3" x14ac:dyDescent="0.2">
      <c r="A32" t="s">
        <v>197</v>
      </c>
      <c r="B32" t="s">
        <v>198</v>
      </c>
      <c r="C32" t="s">
        <v>199</v>
      </c>
    </row>
    <row r="33" spans="1:3" x14ac:dyDescent="0.2">
      <c r="A33" t="s">
        <v>200</v>
      </c>
      <c r="B33" t="s">
        <v>201</v>
      </c>
      <c r="C33" t="s">
        <v>202</v>
      </c>
    </row>
    <row r="34" spans="1:3" x14ac:dyDescent="0.2">
      <c r="A34" t="s">
        <v>203</v>
      </c>
      <c r="B34" t="s">
        <v>204</v>
      </c>
      <c r="C34" t="s">
        <v>205</v>
      </c>
    </row>
    <row r="35" spans="1:3" x14ac:dyDescent="0.2">
      <c r="A35" t="s">
        <v>206</v>
      </c>
      <c r="B35" t="s">
        <v>207</v>
      </c>
      <c r="C35" t="s">
        <v>208</v>
      </c>
    </row>
    <row r="36" spans="1:3" x14ac:dyDescent="0.2">
      <c r="A36" t="s">
        <v>209</v>
      </c>
      <c r="B36" t="s">
        <v>210</v>
      </c>
      <c r="C3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epub</vt:lpstr>
      <vt:lpstr>onix</vt:lpstr>
      <vt:lpstr>canonical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2024-08-16T18:04:53Z</dcterms:modified>
</cp:coreProperties>
</file>