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/Downloads/"/>
    </mc:Choice>
  </mc:AlternateContent>
  <xr:revisionPtr revIDLastSave="0" documentId="13_ncr:1_{2B3478F7-9CCE-AA49-98E9-D5DCE33C9BD2}" xr6:coauthVersionLast="47" xr6:coauthVersionMax="47" xr10:uidLastSave="{00000000-0000-0000-0000-000000000000}"/>
  <bookViews>
    <workbookView xWindow="1360" yWindow="740" windowWidth="28040" windowHeight="17000" activeTab="1" xr2:uid="{2FB70C81-061D-D945-B60D-ABB2568C93DD}"/>
  </bookViews>
  <sheets>
    <sheet name="crosscheck" sheetId="3" r:id="rId1"/>
    <sheet name="epub" sheetId="1" r:id="rId2"/>
    <sheet name="oni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C2" i="3" s="1"/>
  <c r="B70" i="3" l="1"/>
  <c r="B54" i="3"/>
  <c r="B38" i="3"/>
  <c r="B22" i="3"/>
  <c r="C72" i="3"/>
  <c r="C56" i="3"/>
  <c r="C40" i="3"/>
  <c r="C24" i="3"/>
  <c r="C8" i="3"/>
  <c r="B69" i="3"/>
  <c r="B53" i="3"/>
  <c r="B29" i="3"/>
  <c r="B13" i="3"/>
  <c r="D13" i="3" s="1"/>
  <c r="C71" i="3"/>
  <c r="C55" i="3"/>
  <c r="C39" i="3"/>
  <c r="C23" i="3"/>
  <c r="C7" i="3"/>
  <c r="B60" i="3"/>
  <c r="B28" i="3"/>
  <c r="C70" i="3"/>
  <c r="C38" i="3"/>
  <c r="C14" i="3"/>
  <c r="B67" i="3"/>
  <c r="B59" i="3"/>
  <c r="B51" i="3"/>
  <c r="B43" i="3"/>
  <c r="B35" i="3"/>
  <c r="B27" i="3"/>
  <c r="D27" i="3" s="1"/>
  <c r="B19" i="3"/>
  <c r="B11" i="3"/>
  <c r="B3" i="3"/>
  <c r="C69" i="3"/>
  <c r="C61" i="3"/>
  <c r="C53" i="3"/>
  <c r="C45" i="3"/>
  <c r="C37" i="3"/>
  <c r="C29" i="3"/>
  <c r="C21" i="3"/>
  <c r="C13" i="3"/>
  <c r="C5" i="3"/>
  <c r="B61" i="3"/>
  <c r="D61" i="3" s="1"/>
  <c r="B37" i="3"/>
  <c r="B21" i="3"/>
  <c r="B5" i="3"/>
  <c r="D5" i="3" s="1"/>
  <c r="C63" i="3"/>
  <c r="C47" i="3"/>
  <c r="C31" i="3"/>
  <c r="C15" i="3"/>
  <c r="B2" i="3"/>
  <c r="D2" i="3" s="1"/>
  <c r="B44" i="3"/>
  <c r="B12" i="3"/>
  <c r="D12" i="3" s="1"/>
  <c r="C54" i="3"/>
  <c r="C30" i="3"/>
  <c r="C6" i="3"/>
  <c r="B66" i="3"/>
  <c r="B58" i="3"/>
  <c r="D58" i="3" s="1"/>
  <c r="B50" i="3"/>
  <c r="B42" i="3"/>
  <c r="D42" i="3" s="1"/>
  <c r="B34" i="3"/>
  <c r="D34" i="3" s="1"/>
  <c r="B26" i="3"/>
  <c r="B18" i="3"/>
  <c r="B10" i="3"/>
  <c r="C68" i="3"/>
  <c r="C60" i="3"/>
  <c r="C52" i="3"/>
  <c r="C44" i="3"/>
  <c r="C36" i="3"/>
  <c r="C28" i="3"/>
  <c r="C20" i="3"/>
  <c r="C12" i="3"/>
  <c r="C4" i="3"/>
  <c r="B62" i="3"/>
  <c r="D62" i="3" s="1"/>
  <c r="B46" i="3"/>
  <c r="B30" i="3"/>
  <c r="B14" i="3"/>
  <c r="B6" i="3"/>
  <c r="C64" i="3"/>
  <c r="C48" i="3"/>
  <c r="C32" i="3"/>
  <c r="C16" i="3"/>
  <c r="B45" i="3"/>
  <c r="B68" i="3"/>
  <c r="D68" i="3" s="1"/>
  <c r="B52" i="3"/>
  <c r="D52" i="3" s="1"/>
  <c r="B36" i="3"/>
  <c r="B20" i="3"/>
  <c r="D20" i="3" s="1"/>
  <c r="B4" i="3"/>
  <c r="C62" i="3"/>
  <c r="C46" i="3"/>
  <c r="C22" i="3"/>
  <c r="B65" i="3"/>
  <c r="D65" i="3" s="1"/>
  <c r="B57" i="3"/>
  <c r="B49" i="3"/>
  <c r="B41" i="3"/>
  <c r="B33" i="3"/>
  <c r="B25" i="3"/>
  <c r="D25" i="3" s="1"/>
  <c r="B17" i="3"/>
  <c r="D17" i="3" s="1"/>
  <c r="B9" i="3"/>
  <c r="D9" i="3" s="1"/>
  <c r="C59" i="3"/>
  <c r="C35" i="3"/>
  <c r="C58" i="3"/>
  <c r="C50" i="3"/>
  <c r="C42" i="3"/>
  <c r="C34" i="3"/>
  <c r="C26" i="3"/>
  <c r="C18" i="3"/>
  <c r="C10" i="3"/>
  <c r="C67" i="3"/>
  <c r="C51" i="3"/>
  <c r="C43" i="3"/>
  <c r="C27" i="3"/>
  <c r="C19" i="3"/>
  <c r="C11" i="3"/>
  <c r="C3" i="3"/>
  <c r="B72" i="3"/>
  <c r="B64" i="3"/>
  <c r="D64" i="3" s="1"/>
  <c r="B56" i="3"/>
  <c r="B48" i="3"/>
  <c r="D48" i="3" s="1"/>
  <c r="B40" i="3"/>
  <c r="B32" i="3"/>
  <c r="D32" i="3" s="1"/>
  <c r="B24" i="3"/>
  <c r="B16" i="3"/>
  <c r="D16" i="3" s="1"/>
  <c r="B8" i="3"/>
  <c r="D8" i="3" s="1"/>
  <c r="C66" i="3"/>
  <c r="B71" i="3"/>
  <c r="B63" i="3"/>
  <c r="B55" i="3"/>
  <c r="B47" i="3"/>
  <c r="B39" i="3"/>
  <c r="B31" i="3"/>
  <c r="D31" i="3" s="1"/>
  <c r="B23" i="3"/>
  <c r="D23" i="3" s="1"/>
  <c r="B15" i="3"/>
  <c r="D15" i="3" s="1"/>
  <c r="B7" i="3"/>
  <c r="D7" i="3" s="1"/>
  <c r="C65" i="3"/>
  <c r="C57" i="3"/>
  <c r="C49" i="3"/>
  <c r="C41" i="3"/>
  <c r="C33" i="3"/>
  <c r="C25" i="3"/>
  <c r="C17" i="3"/>
  <c r="C9" i="3"/>
  <c r="D35" i="3" l="1"/>
  <c r="D55" i="3"/>
  <c r="D46" i="3"/>
  <c r="D50" i="3"/>
  <c r="D43" i="3"/>
  <c r="D28" i="3"/>
  <c r="D29" i="3"/>
  <c r="D39" i="3"/>
  <c r="D47" i="3"/>
  <c r="D51" i="3"/>
  <c r="D14" i="3"/>
  <c r="D30" i="3"/>
  <c r="D21" i="3"/>
  <c r="D63" i="3"/>
  <c r="D24" i="3"/>
  <c r="D40" i="3"/>
  <c r="D49" i="3"/>
  <c r="D18" i="3"/>
  <c r="D11" i="3"/>
  <c r="D72" i="3"/>
  <c r="D57" i="3"/>
  <c r="D36" i="3"/>
  <c r="D6" i="3"/>
  <c r="D26" i="3"/>
  <c r="D19" i="3"/>
  <c r="D37" i="3"/>
  <c r="D53" i="3"/>
  <c r="D33" i="3"/>
  <c r="D66" i="3"/>
  <c r="D59" i="3"/>
  <c r="D69" i="3"/>
  <c r="D54" i="3"/>
  <c r="D45" i="3"/>
  <c r="D44" i="3"/>
  <c r="D22" i="3"/>
  <c r="D60" i="3"/>
  <c r="D38" i="3"/>
  <c r="D71" i="3"/>
  <c r="D56" i="3"/>
  <c r="D41" i="3"/>
  <c r="D4" i="3"/>
  <c r="D10" i="3"/>
  <c r="D3" i="3"/>
  <c r="D67" i="3"/>
  <c r="D7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<sst xmlns="http://schemas.openxmlformats.org/spreadsheetml/2006/main" count="280" uniqueCount="148">
  <si>
    <t>id</t>
  </si>
  <si>
    <t>value</t>
  </si>
  <si>
    <t>Appearance cannot be modified</t>
  </si>
  <si>
    <t>Appearance modifiability not known</t>
  </si>
  <si>
    <t>nonvisual-reading-readable</t>
  </si>
  <si>
    <t>Readable in read aloud and braille</t>
  </si>
  <si>
    <t>nonvisual-reading-not-fully</t>
  </si>
  <si>
    <t>Not fully readable in read aloud and braille</t>
  </si>
  <si>
    <t>nonvisual-reading-may-not-fully</t>
  </si>
  <si>
    <t>May not be fully readable in read aloud and braille</t>
  </si>
  <si>
    <t>conformance-aaa</t>
  </si>
  <si>
    <t>This publication exceeds accepted accessibility standards</t>
  </si>
  <si>
    <t>conformance-aa</t>
  </si>
  <si>
    <t>This publication meets accepted accessibility standards</t>
  </si>
  <si>
    <t>conformance-a</t>
  </si>
  <si>
    <t>This publication meets minimum accessibility standards</t>
  </si>
  <si>
    <t>unknown-conformance</t>
  </si>
  <si>
    <t>Conformance to accepted standards for accessibility of this publication cannot be determined</t>
  </si>
  <si>
    <t>conformance-no</t>
  </si>
  <si>
    <t>The publication does not include a conformance statement</t>
  </si>
  <si>
    <t>conformance-certifier</t>
  </si>
  <si>
    <t>This publication is certified by</t>
  </si>
  <si>
    <t>conformance-certifier-credentials</t>
  </si>
  <si>
    <t>The certifier's credential is</t>
  </si>
  <si>
    <t>conformance-details</t>
  </si>
  <si>
    <t>Detailed Conformance Information</t>
  </si>
  <si>
    <t>conformance-claim</t>
  </si>
  <si>
    <t>This publication claims to meet</t>
  </si>
  <si>
    <t>conformance-epub-accessibility-1-0</t>
  </si>
  <si>
    <t>EPUB Accessibility 1.0</t>
  </si>
  <si>
    <t>conformance-epub-accessibility-1-1</t>
  </si>
  <si>
    <t>EPUB Accessibility 1.1</t>
  </si>
  <si>
    <t>conformance-wcag-2-0</t>
  </si>
  <si>
    <t>WCAG 2.2</t>
  </si>
  <si>
    <t>conformance-wcag-2-1</t>
  </si>
  <si>
    <t>WCAG 2.1</t>
  </si>
  <si>
    <t>conformance-wcag-2-2</t>
  </si>
  <si>
    <t>WCAG 2.0</t>
  </si>
  <si>
    <t>conformance-level-aaa</t>
  </si>
  <si>
    <t>Level AAA</t>
  </si>
  <si>
    <t>conformance-level-aa</t>
  </si>
  <si>
    <t>Level AA</t>
  </si>
  <si>
    <t>conformance-level-a</t>
  </si>
  <si>
    <t>Level A</t>
  </si>
  <si>
    <t>conformance-certification-info</t>
  </si>
  <si>
    <t>The publication was certified</t>
  </si>
  <si>
    <t>conformance-ceertification-date-prefix</t>
  </si>
  <si>
    <t>on</t>
  </si>
  <si>
    <t>conformance-certifier-prefix</t>
  </si>
  <si>
    <t>by</t>
  </si>
  <si>
    <t>conformance-certifier-credentials-prefix</t>
  </si>
  <si>
    <t>with a credential of</t>
  </si>
  <si>
    <t>conformance-certifier-report</t>
  </si>
  <si>
    <t>For more information refer to the certifier's report.</t>
  </si>
  <si>
    <t>pre-recorded-audio-only</t>
  </si>
  <si>
    <t>Audio only</t>
  </si>
  <si>
    <t>pre-recorded-audio-synchronized</t>
  </si>
  <si>
    <t>Synchronized audio and text</t>
  </si>
  <si>
    <t>pre-recorded-audio-complementary</t>
  </si>
  <si>
    <t>Complementary audio and text</t>
  </si>
  <si>
    <t>pre-recorded-audio-no-metadata</t>
  </si>
  <si>
    <t>No information about pre-recorded audio</t>
  </si>
  <si>
    <t>navigation-toc</t>
  </si>
  <si>
    <t>table of contents</t>
  </si>
  <si>
    <t>navigation-index</t>
  </si>
  <si>
    <t>index</t>
  </si>
  <si>
    <t>page breaks</t>
  </si>
  <si>
    <t>navigation-page-navigation</t>
  </si>
  <si>
    <t>navigation-structural</t>
  </si>
  <si>
    <t>structural navigation</t>
  </si>
  <si>
    <t>join-array-and</t>
  </si>
  <si>
    <t>,and</t>
  </si>
  <si>
    <t>navigation-intro</t>
  </si>
  <si>
    <t>Navigation by</t>
  </si>
  <si>
    <t>navigation-no-metadata</t>
  </si>
  <si>
    <t>No information about navigation</t>
  </si>
  <si>
    <t>charts-diagrams-formulas-extended</t>
  </si>
  <si>
    <t>Charts and diagrams have extended descriptions</t>
  </si>
  <si>
    <t>charts-diagrams-formulas-accessible-chemistry</t>
  </si>
  <si>
    <t>Accessible chemistry content</t>
  </si>
  <si>
    <t>charts-diagrams-formulas-accessible-math</t>
  </si>
  <si>
    <t>Accessible math content</t>
  </si>
  <si>
    <t>Accessibility of formulas, charts, and diagrams unknown</t>
  </si>
  <si>
    <t>hazards-none</t>
  </si>
  <si>
    <t>No hazards</t>
  </si>
  <si>
    <t>hazards-flashing</t>
  </si>
  <si>
    <t>flashing</t>
  </si>
  <si>
    <t>hazards-motion</t>
  </si>
  <si>
    <t>motion</t>
  </si>
  <si>
    <t>hazards-sound</t>
  </si>
  <si>
    <t>sound</t>
  </si>
  <si>
    <t>hazards-plural</t>
  </si>
  <si>
    <t>hazards</t>
  </si>
  <si>
    <t>hazards-singular</t>
  </si>
  <si>
    <t>hazard</t>
  </si>
  <si>
    <t>hazards-unknown</t>
  </si>
  <si>
    <t>The presence of hazards is unknown</t>
  </si>
  <si>
    <t>hazards-no-metadata</t>
  </si>
  <si>
    <t>No information about possible hazards</t>
  </si>
  <si>
    <t>accessibility-summary-no-metadata</t>
  </si>
  <si>
    <t>No accessibility summary</t>
  </si>
  <si>
    <t>tbd</t>
  </si>
  <si>
    <t>TBD</t>
  </si>
  <si>
    <t>legal-considerations-no-metadata</t>
  </si>
  <si>
    <t>No legal considerations</t>
  </si>
  <si>
    <t>additional-accessibility-information-adaptation-audio-descriptions</t>
  </si>
  <si>
    <t>audio descriptions</t>
  </si>
  <si>
    <t>additional-accessibility-information-adaptation-closed-captions</t>
  </si>
  <si>
    <t>closed captions</t>
  </si>
  <si>
    <t>additional-accessibility-information-adaptation-open-captions</t>
  </si>
  <si>
    <t>open captions</t>
  </si>
  <si>
    <t>additional-accessibility-information-adaptation-transcript</t>
  </si>
  <si>
    <t>transcript</t>
  </si>
  <si>
    <t>additional-accessibility-information-adaptation-sign-language</t>
  </si>
  <si>
    <t>sign language</t>
  </si>
  <si>
    <t>additional-accessibility-information-clarity-text-to-speech-hinting</t>
  </si>
  <si>
    <t>text-to-speech hinting provided</t>
  </si>
  <si>
    <t>additional-accessibility-information-clarity-high-contrast-between-foreground-and-background-audio</t>
  </si>
  <si>
    <t>high contrast between foreground and background audio</t>
  </si>
  <si>
    <t>additional-accessibility-information-clarity-high-contrast-between-text-and-background</t>
  </si>
  <si>
    <t>high contrast between text and background</t>
  </si>
  <si>
    <t>additional-accessibility-information-clarity-large-print</t>
  </si>
  <si>
    <t>large print</t>
  </si>
  <si>
    <t>Appearance can be modified</t>
  </si>
  <si>
    <t>visual-adjustments-modifiable</t>
  </si>
  <si>
    <t>visual-adjustments-unmodifiable</t>
  </si>
  <si>
    <t>visual-adjustments-unknown</t>
  </si>
  <si>
    <t>, and</t>
  </si>
  <si>
    <t>charts-diagrams-formulas-non-graphical-data</t>
  </si>
  <si>
    <t>Visualized data also available as non-graphical data</t>
  </si>
  <si>
    <t>additional-accessibility-information-adaptation-dyslexia-readability</t>
  </si>
  <si>
    <t>dyslexia readability</t>
  </si>
  <si>
    <t>additional-accessibility-information-adaptation-full-transcript</t>
  </si>
  <si>
    <t>full transcript</t>
  </si>
  <si>
    <t>additional-accessibility-information-clarity-color-not-sole-means-of-conveying-information</t>
  </si>
  <si>
    <t>color is not the sole means of conveying information</t>
  </si>
  <si>
    <t>additional-accessibility-information-clarity-ultra-high-contrast-between-text-and-background</t>
  </si>
  <si>
    <t>ultra high contrast between text and background</t>
  </si>
  <si>
    <t>additional-accessibility-information-clarity-visible-page-numbering</t>
  </si>
  <si>
    <t>visible page numbering</t>
  </si>
  <si>
    <t>additional-accessibility-information-clarity-without-background-sounds</t>
  </si>
  <si>
    <t>without background sounds</t>
  </si>
  <si>
    <t>EPUB</t>
  </si>
  <si>
    <t>ONIX</t>
  </si>
  <si>
    <t>check</t>
  </si>
  <si>
    <t>supports page navigation</t>
  </si>
  <si>
    <t>charts-diagrams-formulas-unknown</t>
  </si>
  <si>
    <t>additional-accessibility-information-clarity-page-breaks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</si>
</sst>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DDE9-AF31-2D43-AC52-4CD1D03679BB}">
  <dimension ref="A1:D7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2" sqref="C72"/>
    </sheetView>
  </sheetViews>
  <sheetFormatPr baseColWidth="10" defaultRowHeight="16" x14ac:dyDescent="0.2"/>
  <cols>
    <col min="1" max="1" width="85.6640625" bestFit="1" customWidth="1"/>
    <col min="2" max="2" width="78.33203125" bestFit="1" customWidth="1"/>
    <col min="3" max="3" width="49.1640625" bestFit="1" customWidth="1"/>
  </cols>
  <sheetData>
    <row r="1" spans="1:4" x14ac:dyDescent="0.2">
      <c r="A1" s="2" t="s">
        <v>0</v>
      </c>
      <c r="B1" s="2" t="s">
        <v>142</v>
      </c>
      <c r="C1" s="2" t="s">
        <v>143</v>
      </c>
      <c r="D1" s="2" t="s">
        <v>144</v>
      </c>
    </row>
    <row r="2" spans="1:4" x14ac:dyDescent="0.2">
      <c r="A2" t="str" cm="1">
        <f t="array" ref="A2:A72">_xlfn.UNIQUE(_xlfn.VSTACK(epub!A2:A68,onix!A2:A70))</f>
        <v>visual-adjustments-modifiable</v>
      </c>
      <c r="B2" t="str">
        <f>VLOOKUP($A2,epub!$A$2:$B$68,2,FALSE)</f>
        <v>Appearance can be modified</v>
      </c>
      <c r="C2" t="str">
        <f>VLOOKUP($A2, onix!$A$2:$B$70,2,FALSE)</f>
        <v>Appearance can be modified</v>
      </c>
      <c r="D2" t="str">
        <f>IF(IFERROR(B2, "")=IFERROR(C2, ""),"OK","KO")</f>
        <v>OK</v>
      </c>
    </row>
    <row r="3" spans="1:4" x14ac:dyDescent="0.2">
      <c r="A3" t="str">
        <v>visual-adjustments-unmodifiable</v>
      </c>
      <c r="B3" t="str">
        <f>VLOOKUP($A3,epub!$A$2:$B$68,2,FALSE)</f>
        <v>Appearance cannot be modified</v>
      </c>
      <c r="C3" t="str">
        <f>VLOOKUP($A3, onix!$A$2:$B$70,2,FALSE)</f>
        <v>Appearance cannot be modified</v>
      </c>
      <c r="D3" t="str">
        <f t="shared" ref="D3:D66" si="0">IF(IFERROR(B3, "")=IFERROR(C3, ""),"OK","KO")</f>
        <v>OK</v>
      </c>
    </row>
    <row r="4" spans="1:4" x14ac:dyDescent="0.2">
      <c r="A4" t="str">
        <v>visual-adjustments-unknown</v>
      </c>
      <c r="B4" t="str">
        <f>VLOOKUP($A4,epub!$A$2:$B$68,2,FALSE)</f>
        <v>Appearance modifiability not known</v>
      </c>
      <c r="C4" t="str">
        <f>VLOOKUP($A4, onix!$A$2:$B$70,2,FALSE)</f>
        <v>Appearance modifiability not known</v>
      </c>
      <c r="D4" t="str">
        <f t="shared" si="0"/>
        <v>OK</v>
      </c>
    </row>
    <row r="5" spans="1:4" x14ac:dyDescent="0.2">
      <c r="A5" t="str">
        <v>nonvisual-reading-readable</v>
      </c>
      <c r="B5" t="str">
        <f>VLOOKUP($A5,epub!$A$2:$B$68,2,FALSE)</f>
        <v>Readable in read aloud and braille</v>
      </c>
      <c r="C5" t="str">
        <f>VLOOKUP($A5, onix!$A$2:$B$70,2,FALSE)</f>
        <v>Readable in read aloud and braille</v>
      </c>
      <c r="D5" t="str">
        <f t="shared" si="0"/>
        <v>OK</v>
      </c>
    </row>
    <row r="6" spans="1:4" x14ac:dyDescent="0.2">
      <c r="A6" t="str">
        <v>nonvisual-reading-not-fully</v>
      </c>
      <c r="B6" t="str">
        <f>VLOOKUP($A6,epub!$A$2:$B$68,2,FALSE)</f>
        <v>Not fully readable in read aloud and braille</v>
      </c>
      <c r="C6" t="str">
        <f>VLOOKUP($A6, onix!$A$2:$B$70,2,FALSE)</f>
        <v>Not fully readable in read aloud and braille</v>
      </c>
      <c r="D6" t="str">
        <f t="shared" si="0"/>
        <v>OK</v>
      </c>
    </row>
    <row r="7" spans="1:4" x14ac:dyDescent="0.2">
      <c r="A7" t="str">
        <v>nonvisual-reading-may-not-fully</v>
      </c>
      <c r="B7" t="str">
        <f>VLOOKUP($A7,epub!$A$2:$B$68,2,FALSE)</f>
        <v>May not be fully readable in read aloud and braille</v>
      </c>
      <c r="C7" t="str">
        <f>VLOOKUP($A7, onix!$A$2:$B$70,2,FALSE)</f>
        <v>May not be fully readable in read aloud and braille</v>
      </c>
      <c r="D7" t="str">
        <f t="shared" si="0"/>
        <v>OK</v>
      </c>
    </row>
    <row r="8" spans="1:4" x14ac:dyDescent="0.2">
      <c r="A8" t="str">
        <v>conformance-aaa</v>
      </c>
      <c r="B8" t="str">
        <f>VLOOKUP($A8,epub!$A$2:$B$68,2,FALSE)</f>
        <v>This publication exceeds accepted accessibility standards</v>
      </c>
      <c r="C8" t="str">
        <f>VLOOKUP($A8, onix!$A$2:$B$70,2,FALSE)</f>
        <v>This publication exceeds accepted accessibility standards</v>
      </c>
      <c r="D8" t="str">
        <f t="shared" si="0"/>
        <v>OK</v>
      </c>
    </row>
    <row r="9" spans="1:4" x14ac:dyDescent="0.2">
      <c r="A9" t="str">
        <v>conformance-aa</v>
      </c>
      <c r="B9" t="str">
        <f>VLOOKUP($A9,epub!$A$2:$B$68,2,FALSE)</f>
        <v>This publication meets accepted accessibility standards</v>
      </c>
      <c r="C9" t="str">
        <f>VLOOKUP($A9, onix!$A$2:$B$70,2,FALSE)</f>
        <v>This publication meets accepted accessibility standards</v>
      </c>
      <c r="D9" t="str">
        <f t="shared" si="0"/>
        <v>OK</v>
      </c>
    </row>
    <row r="10" spans="1:4" x14ac:dyDescent="0.2">
      <c r="A10" t="str">
        <v>conformance-a</v>
      </c>
      <c r="B10" t="str">
        <f>VLOOKUP($A10,epub!$A$2:$B$68,2,FALSE)</f>
        <v>This publication meets minimum accessibility standards</v>
      </c>
      <c r="C10" t="str">
        <f>VLOOKUP($A10, onix!$A$2:$B$70,2,FALSE)</f>
        <v>This publication meets minimum accessibility standards</v>
      </c>
      <c r="D10" t="str">
        <f t="shared" si="0"/>
        <v>OK</v>
      </c>
    </row>
    <row r="11" spans="1:4" x14ac:dyDescent="0.2">
      <c r="A11" t="str">
        <v>unknown-conformance</v>
      </c>
      <c r="B11" t="str">
        <f>VLOOKUP($A11,epub!$A$2:$B$68,2,FALSE)</f>
        <v>Conformance to accepted standards for accessibility of this publication cannot be determined</v>
      </c>
      <c r="C11" t="e">
        <f>VLOOKUP($A11, onix!$A$2:$B$70,2,FALSE)</f>
        <v>#N/A</v>
      </c>
      <c r="D11" t="str">
        <f t="shared" si="0"/>
        <v>KO</v>
      </c>
    </row>
    <row r="12" spans="1:4" x14ac:dyDescent="0.2">
      <c r="A12" t="str">
        <v>conformance-no</v>
      </c>
      <c r="B12" t="str">
        <f>VLOOKUP($A12,epub!$A$2:$B$68,2,FALSE)</f>
        <v>The publication does not include a conformance statement</v>
      </c>
      <c r="C12" t="str">
        <f>VLOOKUP($A12, onix!$A$2:$B$70,2,FALSE)</f>
        <v>The publication does not include a conformance statement</v>
      </c>
      <c r="D12" t="str">
        <f t="shared" si="0"/>
        <v>OK</v>
      </c>
    </row>
    <row r="13" spans="1:4" x14ac:dyDescent="0.2">
      <c r="A13" t="str">
        <v>conformance-certifier</v>
      </c>
      <c r="B13" t="str">
        <f>VLOOKUP($A13,epub!$A$2:$B$68,2,FALSE)</f>
        <v>This publication is certified by</v>
      </c>
      <c r="C13" t="str">
        <f>VLOOKUP($A13, onix!$A$2:$B$70,2,FALSE)</f>
        <v>This publication is certified by</v>
      </c>
      <c r="D13" t="str">
        <f t="shared" si="0"/>
        <v>OK</v>
      </c>
    </row>
    <row r="14" spans="1:4" x14ac:dyDescent="0.2">
      <c r="A14" t="str">
        <v>conformance-certifier-credentials</v>
      </c>
      <c r="B14" t="str">
        <f>VLOOKUP($A14,epub!$A$2:$B$68,2,FALSE)</f>
        <v>The certifier's credential is</v>
      </c>
      <c r="C14" t="str">
        <f>VLOOKUP($A14, onix!$A$2:$B$70,2,FALSE)</f>
        <v>The certifier's credential is</v>
      </c>
      <c r="D14" t="str">
        <f t="shared" si="0"/>
        <v>OK</v>
      </c>
    </row>
    <row r="15" spans="1:4" x14ac:dyDescent="0.2">
      <c r="A15" t="str">
        <v>conformance-details</v>
      </c>
      <c r="B15" t="str">
        <f>VLOOKUP($A15,epub!$A$2:$B$68,2,FALSE)</f>
        <v>Detailed Conformance Information</v>
      </c>
      <c r="C15" t="str">
        <f>VLOOKUP($A15, onix!$A$2:$B$70,2,FALSE)</f>
        <v>Detailed Conformance Information</v>
      </c>
      <c r="D15" t="str">
        <f t="shared" si="0"/>
        <v>OK</v>
      </c>
    </row>
    <row r="16" spans="1:4" x14ac:dyDescent="0.2">
      <c r="A16" t="str">
        <v>conformance-claim</v>
      </c>
      <c r="B16" t="str">
        <f>VLOOKUP($A16,epub!$A$2:$B$68,2,FALSE)</f>
        <v>This publication claims to meet</v>
      </c>
      <c r="C16" t="str">
        <f>VLOOKUP($A16, onix!$A$2:$B$70,2,FALSE)</f>
        <v>This publication claims to meet</v>
      </c>
      <c r="D16" t="str">
        <f t="shared" si="0"/>
        <v>OK</v>
      </c>
    </row>
    <row r="17" spans="1:4" x14ac:dyDescent="0.2">
      <c r="A17" t="str">
        <v>conformance-epub-accessibility-1-0</v>
      </c>
      <c r="B17" t="str">
        <f>VLOOKUP($A17,epub!$A$2:$B$68,2,FALSE)</f>
        <v>EPUB Accessibility 1.0</v>
      </c>
      <c r="C17" t="str">
        <f>VLOOKUP($A17, onix!$A$2:$B$70,2,FALSE)</f>
        <v>EPUB Accessibility 1.0</v>
      </c>
      <c r="D17" t="str">
        <f t="shared" si="0"/>
        <v>OK</v>
      </c>
    </row>
    <row r="18" spans="1:4" x14ac:dyDescent="0.2">
      <c r="A18" t="str">
        <v>conformance-epub-accessibility-1-1</v>
      </c>
      <c r="B18" t="str">
        <f>VLOOKUP($A18,epub!$A$2:$B$68,2,FALSE)</f>
        <v>EPUB Accessibility 1.1</v>
      </c>
      <c r="C18" t="str">
        <f>VLOOKUP($A18, onix!$A$2:$B$70,2,FALSE)</f>
        <v>EPUB Accessibility 1.1</v>
      </c>
      <c r="D18" t="str">
        <f t="shared" si="0"/>
        <v>OK</v>
      </c>
    </row>
    <row r="19" spans="1:4" x14ac:dyDescent="0.2">
      <c r="A19" t="str">
        <v>conformance-wcag-2-2</v>
      </c>
      <c r="B19" t="str">
        <f>VLOOKUP($A19,epub!$A$2:$B$68,2,FALSE)</f>
        <v>WCAG 2.2</v>
      </c>
      <c r="C19" t="str">
        <f>VLOOKUP($A19, onix!$A$2:$B$70,2,FALSE)</f>
        <v>WCAG 2.2</v>
      </c>
      <c r="D19" t="str">
        <f t="shared" si="0"/>
        <v>OK</v>
      </c>
    </row>
    <row r="20" spans="1:4" x14ac:dyDescent="0.2">
      <c r="A20" t="str">
        <v>conformance-wcag-2-1</v>
      </c>
      <c r="B20" t="str">
        <f>VLOOKUP($A20,epub!$A$2:$B$68,2,FALSE)</f>
        <v>WCAG 2.1</v>
      </c>
      <c r="C20" t="str">
        <f>VLOOKUP($A20, onix!$A$2:$B$70,2,FALSE)</f>
        <v>WCAG 2.1</v>
      </c>
      <c r="D20" t="str">
        <f t="shared" si="0"/>
        <v>OK</v>
      </c>
    </row>
    <row r="21" spans="1:4" x14ac:dyDescent="0.2">
      <c r="A21" t="str">
        <v>conformance-wcag-2-0</v>
      </c>
      <c r="B21" t="str">
        <f>VLOOKUP($A21,epub!$A$2:$B$68,2,FALSE)</f>
        <v>WCAG 2.0</v>
      </c>
      <c r="C21" t="str">
        <f>VLOOKUP($A21, onix!$A$2:$B$70,2,FALSE)</f>
        <v>WCAG 2.0</v>
      </c>
      <c r="D21" t="str">
        <f t="shared" si="0"/>
        <v>OK</v>
      </c>
    </row>
    <row r="22" spans="1:4" x14ac:dyDescent="0.2">
      <c r="A22" t="str">
        <v>conformance-level-aaa</v>
      </c>
      <c r="B22" t="str">
        <f>VLOOKUP($A22,epub!$A$2:$B$68,2,FALSE)</f>
        <v>Level AAA</v>
      </c>
      <c r="C22" t="str">
        <f>VLOOKUP($A22, onix!$A$2:$B$70,2,FALSE)</f>
        <v>Level AAA</v>
      </c>
      <c r="D22" t="str">
        <f t="shared" si="0"/>
        <v>OK</v>
      </c>
    </row>
    <row r="23" spans="1:4" x14ac:dyDescent="0.2">
      <c r="A23" t="str">
        <v>conformance-level-aa</v>
      </c>
      <c r="B23" t="str">
        <f>VLOOKUP($A23,epub!$A$2:$B$68,2,FALSE)</f>
        <v>Level AA</v>
      </c>
      <c r="C23" t="str">
        <f>VLOOKUP($A23, onix!$A$2:$B$70,2,FALSE)</f>
        <v>Level AA</v>
      </c>
      <c r="D23" t="str">
        <f t="shared" si="0"/>
        <v>OK</v>
      </c>
    </row>
    <row r="24" spans="1:4" x14ac:dyDescent="0.2">
      <c r="A24" t="str">
        <v>conformance-level-a</v>
      </c>
      <c r="B24" t="str">
        <f>VLOOKUP($A24,epub!$A$2:$B$68,2,FALSE)</f>
        <v>Level A</v>
      </c>
      <c r="C24" t="str">
        <f>VLOOKUP($A24, onix!$A$2:$B$70,2,FALSE)</f>
        <v>Level A</v>
      </c>
      <c r="D24" t="str">
        <f t="shared" si="0"/>
        <v>OK</v>
      </c>
    </row>
    <row r="25" spans="1:4" x14ac:dyDescent="0.2">
      <c r="A25" t="str">
        <v>conformance-certification-info</v>
      </c>
      <c r="B25" t="str">
        <f>VLOOKUP($A25,epub!$A$2:$B$68,2,FALSE)</f>
        <v>The publication was certified</v>
      </c>
      <c r="C25" t="str">
        <f>VLOOKUP($A25, onix!$A$2:$B$70,2,FALSE)</f>
        <v>The publication was certified</v>
      </c>
      <c r="D25" t="str">
        <f t="shared" si="0"/>
        <v>OK</v>
      </c>
    </row>
    <row r="26" spans="1:4" x14ac:dyDescent="0.2">
      <c r="A26" t="str">
        <v>conformance-ceertification-date-prefix</v>
      </c>
      <c r="B26" t="str">
        <f>VLOOKUP($A26,epub!$A$2:$B$68,2,FALSE)</f>
        <v>on</v>
      </c>
      <c r="C26" t="str">
        <f>VLOOKUP($A26, onix!$A$2:$B$70,2,FALSE)</f>
        <v>on</v>
      </c>
      <c r="D26" t="str">
        <f t="shared" si="0"/>
        <v>OK</v>
      </c>
    </row>
    <row r="27" spans="1:4" x14ac:dyDescent="0.2">
      <c r="A27" t="str">
        <v>conformance-certifier-prefix</v>
      </c>
      <c r="B27" t="str">
        <f>VLOOKUP($A27,epub!$A$2:$B$68,2,FALSE)</f>
        <v>by</v>
      </c>
      <c r="C27" t="str">
        <f>VLOOKUP($A27, onix!$A$2:$B$70,2,FALSE)</f>
        <v>by</v>
      </c>
      <c r="D27" t="str">
        <f t="shared" si="0"/>
        <v>OK</v>
      </c>
    </row>
    <row r="28" spans="1:4" x14ac:dyDescent="0.2">
      <c r="A28" t="str">
        <v>conformance-certifier-credentials-prefix</v>
      </c>
      <c r="B28" t="str">
        <f>VLOOKUP($A28,epub!$A$2:$B$68,2,FALSE)</f>
        <v>with a credential of</v>
      </c>
      <c r="C28" t="str">
        <f>VLOOKUP($A28, onix!$A$2:$B$70,2,FALSE)</f>
        <v>with a credential of</v>
      </c>
      <c r="D28" t="str">
        <f t="shared" si="0"/>
        <v>OK</v>
      </c>
    </row>
    <row r="29" spans="1:4" x14ac:dyDescent="0.2">
      <c r="A29" t="str">
        <v>conformance-certifier-report</v>
      </c>
      <c r="B29" t="str">
        <f>VLOOKUP($A29,epub!$A$2:$B$68,2,FALSE)</f>
        <v>For more information refer to the certifier's report.</v>
      </c>
      <c r="C29" t="str">
        <f>VLOOKUP($A29, onix!$A$2:$B$70,2,FALSE)</f>
        <v>For more information refer to the certifier's report.</v>
      </c>
      <c r="D29" t="str">
        <f t="shared" si="0"/>
        <v>OK</v>
      </c>
    </row>
    <row r="30" spans="1:4" x14ac:dyDescent="0.2">
      <c r="A30" t="str">
        <v>pre-recorded-audio-only</v>
      </c>
      <c r="B30" t="str">
        <f>VLOOKUP($A30,epub!$A$2:$B$68,2,FALSE)</f>
        <v>Audio only</v>
      </c>
      <c r="C30" t="str">
        <f>VLOOKUP($A30, onix!$A$2:$B$70,2,FALSE)</f>
        <v>Audio only</v>
      </c>
      <c r="D30" t="str">
        <f t="shared" si="0"/>
        <v>OK</v>
      </c>
    </row>
    <row r="31" spans="1:4" x14ac:dyDescent="0.2">
      <c r="A31" t="str">
        <v>pre-recorded-audio-synchronized</v>
      </c>
      <c r="B31" t="str">
        <f>VLOOKUP($A31,epub!$A$2:$B$68,2,FALSE)</f>
        <v>Synchronized audio and text</v>
      </c>
      <c r="C31" t="str">
        <f>VLOOKUP($A31, onix!$A$2:$B$70,2,FALSE)</f>
        <v>Synchronized audio and text</v>
      </c>
      <c r="D31" t="str">
        <f t="shared" si="0"/>
        <v>OK</v>
      </c>
    </row>
    <row r="32" spans="1:4" x14ac:dyDescent="0.2">
      <c r="A32" t="str">
        <v>pre-recorded-audio-complementary</v>
      </c>
      <c r="B32" t="str">
        <f>VLOOKUP($A32,epub!$A$2:$B$68,2,FALSE)</f>
        <v>Complementary audio and text</v>
      </c>
      <c r="C32" t="str">
        <f>VLOOKUP($A32, onix!$A$2:$B$70,2,FALSE)</f>
        <v>Complementary audio and text</v>
      </c>
      <c r="D32" t="str">
        <f t="shared" si="0"/>
        <v>OK</v>
      </c>
    </row>
    <row r="33" spans="1:4" x14ac:dyDescent="0.2">
      <c r="A33" t="str">
        <v>pre-recorded-audio-no-metadata</v>
      </c>
      <c r="B33" t="str">
        <f>VLOOKUP($A33,epub!$A$2:$B$68,2,FALSE)</f>
        <v>No information about pre-recorded audio</v>
      </c>
      <c r="C33" t="str">
        <f>VLOOKUP($A33, onix!$A$2:$B$70,2,FALSE)</f>
        <v>No information about pre-recorded audio</v>
      </c>
      <c r="D33" t="str">
        <f t="shared" si="0"/>
        <v>OK</v>
      </c>
    </row>
    <row r="34" spans="1:4" x14ac:dyDescent="0.2">
      <c r="A34" t="str">
        <v>navigation-toc</v>
      </c>
      <c r="B34" t="str">
        <f>VLOOKUP($A34,epub!$A$2:$B$68,2,FALSE)</f>
        <v>table of contents</v>
      </c>
      <c r="C34" t="str">
        <f>VLOOKUP($A34, onix!$A$2:$B$70,2,FALSE)</f>
        <v>table of contents</v>
      </c>
      <c r="D34" t="str">
        <f t="shared" si="0"/>
        <v>OK</v>
      </c>
    </row>
    <row r="35" spans="1:4" x14ac:dyDescent="0.2">
      <c r="A35" t="str">
        <v>navigation-index</v>
      </c>
      <c r="B35" t="str">
        <f>VLOOKUP($A35,epub!$A$2:$B$68,2,FALSE)</f>
        <v>index</v>
      </c>
      <c r="C35" t="str">
        <f>VLOOKUP($A35, onix!$A$2:$B$70,2,FALSE)</f>
        <v>index</v>
      </c>
      <c r="D35" t="str">
        <f t="shared" si="0"/>
        <v>OK</v>
      </c>
    </row>
    <row r="36" spans="1:4" x14ac:dyDescent="0.2">
      <c r="A36" t="str">
        <v>navigation-page-navigation</v>
      </c>
      <c r="B36" t="str">
        <f>VLOOKUP($A36,epub!$A$2:$B$68,2,FALSE)</f>
        <v>supports page navigation</v>
      </c>
      <c r="C36" t="str">
        <f>VLOOKUP($A36, onix!$A$2:$B$70,2,FALSE)</f>
        <v>supports page navigation</v>
      </c>
      <c r="D36" t="str">
        <f t="shared" si="0"/>
        <v>OK</v>
      </c>
    </row>
    <row r="37" spans="1:4" x14ac:dyDescent="0.2">
      <c r="A37" t="str">
        <v>navigation-structural</v>
      </c>
      <c r="B37" t="str">
        <f>VLOOKUP($A37,epub!$A$2:$B$68,2,FALSE)</f>
        <v>structural navigation</v>
      </c>
      <c r="C37" t="str">
        <f>VLOOKUP($A37, onix!$A$2:$B$70,2,FALSE)</f>
        <v>structural navigation</v>
      </c>
      <c r="D37" t="str">
        <f t="shared" si="0"/>
        <v>OK</v>
      </c>
    </row>
    <row r="38" spans="1:4" x14ac:dyDescent="0.2">
      <c r="A38" t="str">
        <v>join-array-and</v>
      </c>
      <c r="B38" t="str">
        <f>VLOOKUP($A38,epub!$A$2:$B$68,2,FALSE)</f>
        <v>,and</v>
      </c>
      <c r="C38" t="str">
        <f>VLOOKUP($A38, onix!$A$2:$B$70,2,FALSE)</f>
        <v>, and</v>
      </c>
      <c r="D38" t="str">
        <f t="shared" si="0"/>
        <v>KO</v>
      </c>
    </row>
    <row r="39" spans="1:4" x14ac:dyDescent="0.2">
      <c r="A39" t="str">
        <v>navigation-intro</v>
      </c>
      <c r="B39" t="str">
        <f>VLOOKUP($A39,epub!$A$2:$B$68,2,FALSE)</f>
        <v>Navigation by</v>
      </c>
      <c r="C39" t="str">
        <f>VLOOKUP($A39, onix!$A$2:$B$70,2,FALSE)</f>
        <v>Navigation by</v>
      </c>
      <c r="D39" t="str">
        <f t="shared" si="0"/>
        <v>OK</v>
      </c>
    </row>
    <row r="40" spans="1:4" x14ac:dyDescent="0.2">
      <c r="A40" t="str">
        <v>navigation-no-metadata</v>
      </c>
      <c r="B40" t="str">
        <f>VLOOKUP($A40,epub!$A$2:$B$68,2,FALSE)</f>
        <v>No information about navigation</v>
      </c>
      <c r="C40" t="str">
        <f>VLOOKUP($A40, onix!$A$2:$B$70,2,FALSE)</f>
        <v>No information about navigation</v>
      </c>
      <c r="D40" t="str">
        <f t="shared" si="0"/>
        <v>OK</v>
      </c>
    </row>
    <row r="41" spans="1:4" x14ac:dyDescent="0.2">
      <c r="A41" t="str">
        <v>charts-diagrams-formulas-extended</v>
      </c>
      <c r="B41" t="str">
        <f>VLOOKUP($A41,epub!$A$2:$B$68,2,FALSE)</f>
        <v>Charts and diagrams have extended descriptions</v>
      </c>
      <c r="C41" t="str">
        <f>VLOOKUP($A41, onix!$A$2:$B$70,2,FALSE)</f>
        <v>Charts and diagrams have extended descriptions</v>
      </c>
      <c r="D41" t="str">
        <f t="shared" si="0"/>
        <v>OK</v>
      </c>
    </row>
    <row r="42" spans="1:4" x14ac:dyDescent="0.2">
      <c r="A42" t="str">
        <v>charts-diagrams-formulas-accessible-chemistry</v>
      </c>
      <c r="B42" t="str">
        <f>VLOOKUP($A42,epub!$A$2:$B$68,2,FALSE)</f>
        <v>Accessible chemistry content</v>
      </c>
      <c r="C42" t="str">
        <f>VLOOKUP($A42, onix!$A$2:$B$70,2,FALSE)</f>
        <v>Accessible chemistry content</v>
      </c>
      <c r="D42" t="str">
        <f t="shared" si="0"/>
        <v>OK</v>
      </c>
    </row>
    <row r="43" spans="1:4" x14ac:dyDescent="0.2">
      <c r="A43" t="str">
        <v>charts-diagrams-formulas-accessible-math</v>
      </c>
      <c r="B43" t="str">
        <f>VLOOKUP($A43,epub!$A$2:$B$68,2,FALSE)</f>
        <v>Accessible math content</v>
      </c>
      <c r="C43" t="str">
        <f>VLOOKUP($A43, onix!$A$2:$B$70,2,FALSE)</f>
        <v>Accessible math content</v>
      </c>
      <c r="D43" t="str">
        <f t="shared" si="0"/>
        <v>OK</v>
      </c>
    </row>
    <row r="44" spans="1:4" x14ac:dyDescent="0.2">
      <c r="A44" t="str">
        <v>charts-diagrams-formulas-unknown</v>
      </c>
      <c r="B44" t="str">
        <f>VLOOKUP($A44,epub!$A$2:$B$68,2,FALSE)</f>
        <v>Accessibility of formulas, charts, and diagrams unknown</v>
      </c>
      <c r="C44" t="str">
        <f>VLOOKUP($A44, onix!$A$2:$B$70,2,FALSE)</f>
        <v>Accessibility of formulas, charts, and diagrams unknown</v>
      </c>
      <c r="D44" t="str">
        <f t="shared" si="0"/>
        <v>OK</v>
      </c>
    </row>
    <row r="45" spans="1:4" x14ac:dyDescent="0.2">
      <c r="A45" t="str">
        <v>hazards-none</v>
      </c>
      <c r="B45" t="str">
        <f>VLOOKUP($A45,epub!$A$2:$B$68,2,FALSE)</f>
        <v>No hazards</v>
      </c>
      <c r="C45" t="str">
        <f>VLOOKUP($A45, onix!$A$2:$B$70,2,FALSE)</f>
        <v>No hazards</v>
      </c>
      <c r="D45" t="str">
        <f t="shared" si="0"/>
        <v>OK</v>
      </c>
    </row>
    <row r="46" spans="1:4" x14ac:dyDescent="0.2">
      <c r="A46" t="str">
        <v>hazards-flashing</v>
      </c>
      <c r="B46" t="str">
        <f>VLOOKUP($A46,epub!$A$2:$B$68,2,FALSE)</f>
        <v>flashing</v>
      </c>
      <c r="C46" t="str">
        <f>VLOOKUP($A46, onix!$A$2:$B$70,2,FALSE)</f>
        <v>flashing</v>
      </c>
      <c r="D46" t="str">
        <f t="shared" si="0"/>
        <v>OK</v>
      </c>
    </row>
    <row r="47" spans="1:4" x14ac:dyDescent="0.2">
      <c r="A47" t="str">
        <v>hazards-motion</v>
      </c>
      <c r="B47" t="str">
        <f>VLOOKUP($A47,epub!$A$2:$B$68,2,FALSE)</f>
        <v>motion</v>
      </c>
      <c r="C47" t="str">
        <f>VLOOKUP($A47, onix!$A$2:$B$70,2,FALSE)</f>
        <v>motion</v>
      </c>
      <c r="D47" t="str">
        <f t="shared" si="0"/>
        <v>OK</v>
      </c>
    </row>
    <row r="48" spans="1:4" x14ac:dyDescent="0.2">
      <c r="A48" t="str">
        <v>hazards-sound</v>
      </c>
      <c r="B48" t="str">
        <f>VLOOKUP($A48,epub!$A$2:$B$68,2,FALSE)</f>
        <v>sound</v>
      </c>
      <c r="C48" t="str">
        <f>VLOOKUP($A48, onix!$A$2:$B$70,2,FALSE)</f>
        <v>sound</v>
      </c>
      <c r="D48" t="str">
        <f t="shared" si="0"/>
        <v>OK</v>
      </c>
    </row>
    <row r="49" spans="1:4" x14ac:dyDescent="0.2">
      <c r="A49" t="str">
        <v>hazards-plural</v>
      </c>
      <c r="B49" t="str">
        <f>VLOOKUP($A49,epub!$A$2:$B$68,2,FALSE)</f>
        <v>hazards</v>
      </c>
      <c r="C49" t="str">
        <f>VLOOKUP($A49, onix!$A$2:$B$70,2,FALSE)</f>
        <v>hazards</v>
      </c>
      <c r="D49" t="str">
        <f t="shared" si="0"/>
        <v>OK</v>
      </c>
    </row>
    <row r="50" spans="1:4" x14ac:dyDescent="0.2">
      <c r="A50" t="str">
        <v>hazards-singular</v>
      </c>
      <c r="B50" t="str">
        <f>VLOOKUP($A50,epub!$A$2:$B$68,2,FALSE)</f>
        <v>hazard</v>
      </c>
      <c r="C50" t="str">
        <f>VLOOKUP($A50, onix!$A$2:$B$70,2,FALSE)</f>
        <v>hazard</v>
      </c>
      <c r="D50" t="str">
        <f t="shared" si="0"/>
        <v>OK</v>
      </c>
    </row>
    <row r="51" spans="1:4" x14ac:dyDescent="0.2">
      <c r="A51" t="str">
        <v>hazards-unknown</v>
      </c>
      <c r="B51" t="str">
        <f>VLOOKUP($A51,epub!$A$2:$B$68,2,FALSE)</f>
        <v>The presence of hazards is unknown</v>
      </c>
      <c r="C51" t="str">
        <f>VLOOKUP($A51, onix!$A$2:$B$70,2,FALSE)</f>
        <v>The presence of hazards is unknown</v>
      </c>
      <c r="D51" t="str">
        <f t="shared" si="0"/>
        <v>OK</v>
      </c>
    </row>
    <row r="52" spans="1:4" x14ac:dyDescent="0.2">
      <c r="A52" t="str">
        <v>hazards-no-metadata</v>
      </c>
      <c r="B52" t="str">
        <f>VLOOKUP($A52,epub!$A$2:$B$68,2,FALSE)</f>
        <v>No information about possible hazards</v>
      </c>
      <c r="C52" t="str">
        <f>VLOOKUP($A52, onix!$A$2:$B$70,2,FALSE)</f>
        <v>No information about possible hazards</v>
      </c>
      <c r="D52" t="str">
        <f t="shared" si="0"/>
        <v>OK</v>
      </c>
    </row>
    <row r="53" spans="1:4" x14ac:dyDescent="0.2">
      <c r="A53" t="str">
        <v>accessibility-summary-no-metadata</v>
      </c>
      <c r="B53" t="str">
        <f>VLOOKUP($A53,epub!$A$2:$B$68,2,FALSE)</f>
        <v>No accessibility summary</v>
      </c>
      <c r="C53" t="str">
        <f>VLOOKUP($A53, onix!$A$2:$B$70,2,FALSE)</f>
        <v>No accessibility summary</v>
      </c>
      <c r="D53" t="str">
        <f t="shared" si="0"/>
        <v>OK</v>
      </c>
    </row>
    <row r="54" spans="1:4" x14ac:dyDescent="0.2">
      <c r="A54" t="str">
        <v>tbd</v>
      </c>
      <c r="B54" t="str">
        <f>VLOOKUP($A54,epub!$A$2:$B$68,2,FALSE)</f>
        <v>TBD</v>
      </c>
      <c r="C54" t="str">
        <f>VLOOKUP($A54, onix!$A$2:$B$70,2,FALSE)</f>
        <v>TBD</v>
      </c>
      <c r="D54" t="str">
        <f t="shared" si="0"/>
        <v>OK</v>
      </c>
    </row>
    <row r="55" spans="1:4" x14ac:dyDescent="0.2">
      <c r="A55" t="str">
        <v>legal-considerations-no-metadata</v>
      </c>
      <c r="B55" t="str">
        <f>VLOOKUP($A55,epub!$A$2:$B$68,2,FALSE)</f>
        <v>No legal considerations</v>
      </c>
      <c r="C55" t="str">
        <f>VLOOKUP($A55, onix!$A$2:$B$70,2,FALSE)</f>
        <v>No legal considerations</v>
      </c>
      <c r="D55" t="str">
        <f t="shared" si="0"/>
        <v>OK</v>
      </c>
    </row>
    <row r="56" spans="1:4" x14ac:dyDescent="0.2">
      <c r="A56" t="str">
        <v>additional-accessibility-information-adaptation-audio-descriptions</v>
      </c>
      <c r="B56" t="str">
        <f>VLOOKUP($A56,epub!$A$2:$B$68,2,FALSE)</f>
        <v>audio descriptions</v>
      </c>
      <c r="C56" t="e">
        <f>VLOOKUP($A56, onix!$A$2:$B$70,2,FALSE)</f>
        <v>#N/A</v>
      </c>
      <c r="D56" t="str">
        <f t="shared" si="0"/>
        <v>KO</v>
      </c>
    </row>
    <row r="57" spans="1:4" x14ac:dyDescent="0.2">
      <c r="A57" t="str">
        <v>additional-accessibility-information-adaptation-closed-captions</v>
      </c>
      <c r="B57" t="str">
        <f>VLOOKUP($A57,epub!$A$2:$B$68,2,FALSE)</f>
        <v>closed captions</v>
      </c>
      <c r="C57" t="str">
        <f>VLOOKUP($A57, onix!$A$2:$B$70,2,FALSE)</f>
        <v>closed captions</v>
      </c>
      <c r="D57" t="str">
        <f t="shared" si="0"/>
        <v>OK</v>
      </c>
    </row>
    <row r="58" spans="1:4" x14ac:dyDescent="0.2">
      <c r="A58" t="str">
        <v>additional-accessibility-information-adaptation-open-captions</v>
      </c>
      <c r="B58" t="str">
        <f>VLOOKUP($A58,epub!$A$2:$B$68,2,FALSE)</f>
        <v>open captions</v>
      </c>
      <c r="C58" t="str">
        <f>VLOOKUP($A58, onix!$A$2:$B$70,2,FALSE)</f>
        <v>open captions</v>
      </c>
      <c r="D58" t="str">
        <f t="shared" si="0"/>
        <v>OK</v>
      </c>
    </row>
    <row r="59" spans="1:4" x14ac:dyDescent="0.2">
      <c r="A59" t="str">
        <v>additional-accessibility-information-adaptation-transcript</v>
      </c>
      <c r="B59" t="str">
        <f>VLOOKUP($A59,epub!$A$2:$B$68,2,FALSE)</f>
        <v>transcript</v>
      </c>
      <c r="C59" t="e">
        <f>VLOOKUP($A59, onix!$A$2:$B$70,2,FALSE)</f>
        <v>#N/A</v>
      </c>
      <c r="D59" t="str">
        <f t="shared" si="0"/>
        <v>KO</v>
      </c>
    </row>
    <row r="60" spans="1:4" x14ac:dyDescent="0.2">
      <c r="A60" t="str">
        <v>additional-accessibility-information-adaptation-sign-language</v>
      </c>
      <c r="B60" t="str">
        <f>VLOOKUP($A60,epub!$A$2:$B$68,2,FALSE)</f>
        <v>sign language</v>
      </c>
      <c r="C60" t="str">
        <f>VLOOKUP($A60, onix!$A$2:$B$70,2,FALSE)</f>
        <v>sign language</v>
      </c>
      <c r="D60" t="str">
        <f t="shared" si="0"/>
        <v>OK</v>
      </c>
    </row>
    <row r="61" spans="1:4" x14ac:dyDescent="0.2">
      <c r="A61" t="str">
        <v>additional-accessibility-information-clarity-text-to-speech-hinting</v>
      </c>
      <c r="B61" t="str">
        <f>VLOOKUP($A61,epub!$A$2:$B$68,2,FALSE)</f>
        <v>text-to-speech hinting provided</v>
      </c>
      <c r="C61" t="str">
        <f>VLOOKUP($A61, onix!$A$2:$B$70,2,FALSE)</f>
        <v>text-to-speech hinting provided</v>
      </c>
      <c r="D61" t="str">
        <f t="shared" si="0"/>
        <v>OK</v>
      </c>
    </row>
    <row r="62" spans="1:4" x14ac:dyDescent="0.2">
      <c r="A62" t="str">
        <v>additional-accessibility-information-clarity-high-contrast-between-foreground-and-background-audio</v>
      </c>
      <c r="B62" t="str">
        <f>VLOOKUP($A62,epub!$A$2:$B$68,2,FALSE)</f>
        <v>high contrast between foreground and background audio</v>
      </c>
      <c r="C62" t="str">
        <f>VLOOKUP($A62, onix!$A$2:$B$70,2,FALSE)</f>
        <v>high contrast between foreground and background audio</v>
      </c>
      <c r="D62" t="str">
        <f t="shared" si="0"/>
        <v>OK</v>
      </c>
    </row>
    <row r="63" spans="1:4" x14ac:dyDescent="0.2">
      <c r="A63" t="str">
        <v>additional-accessibility-information-clarity-high-contrast-between-text-and-background</v>
      </c>
      <c r="B63" t="str">
        <f>VLOOKUP($A63,epub!$A$2:$B$68,2,FALSE)</f>
        <v>high contrast between text and background</v>
      </c>
      <c r="C63" t="str">
        <f>VLOOKUP($A63, onix!$A$2:$B$70,2,FALSE)</f>
        <v>high contrast between text and background</v>
      </c>
      <c r="D63" t="str">
        <f t="shared" si="0"/>
        <v>OK</v>
      </c>
    </row>
    <row r="64" spans="1:4" x14ac:dyDescent="0.2">
      <c r="A64" t="str">
        <v>additional-accessibility-information-clarity-large-print</v>
      </c>
      <c r="B64" t="str">
        <f>VLOOKUP($A64,epub!$A$2:$B$68,2,FALSE)</f>
        <v>large print</v>
      </c>
      <c r="C64" t="e">
        <f>VLOOKUP($A64, onix!$A$2:$B$70,2,FALSE)</f>
        <v>#N/A</v>
      </c>
      <c r="D64" t="str">
        <f t="shared" si="0"/>
        <v>KO</v>
      </c>
    </row>
    <row r="65" spans="1:4" x14ac:dyDescent="0.2">
      <c r="A65" t="str">
        <v>additional-accessibility-information-clarity-page-breaks</v>
      </c>
      <c r="B65" t="str">
        <f>VLOOKUP($A65,epub!$A$2:$B$68,2,FALSE)</f>
        <v>page breaks</v>
      </c>
      <c r="C65" t="e">
        <f>VLOOKUP($A65, onix!$A$2:$B$70,2,FALSE)</f>
        <v>#N/A</v>
      </c>
      <c r="D65" t="str">
        <f t="shared" si="0"/>
        <v>KO</v>
      </c>
    </row>
    <row r="66" spans="1:4" x14ac:dyDescent="0.2">
      <c r="A66" t="str">
        <v>charts-diagrams-formulas-non-graphical-data</v>
      </c>
      <c r="B66" t="e">
        <f>VLOOKUP($A66,epub!$A$2:$B$68,2,FALSE)</f>
        <v>#N/A</v>
      </c>
      <c r="C66" t="str">
        <f>VLOOKUP($A66, onix!$A$2:$B$70,2,FALSE)</f>
        <v>Visualized data also available as non-graphical data</v>
      </c>
      <c r="D66" t="str">
        <f t="shared" si="0"/>
        <v>KO</v>
      </c>
    </row>
    <row r="67" spans="1:4" x14ac:dyDescent="0.2">
      <c r="A67" t="str">
        <v>additional-accessibility-information-adaptation-dyslexia-readability</v>
      </c>
      <c r="B67" t="e">
        <f>VLOOKUP($A67,epub!$A$2:$B$68,2,FALSE)</f>
        <v>#N/A</v>
      </c>
      <c r="C67" t="str">
        <f>VLOOKUP($A67, onix!$A$2:$B$70,2,FALSE)</f>
        <v>dyslexia readability</v>
      </c>
      <c r="D67" t="str">
        <f t="shared" ref="D67:D75" si="1">IF(IFERROR(B67, "")=IFERROR(C67, ""),"OK","KO")</f>
        <v>KO</v>
      </c>
    </row>
    <row r="68" spans="1:4" x14ac:dyDescent="0.2">
      <c r="A68" t="str">
        <v>additional-accessibility-information-adaptation-full-transcript</v>
      </c>
      <c r="B68" t="e">
        <f>VLOOKUP($A68,epub!$A$2:$B$68,2,FALSE)</f>
        <v>#N/A</v>
      </c>
      <c r="C68" t="str">
        <f>VLOOKUP($A68, onix!$A$2:$B$70,2,FALSE)</f>
        <v>full transcript</v>
      </c>
      <c r="D68" t="str">
        <f t="shared" si="1"/>
        <v>KO</v>
      </c>
    </row>
    <row r="69" spans="1:4" x14ac:dyDescent="0.2">
      <c r="A69" t="str">
        <v>additional-accessibility-information-clarity-color-not-sole-means-of-conveying-information</v>
      </c>
      <c r="B69" t="e">
        <f>VLOOKUP($A69,epub!$A$2:$B$68,2,FALSE)</f>
        <v>#N/A</v>
      </c>
      <c r="C69" t="str">
        <f>VLOOKUP($A69, onix!$A$2:$B$70,2,FALSE)</f>
        <v>color is not the sole means of conveying information</v>
      </c>
      <c r="D69" t="str">
        <f t="shared" si="1"/>
        <v>KO</v>
      </c>
    </row>
    <row r="70" spans="1:4" x14ac:dyDescent="0.2">
      <c r="A70" t="str">
        <v>additional-accessibility-information-clarity-ultra-high-contrast-between-text-and-background</v>
      </c>
      <c r="B70" t="e">
        <f>VLOOKUP($A70,epub!$A$2:$B$68,2,FALSE)</f>
        <v>#N/A</v>
      </c>
      <c r="C70" t="str">
        <f>VLOOKUP($A70, onix!$A$2:$B$70,2,FALSE)</f>
        <v>ultra high contrast between text and background</v>
      </c>
      <c r="D70" t="str">
        <f t="shared" si="1"/>
        <v>KO</v>
      </c>
    </row>
    <row r="71" spans="1:4" x14ac:dyDescent="0.2">
      <c r="A71" t="str">
        <v>additional-accessibility-information-clarity-visible-page-numbering</v>
      </c>
      <c r="B71" t="e">
        <f>VLOOKUP($A71,epub!$A$2:$B$68,2,FALSE)</f>
        <v>#N/A</v>
      </c>
      <c r="C71" t="str">
        <f>VLOOKUP($A71, onix!$A$2:$B$70,2,FALSE)</f>
        <v>visible page numbering</v>
      </c>
      <c r="D71" t="str">
        <f t="shared" si="1"/>
        <v>KO</v>
      </c>
    </row>
    <row r="72" spans="1:4" x14ac:dyDescent="0.2">
      <c r="A72" t="str">
        <v>additional-accessibility-information-clarity-without-background-sounds</v>
      </c>
      <c r="B72" t="e">
        <f>VLOOKUP($A72,epub!$A$2:$B$68,2,FALSE)</f>
        <v>#N/A</v>
      </c>
      <c r="C72" t="str">
        <f>VLOOKUP($A72, onix!$A$2:$B$70,2,FALSE)</f>
        <v>without background sounds</v>
      </c>
      <c r="D72" t="str">
        <f t="shared" si="1"/>
        <v>KO</v>
      </c>
    </row>
  </sheetData>
  <conditionalFormatting sqref="D2:D75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CCAE-B464-9345-92A2-15994853489C}">
  <dimension ref="A1:B68"/>
  <sheetViews>
    <sheetView tabSelected="1" workbookViewId="0">
      <selection activeCell="B3" sqref="B3"/>
    </sheetView>
  </sheetViews>
  <sheetFormatPr baseColWidth="10" defaultRowHeight="16" x14ac:dyDescent="0.2"/>
  <cols>
    <col min="1" max="1" width="85.6640625" bestFit="1" customWidth="1"/>
    <col min="2" max="2" width="7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124</v>
      </c>
      <c r="B2" t="s">
        <v>123</v>
      </c>
    </row>
    <row r="3" spans="1:2" x14ac:dyDescent="0.2">
      <c r="A3" t="s">
        <v>125</v>
      </c>
      <c r="B3" t="s">
        <v>2</v>
      </c>
    </row>
    <row r="4" spans="1:2" x14ac:dyDescent="0.2">
      <c r="A4" t="s">
        <v>126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36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32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67</v>
      </c>
      <c r="B36" t="s">
        <v>145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146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70</v>
      </c>
      <c r="B62" t="s">
        <v>71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147</v>
      </c>
      <c r="B67" t="s">
        <v>66</v>
      </c>
    </row>
    <row r="68" spans="1:2" x14ac:dyDescent="0.2">
      <c r="A68" t="s">
        <v>70</v>
      </c>
      <c r="B6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F97F-5D7F-3047-A14F-46D271FA7B6A}">
  <dimension ref="A1:B70"/>
  <sheetViews>
    <sheetView topLeftCell="A44" workbookViewId="0">
      <selection activeCell="A2" sqref="A2:B70"/>
    </sheetView>
  </sheetViews>
  <sheetFormatPr baseColWidth="10" defaultRowHeight="16" x14ac:dyDescent="0.2"/>
  <cols>
    <col min="1" max="1" width="85.6640625" bestFit="1" customWidth="1"/>
    <col min="2" max="2" width="4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124</v>
      </c>
      <c r="B2" t="s">
        <v>123</v>
      </c>
    </row>
    <row r="3" spans="1:2" x14ac:dyDescent="0.2">
      <c r="A3" t="s">
        <v>125</v>
      </c>
      <c r="B3" t="s">
        <v>2</v>
      </c>
    </row>
    <row r="4" spans="1:2" x14ac:dyDescent="0.2">
      <c r="A4" t="s">
        <v>126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36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32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67</v>
      </c>
      <c r="B35" t="s">
        <v>145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127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128</v>
      </c>
      <c r="B41" t="s">
        <v>129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146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70</v>
      </c>
      <c r="B49" t="s">
        <v>127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130</v>
      </c>
      <c r="B57" t="s">
        <v>131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132</v>
      </c>
      <c r="B60" t="s">
        <v>133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70</v>
      </c>
      <c r="B62" t="s">
        <v>127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134</v>
      </c>
      <c r="B64" t="s">
        <v>135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139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70</v>
      </c>
      <c r="B7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crosscheck</vt:lpstr>
      <vt:lpstr>epub</vt:lpstr>
      <vt:lpstr>onix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Pellegrino - Fondazione LIA</dc:creator>
  <cp:lastModifiedBy>Gregorio Pellegrino - Fondazione LIA</cp:lastModifiedBy>
  <dcterms:created xsi:type="dcterms:W3CDTF">2024-08-09T12:17:11Z</dcterms:created>
  <dcterms:modified xsi:type="dcterms:W3CDTF">2024-08-14T14:43:55Z</dcterms:modified>
</cp:coreProperties>
</file>