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xy\USP\Projekat\"/>
    </mc:Choice>
  </mc:AlternateContent>
  <xr:revisionPtr revIDLastSave="0" documentId="13_ncr:1_{F96F4249-5DA9-4BFA-897A-A78038E6EF7B}" xr6:coauthVersionLast="45" xr6:coauthVersionMax="45" xr10:uidLastSave="{00000000-0000-0000-0000-000000000000}"/>
  <bookViews>
    <workbookView xWindow="5445" yWindow="3300" windowWidth="21600" windowHeight="11385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D24" i="1"/>
  <c r="P24" i="1" l="1"/>
  <c r="N24" i="1"/>
  <c r="M24" i="1"/>
  <c r="L24" i="1"/>
  <c r="K24" i="1"/>
  <c r="J24" i="1"/>
  <c r="Q23" i="1"/>
  <c r="S23" i="1" s="1"/>
  <c r="O23" i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I17" i="1"/>
  <c r="O16" i="1"/>
  <c r="Q16" i="1" s="1"/>
  <c r="S16" i="1" s="1"/>
  <c r="I16" i="1"/>
  <c r="O15" i="1"/>
  <c r="Q15" i="1" s="1"/>
  <c r="S15" i="1" s="1"/>
  <c r="I15" i="1"/>
  <c r="O14" i="1"/>
  <c r="Q14" i="1" s="1"/>
  <c r="I14" i="1"/>
  <c r="I24" i="1" l="1"/>
  <c r="O24" i="1"/>
  <c r="S14" i="1"/>
  <c r="Q17" i="1"/>
  <c r="S17" i="1" s="1"/>
  <c r="S24" i="1" l="1"/>
  <c r="Q24" i="1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D2" i="2" s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4"/>
  <c r="A37" i="1"/>
  <c r="A31" i="1"/>
  <c r="J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<sst xmlns="http://schemas.openxmlformats.org/spreadsheetml/2006/main" count="101" uniqueCount="78">
  <si>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</si>
  <si>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</si>
  <si>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</si>
  <si>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</si>
  <si>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</si>
  <si>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</si>
  <si>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</si>
  <si>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</si>
  <si>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</si>
  <si>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</si>
  <si>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</si>
  <si>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</si>
  <si>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</si>
  <si>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</si>
  <si>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</si>
  <si>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</si>
  <si>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</si>
  <si>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</si>
  <si>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</si>
  <si>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</si>
  <si>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</si>
  <si>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</si>
  <si>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</si>
  <si>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</si>
  <si>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</si>
  <si>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</si>
  <si>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</si>
  <si>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</si>
  <si>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</si>
  <si>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</si>
  <si>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</si>
  <si>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</si>
  <si>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</si>
  <si>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</si>
  <si>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</si>
  <si>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</si>
  <si>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</si>
  <si>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</si>
  <si>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</si>
  <si>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</si>
  <si>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</si>
  <si>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</si>
  <si>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</si>
  <si>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</si>
  <si>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</si>
  <si>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</si>
  <si>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</si>
  <si>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</si>
  <si>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</si>
  <si>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</si>
  <si>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</si>
  <si>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</si>
  <si>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</si>
  <si>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</si>
  <si>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</si>
  <si>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</si>
  <si>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</si>
  <si>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WP1- Управљање пројектом</t>
  </si>
  <si>
    <t>WP2- Анализа корисничких захтева</t>
  </si>
  <si>
    <t>WP3- Планирање пројекта</t>
  </si>
  <si>
    <t>WP4- Моделовање и дизајн хардвера и софтвера</t>
  </si>
  <si>
    <t>WP5- Имплементација хардвера и софтвера</t>
  </si>
  <si>
    <t>WP6- Тестирање хардвера и софтвера</t>
  </si>
  <si>
    <t>WP7- Интеграција модула</t>
  </si>
  <si>
    <t>WP8- Интеграционо тестирање</t>
  </si>
  <si>
    <t>WP9- Инсталација, писање документације и корисничког упутства</t>
  </si>
  <si>
    <t>WP10- Евалуација, дисиминација и план будућег развоја</t>
  </si>
  <si>
    <t>Travel-budzet</t>
  </si>
  <si>
    <t>Equipment-budzet</t>
  </si>
  <si>
    <t>Pure waters for our children</t>
  </si>
  <si>
    <t>Aristotle University of Thessaloniki</t>
  </si>
  <si>
    <t>AUT</t>
  </si>
  <si>
    <t>Non-profit</t>
  </si>
  <si>
    <t>GR</t>
  </si>
  <si>
    <t>Thessaloniki (GR)</t>
  </si>
  <si>
    <t>Belgrade (RS)</t>
  </si>
  <si>
    <t>WP7</t>
  </si>
  <si>
    <t>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</si>
</sst>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8" fillId="0" borderId="10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3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topLeftCell="A28" zoomScale="85" zoomScaleNormal="85" workbookViewId="0">
      <selection activeCell="C33" sqref="C33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50"/>
      <c r="F3" s="50"/>
      <c r="G3" s="50"/>
      <c r="H3" s="50"/>
      <c r="I3" s="50"/>
    </row>
    <row r="4" spans="1:19" x14ac:dyDescent="0.25">
      <c r="D4" s="2"/>
      <c r="E4" s="51" t="s">
        <v>1</v>
      </c>
      <c r="F4" s="52"/>
      <c r="G4" s="52"/>
      <c r="H4" s="52"/>
      <c r="I4" s="52"/>
      <c r="J4" s="47" t="s">
        <v>69</v>
      </c>
      <c r="L4" s="52" t="s">
        <v>2</v>
      </c>
      <c r="M4" s="52"/>
      <c r="N4" s="52"/>
      <c r="O4" s="4">
        <v>0.25</v>
      </c>
    </row>
    <row r="5" spans="1:19" x14ac:dyDescent="0.25">
      <c r="D5" s="2"/>
      <c r="E5" s="51" t="s">
        <v>3</v>
      </c>
      <c r="F5" s="52"/>
      <c r="G5" s="52"/>
      <c r="H5" s="52"/>
      <c r="I5" s="52"/>
      <c r="J5" s="3" t="s">
        <v>70</v>
      </c>
      <c r="L5" s="52" t="s">
        <v>4</v>
      </c>
      <c r="M5" s="52"/>
      <c r="N5" s="52"/>
      <c r="O5" s="4">
        <v>1</v>
      </c>
    </row>
    <row r="6" spans="1:19" x14ac:dyDescent="0.25">
      <c r="D6" s="2"/>
      <c r="E6" s="51" t="s">
        <v>5</v>
      </c>
      <c r="F6" s="52"/>
      <c r="G6" s="52"/>
      <c r="H6" s="52"/>
      <c r="I6" s="52"/>
      <c r="J6" s="3" t="s">
        <v>71</v>
      </c>
      <c r="L6" s="52" t="s">
        <v>6</v>
      </c>
      <c r="M6" s="52"/>
      <c r="N6" s="52"/>
      <c r="O6" s="5">
        <v>0.7</v>
      </c>
      <c r="P6" s="6" t="s">
        <v>7</v>
      </c>
      <c r="Q6" s="6"/>
    </row>
    <row r="7" spans="1:19" x14ac:dyDescent="0.25">
      <c r="E7" s="52" t="s">
        <v>8</v>
      </c>
      <c r="F7" s="52"/>
      <c r="G7" s="52"/>
      <c r="H7" s="52"/>
      <c r="I7" s="52"/>
      <c r="J7" s="3" t="s">
        <v>72</v>
      </c>
      <c r="L7" s="52" t="s">
        <v>9</v>
      </c>
      <c r="M7" s="52"/>
      <c r="N7" s="52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53" t="s">
        <v>10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"/>
    </row>
    <row r="12" spans="1:19" ht="15.75" x14ac:dyDescent="0.25">
      <c r="D12" s="55" t="s">
        <v>11</v>
      </c>
      <c r="E12" s="55"/>
      <c r="F12" s="55"/>
      <c r="G12" s="55"/>
      <c r="H12" s="55"/>
      <c r="I12" s="55"/>
      <c r="J12" s="56" t="s">
        <v>12</v>
      </c>
      <c r="K12" s="56"/>
      <c r="L12" s="56"/>
      <c r="M12" s="56"/>
      <c r="N12" s="56"/>
      <c r="O12" s="56"/>
      <c r="P12" s="56"/>
      <c r="Q12" s="56"/>
      <c r="R12" s="56"/>
      <c r="S12" s="9"/>
    </row>
    <row r="13" spans="1:19" s="14" customFormat="1" ht="90" customHeight="1" x14ac:dyDescent="0.2">
      <c r="A13" s="49" t="s">
        <v>49</v>
      </c>
      <c r="B13" s="49"/>
      <c r="C13" s="49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8" t="s">
        <v>57</v>
      </c>
      <c r="B14" s="58"/>
      <c r="C14" s="58"/>
      <c r="D14" s="15">
        <v>2</v>
      </c>
      <c r="E14" s="15"/>
      <c r="F14" s="15"/>
      <c r="G14" s="15"/>
      <c r="H14" s="15"/>
      <c r="I14" s="16">
        <f>+SUM(D14:H14)</f>
        <v>2</v>
      </c>
      <c r="J14" s="17">
        <v>9600</v>
      </c>
      <c r="K14" s="17"/>
      <c r="L14" s="17"/>
      <c r="M14" s="17"/>
      <c r="N14" s="17"/>
      <c r="O14" s="18">
        <f t="shared" ref="O14:O23" si="0">+$O$4*(J14+K14-N14)</f>
        <v>2400</v>
      </c>
      <c r="P14" s="17"/>
      <c r="Q14" s="17">
        <f>+J14+K14+L14+M14+O14+P14</f>
        <v>12000</v>
      </c>
      <c r="R14" s="18"/>
      <c r="S14" s="18">
        <f>+Q14-R14</f>
        <v>12000</v>
      </c>
    </row>
    <row r="15" spans="1:19" x14ac:dyDescent="0.25">
      <c r="A15" s="58" t="s">
        <v>58</v>
      </c>
      <c r="B15" s="58"/>
      <c r="C15" s="58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58" t="s">
        <v>59</v>
      </c>
      <c r="B16" s="58"/>
      <c r="C16" s="58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58" t="s">
        <v>60</v>
      </c>
      <c r="B17" s="58"/>
      <c r="C17" s="58"/>
      <c r="D17" s="15">
        <v>2</v>
      </c>
      <c r="E17" s="15">
        <v>2</v>
      </c>
      <c r="F17" s="15"/>
      <c r="G17" s="15"/>
      <c r="H17" s="15"/>
      <c r="I17" s="16">
        <f t="shared" si="1"/>
        <v>4</v>
      </c>
      <c r="J17" s="17">
        <v>19200</v>
      </c>
      <c r="K17" s="17"/>
      <c r="L17" s="17"/>
      <c r="M17" s="17"/>
      <c r="N17" s="17"/>
      <c r="O17" s="18">
        <f t="shared" si="0"/>
        <v>4800</v>
      </c>
      <c r="P17" s="17"/>
      <c r="Q17" s="17">
        <f t="shared" si="2"/>
        <v>24000</v>
      </c>
      <c r="R17" s="18"/>
      <c r="S17" s="18">
        <f t="shared" si="3"/>
        <v>24000</v>
      </c>
    </row>
    <row r="18" spans="1:20" x14ac:dyDescent="0.25">
      <c r="A18" s="58" t="s">
        <v>61</v>
      </c>
      <c r="B18" s="58"/>
      <c r="C18" s="58"/>
      <c r="D18" s="15">
        <v>2</v>
      </c>
      <c r="E18" s="15">
        <v>3</v>
      </c>
      <c r="F18" s="15"/>
      <c r="G18" s="15"/>
      <c r="H18" s="15"/>
      <c r="I18" s="16">
        <f t="shared" si="1"/>
        <v>5</v>
      </c>
      <c r="J18" s="17">
        <v>24000</v>
      </c>
      <c r="K18" s="17"/>
      <c r="L18" s="17"/>
      <c r="M18" s="17"/>
      <c r="N18" s="17"/>
      <c r="O18" s="18">
        <f t="shared" si="0"/>
        <v>6000</v>
      </c>
      <c r="P18" s="17"/>
      <c r="Q18" s="17">
        <f t="shared" si="2"/>
        <v>30000</v>
      </c>
      <c r="R18" s="18"/>
      <c r="S18" s="18">
        <f t="shared" si="3"/>
        <v>30000</v>
      </c>
    </row>
    <row r="19" spans="1:20" x14ac:dyDescent="0.25">
      <c r="A19" s="58" t="s">
        <v>62</v>
      </c>
      <c r="B19" s="58"/>
      <c r="C19" s="58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25">
      <c r="A20" s="58" t="s">
        <v>63</v>
      </c>
      <c r="B20" s="58"/>
      <c r="C20" s="58"/>
      <c r="D20" s="15">
        <v>3</v>
      </c>
      <c r="E20" s="15">
        <v>1</v>
      </c>
      <c r="F20" s="15"/>
      <c r="G20" s="15"/>
      <c r="H20" s="15"/>
      <c r="I20" s="16">
        <f t="shared" si="1"/>
        <v>4</v>
      </c>
      <c r="J20" s="17">
        <v>19200</v>
      </c>
      <c r="K20" s="17">
        <v>3900</v>
      </c>
      <c r="L20" s="17"/>
      <c r="M20" s="17"/>
      <c r="N20" s="17"/>
      <c r="O20" s="18">
        <f t="shared" si="0"/>
        <v>5775</v>
      </c>
      <c r="P20" s="17"/>
      <c r="Q20" s="17">
        <f t="shared" si="2"/>
        <v>28875</v>
      </c>
      <c r="R20" s="18"/>
      <c r="S20" s="18">
        <f t="shared" si="3"/>
        <v>28875</v>
      </c>
    </row>
    <row r="21" spans="1:20" x14ac:dyDescent="0.25">
      <c r="A21" s="58" t="s">
        <v>64</v>
      </c>
      <c r="B21" s="58"/>
      <c r="C21" s="58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58" t="s">
        <v>65</v>
      </c>
      <c r="B22" s="58"/>
      <c r="C22" s="58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58" t="s">
        <v>66</v>
      </c>
      <c r="B23" s="58"/>
      <c r="C23" s="58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59" t="s">
        <v>18</v>
      </c>
      <c r="B24" s="59"/>
      <c r="C24" s="59"/>
      <c r="D24" s="15">
        <f>SUM(D14:D23)</f>
        <v>9</v>
      </c>
      <c r="E24" s="15">
        <f t="shared" ref="E24:H24" si="4">SUM(E14:E23)</f>
        <v>6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ref="I24" si="5">SUM(I14:I23)</f>
        <v>15</v>
      </c>
      <c r="J24" s="20">
        <f>SUM(J14:J23)</f>
        <v>72000</v>
      </c>
      <c r="K24" s="20">
        <f t="shared" ref="K24:S24" si="6">SUM(K14:K23)</f>
        <v>3900</v>
      </c>
      <c r="L24" s="20">
        <f t="shared" si="6"/>
        <v>0</v>
      </c>
      <c r="M24" s="20">
        <f t="shared" si="6"/>
        <v>0</v>
      </c>
      <c r="N24" s="20">
        <f t="shared" si="6"/>
        <v>0</v>
      </c>
      <c r="O24" s="20">
        <f t="shared" si="6"/>
        <v>18975</v>
      </c>
      <c r="P24" s="20">
        <f t="shared" si="6"/>
        <v>0</v>
      </c>
      <c r="Q24" s="20">
        <f t="shared" si="6"/>
        <v>94875</v>
      </c>
      <c r="R24" s="20">
        <v>94875</v>
      </c>
      <c r="S24" s="21">
        <f t="shared" si="6"/>
        <v>94875</v>
      </c>
      <c r="T24" s="22"/>
    </row>
    <row r="25" spans="1:20" x14ac:dyDescent="0.25">
      <c r="A25" s="23"/>
      <c r="B25" s="23"/>
      <c r="C25" s="23"/>
      <c r="D25" s="24"/>
      <c r="E25" s="24"/>
      <c r="F25" s="24"/>
      <c r="G25" s="24"/>
      <c r="H25" s="24"/>
      <c r="I25" s="2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25">
      <c r="A26" s="23"/>
      <c r="B26" s="23"/>
      <c r="C26" s="23"/>
      <c r="D26" s="25" t="s">
        <v>29</v>
      </c>
      <c r="E26" s="26"/>
      <c r="F26" s="27"/>
      <c r="G26" s="27"/>
      <c r="H26" s="27"/>
      <c r="I26" s="28"/>
      <c r="J26" s="20">
        <f>IF(I24=0,0,(J24/I24))</f>
        <v>4800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9"/>
      <c r="S27" s="30"/>
    </row>
    <row r="28" spans="1:20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20" ht="41.25" customHeight="1" x14ac:dyDescent="0.25">
      <c r="A30" s="31" t="s">
        <v>31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60" t="str">
        <f>CONCATENATE("participant"," ",J6)</f>
        <v>participant AUT</v>
      </c>
      <c r="B31" s="61"/>
      <c r="C31" s="32" t="s">
        <v>32</v>
      </c>
      <c r="D31" s="58" t="s">
        <v>33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</row>
    <row r="32" spans="1:20" ht="36" customHeight="1" x14ac:dyDescent="0.25">
      <c r="A32" s="63" t="s">
        <v>34</v>
      </c>
      <c r="B32" s="63"/>
      <c r="C32" s="33" t="s">
        <v>77</v>
      </c>
      <c r="D32" s="64" t="s">
        <v>67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S32" s="30"/>
    </row>
    <row r="33" spans="1:19" ht="29.25" customHeight="1" x14ac:dyDescent="0.25">
      <c r="A33" s="63" t="s">
        <v>35</v>
      </c>
      <c r="B33" s="63"/>
      <c r="C33" s="34"/>
      <c r="D33" s="65" t="s">
        <v>68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S33" s="30"/>
    </row>
    <row r="34" spans="1:19" ht="31.5" customHeight="1" x14ac:dyDescent="0.25">
      <c r="A34" s="63" t="s">
        <v>36</v>
      </c>
      <c r="B34" s="63"/>
      <c r="C34" s="3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S34" s="30"/>
    </row>
    <row r="35" spans="1:19" s="35" customFormat="1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2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25">
      <c r="A37" s="60" t="str">
        <f>CONCATENATE("participant"," ",C9)</f>
        <v xml:space="preserve">participant </v>
      </c>
      <c r="B37" s="61"/>
      <c r="C37" s="32" t="s">
        <v>32</v>
      </c>
      <c r="D37" s="70" t="s">
        <v>33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1:19" ht="27.75" customHeight="1" x14ac:dyDescent="0.25">
      <c r="A38" s="63" t="s">
        <v>37</v>
      </c>
      <c r="B38" s="63"/>
      <c r="C38" s="34"/>
      <c r="D38" s="69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S38" s="30"/>
    </row>
    <row r="39" spans="1:19" ht="25.5" customHeight="1" x14ac:dyDescent="0.25">
      <c r="A39" s="63" t="s">
        <v>38</v>
      </c>
      <c r="B39" s="63"/>
      <c r="C39" s="34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S39" s="30"/>
    </row>
    <row r="40" spans="1:19" ht="26.25" customHeight="1" x14ac:dyDescent="0.25">
      <c r="A40" s="63" t="s">
        <v>39</v>
      </c>
      <c r="B40" s="63"/>
      <c r="C40" s="34"/>
      <c r="D40" s="69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30"/>
    </row>
  </sheetData>
  <protectedRanges>
    <protectedRange sqref="C32:P40 D14:H23 O6" name="Range1"/>
    <protectedRange sqref="J14:N23 P14:P23 R14:S23" name="Range1_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P7" sqref="P7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2" t="s">
        <v>40</v>
      </c>
      <c r="C2" s="73"/>
      <c r="D2" s="42">
        <f>SUM(P5:P35)</f>
        <v>3900</v>
      </c>
    </row>
    <row r="4" spans="2:16" ht="162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2:16" x14ac:dyDescent="0.25">
      <c r="B5" s="38" t="s">
        <v>76</v>
      </c>
      <c r="C5" s="38" t="s">
        <v>71</v>
      </c>
      <c r="D5" s="38" t="s">
        <v>70</v>
      </c>
      <c r="E5" s="38" t="s">
        <v>73</v>
      </c>
      <c r="F5" s="48" t="s">
        <v>74</v>
      </c>
      <c r="G5" s="38" t="s">
        <v>75</v>
      </c>
      <c r="H5" s="34">
        <v>3</v>
      </c>
      <c r="I5" s="38"/>
      <c r="J5" s="38"/>
      <c r="K5" s="38"/>
      <c r="L5" s="38"/>
      <c r="M5" s="34">
        <v>5</v>
      </c>
      <c r="N5" s="38">
        <v>2400</v>
      </c>
      <c r="O5" s="38">
        <v>1500</v>
      </c>
      <c r="P5" s="38">
        <f>N5+O5</f>
        <v>3900</v>
      </c>
    </row>
    <row r="6" spans="2:16" x14ac:dyDescent="0.25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>
        <f t="shared" ref="P6:P35" si="0">N6+O6</f>
        <v>0</v>
      </c>
    </row>
    <row r="7" spans="2:16" x14ac:dyDescent="0.25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>
        <f t="shared" si="0"/>
        <v>0</v>
      </c>
    </row>
    <row r="8" spans="2:16" x14ac:dyDescent="0.25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>
        <f t="shared" si="0"/>
        <v>0</v>
      </c>
    </row>
    <row r="9" spans="2:16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>
        <f t="shared" si="0"/>
        <v>0</v>
      </c>
    </row>
    <row r="10" spans="2:16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>
        <f t="shared" si="0"/>
        <v>0</v>
      </c>
    </row>
    <row r="11" spans="2:16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>
        <f t="shared" si="0"/>
        <v>0</v>
      </c>
    </row>
    <row r="12" spans="2:16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>
        <f t="shared" si="0"/>
        <v>0</v>
      </c>
    </row>
    <row r="13" spans="2:16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B10" sqref="B10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48"/>
      <c r="C5" s="48"/>
      <c r="D5" s="48"/>
      <c r="E5" s="48"/>
      <c r="F5" s="48"/>
      <c r="G5" s="48"/>
      <c r="H5" s="48"/>
      <c r="I5" s="48"/>
    </row>
    <row r="6" spans="2:9" x14ac:dyDescent="0.25">
      <c r="B6" s="38"/>
      <c r="C6" s="38"/>
      <c r="D6" s="38"/>
      <c r="E6" s="38"/>
      <c r="F6" s="38"/>
      <c r="G6" s="38"/>
      <c r="H6" s="38"/>
      <c r="I6" s="38"/>
    </row>
    <row r="7" spans="2:9" x14ac:dyDescent="0.25">
      <c r="B7" s="38"/>
      <c r="C7" s="38"/>
      <c r="D7" s="38"/>
      <c r="E7" s="38"/>
      <c r="F7" s="38"/>
      <c r="G7" s="38"/>
      <c r="H7" s="38"/>
      <c r="I7" s="38"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ref="I8:I35" si="0">G8*H8</f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C5" sqref="C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38"/>
      <c r="C5" s="38"/>
      <c r="D5" s="38"/>
      <c r="E5" s="38"/>
      <c r="F5" s="38"/>
      <c r="G5" s="38"/>
      <c r="H5" s="38"/>
      <c r="I5" s="38">
        <f>G5*H5</f>
        <v>0</v>
      </c>
    </row>
    <row r="6" spans="2:9" x14ac:dyDescent="0.25">
      <c r="B6" s="38"/>
      <c r="C6" s="38"/>
      <c r="D6" s="38"/>
      <c r="E6" s="38"/>
      <c r="F6" s="38"/>
      <c r="G6" s="38"/>
      <c r="H6" s="38"/>
      <c r="I6" s="38">
        <f t="shared" ref="I6:I35" si="0">G6*H6</f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Mihajlo Micic; Nikola Brkovic</dc:creator>
  <cp:lastModifiedBy>Михајло Мицић</cp:lastModifiedBy>
  <cp:lastPrinted>2014-02-27T12:39:20Z</cp:lastPrinted>
  <dcterms:created xsi:type="dcterms:W3CDTF">2014-02-27T12:37:14Z</dcterms:created>
  <dcterms:modified xsi:type="dcterms:W3CDTF">2021-05-04T12:40:06Z</dcterms:modified>
</cp:coreProperties>
</file>