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xy\USP\Projekat\"/>
    </mc:Choice>
  </mc:AlternateContent>
  <xr:revisionPtr revIDLastSave="0" documentId="13_ncr:1_{9A58B788-4942-49AD-9B2D-8417E4EAB43E}" xr6:coauthVersionLast="45" xr6:coauthVersionMax="45" xr10:uidLastSave="{00000000-0000-0000-0000-000000000000}"/>
  <bookViews>
    <workbookView xWindow="5100" yWindow="2955" windowWidth="21600" windowHeight="11385" xr2:uid="{00000000-000D-0000-FFFF-FFFF00000000}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F24" i="1"/>
  <c r="G24" i="1"/>
  <c r="H24" i="1"/>
  <c r="D24" i="1"/>
  <c r="P24" i="1" l="1"/>
  <c r="N24" i="1"/>
  <c r="M24" i="1"/>
  <c r="L24" i="1"/>
  <c r="K24" i="1"/>
  <c r="J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Q14" i="1" s="1"/>
  <c r="I14" i="1"/>
  <c r="I24" i="1" l="1"/>
  <c r="Q24" i="1"/>
  <c r="S14" i="1"/>
  <c r="S24" i="1" s="1"/>
  <c r="O24" i="1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D2" i="2" l="1"/>
  <c r="D2" i="3"/>
  <c r="D2" i="4"/>
  <c r="A37" i="1"/>
  <c r="A31" i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Kampen, Jan-Joris van</author>
  </authors>
  <commentList>
    <comment ref="O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<sst xmlns="http://schemas.openxmlformats.org/spreadsheetml/2006/main" count="107" uniqueCount="79">
  <si>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</si>
  <si>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</si>
  <si>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</si>
  <si>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</si>
  <si>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</si>
  <si>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</si>
  <si>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</si>
  <si>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</si>
  <si>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</si>
  <si>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</si>
  <si>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</si>
  <si>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</si>
  <si>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</si>
  <si>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</si>
  <si>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</si>
  <si>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</si>
  <si>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</si>
  <si>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</si>
  <si>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</si>
  <si>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</si>
  <si>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</si>
  <si>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</si>
  <si>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</si>
  <si>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</si>
  <si>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</si>
  <si>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</si>
  <si>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</si>
  <si>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</si>
  <si>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</si>
  <si>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</si>
  <si>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</si>
  <si>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</si>
  <si>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</si>
  <si>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</si>
  <si>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</si>
  <si>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</si>
  <si>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</si>
  <si>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</si>
  <si>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</si>
  <si>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Justification of contributions Inkind third parties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</si>
  <si>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</si>
  <si>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</si>
  <si>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</si>
  <si>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</si>
  <si>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</si>
  <si>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</si>
  <si>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</si>
  <si>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</si>
  <si>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</si>
  <si>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</si>
  <si>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</si>
  <si>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</si>
  <si>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</si>
  <si>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</si>
  <si>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</si>
  <si>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Researcher / Postdoc</t>
  </si>
  <si>
    <t>Experts</t>
  </si>
  <si>
    <t>WP1- Управљање пројектом</t>
  </si>
  <si>
    <t>WP2- Анализа корисничких захтева</t>
  </si>
  <si>
    <t>WP3- Планирање пројекта</t>
  </si>
  <si>
    <t>WP4- Моделовање и дизајн хардвера и софтвера</t>
  </si>
  <si>
    <t>WP5- Имплементација хардвера и софтвера</t>
  </si>
  <si>
    <t>WP6- Тестирање хардвера и софтвера</t>
  </si>
  <si>
    <t>WP7- Интеграција модула</t>
  </si>
  <si>
    <t>WP8- Интеграционо тестирање</t>
  </si>
  <si>
    <t>WP9- Инсталација, писање документације и корисничког упутства</t>
  </si>
  <si>
    <t>WP10- Евалуација, дисиминација и план будућег развоја</t>
  </si>
  <si>
    <t>WP5</t>
  </si>
  <si>
    <t>Travel-budzet</t>
  </si>
  <si>
    <t>Equipment-budzet</t>
  </si>
  <si>
    <t>Pure waters for our children</t>
  </si>
  <si>
    <t>Profit</t>
  </si>
  <si>
    <t>CER</t>
  </si>
  <si>
    <t>Canale Emiliano Romagnolo</t>
  </si>
  <si>
    <t>IT</t>
  </si>
  <si>
    <t>Bologna (IT)</t>
  </si>
  <si>
    <t>Belgrade (RS)</t>
  </si>
  <si>
    <t>WP7</t>
  </si>
  <si>
    <t>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</si>
</sst>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9" xfId="0" applyNumberFormat="1" applyFont="1" applyBorder="1"/>
    <xf numFmtId="164" fontId="7" fillId="0" borderId="10" xfId="0" applyNumberFormat="1" applyFont="1" applyBorder="1"/>
    <xf numFmtId="164" fontId="8" fillId="0" borderId="10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3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5" fillId="4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tabSelected="1" topLeftCell="A22" zoomScale="85" zoomScaleNormal="85" workbookViewId="0">
      <selection activeCell="C33" sqref="C33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66"/>
      <c r="F3" s="66"/>
      <c r="G3" s="66"/>
      <c r="H3" s="66"/>
      <c r="I3" s="66"/>
    </row>
    <row r="4" spans="1:19" x14ac:dyDescent="0.25">
      <c r="D4" s="2"/>
      <c r="E4" s="67" t="s">
        <v>1</v>
      </c>
      <c r="F4" s="68"/>
      <c r="G4" s="68"/>
      <c r="H4" s="68"/>
      <c r="I4" s="68"/>
      <c r="J4" s="47" t="s">
        <v>70</v>
      </c>
      <c r="L4" s="68" t="s">
        <v>2</v>
      </c>
      <c r="M4" s="68"/>
      <c r="N4" s="68"/>
      <c r="O4" s="4">
        <v>0.25</v>
      </c>
    </row>
    <row r="5" spans="1:19" x14ac:dyDescent="0.25">
      <c r="D5" s="2"/>
      <c r="E5" s="67" t="s">
        <v>3</v>
      </c>
      <c r="F5" s="68"/>
      <c r="G5" s="68"/>
      <c r="H5" s="68"/>
      <c r="I5" s="68"/>
      <c r="J5" s="48" t="s">
        <v>73</v>
      </c>
      <c r="L5" s="68" t="s">
        <v>4</v>
      </c>
      <c r="M5" s="68"/>
      <c r="N5" s="68"/>
      <c r="O5" s="4">
        <v>1</v>
      </c>
    </row>
    <row r="6" spans="1:19" x14ac:dyDescent="0.25">
      <c r="D6" s="2"/>
      <c r="E6" s="67" t="s">
        <v>5</v>
      </c>
      <c r="F6" s="68"/>
      <c r="G6" s="68"/>
      <c r="H6" s="68"/>
      <c r="I6" s="68"/>
      <c r="J6" s="3" t="s">
        <v>72</v>
      </c>
      <c r="L6" s="68" t="s">
        <v>6</v>
      </c>
      <c r="M6" s="68"/>
      <c r="N6" s="68"/>
      <c r="O6" s="5">
        <v>0.7</v>
      </c>
      <c r="P6" s="6" t="s">
        <v>7</v>
      </c>
      <c r="Q6" s="6"/>
    </row>
    <row r="7" spans="1:19" x14ac:dyDescent="0.25">
      <c r="E7" s="68" t="s">
        <v>8</v>
      </c>
      <c r="F7" s="68"/>
      <c r="G7" s="68"/>
      <c r="H7" s="68"/>
      <c r="I7" s="68"/>
      <c r="J7" s="3" t="s">
        <v>71</v>
      </c>
      <c r="L7" s="68" t="s">
        <v>9</v>
      </c>
      <c r="M7" s="68"/>
      <c r="N7" s="68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69" t="s">
        <v>10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8"/>
    </row>
    <row r="12" spans="1:19" ht="15.75" x14ac:dyDescent="0.25">
      <c r="D12" s="71" t="s">
        <v>11</v>
      </c>
      <c r="E12" s="71"/>
      <c r="F12" s="71"/>
      <c r="G12" s="71"/>
      <c r="H12" s="71"/>
      <c r="I12" s="71"/>
      <c r="J12" s="72" t="s">
        <v>12</v>
      </c>
      <c r="K12" s="72"/>
      <c r="L12" s="72"/>
      <c r="M12" s="72"/>
      <c r="N12" s="72"/>
      <c r="O12" s="72"/>
      <c r="P12" s="72"/>
      <c r="Q12" s="72"/>
      <c r="R12" s="72"/>
      <c r="S12" s="9"/>
    </row>
    <row r="13" spans="1:19" s="14" customFormat="1" ht="90" customHeight="1" x14ac:dyDescent="0.2">
      <c r="A13" s="65" t="s">
        <v>49</v>
      </c>
      <c r="B13" s="65"/>
      <c r="C13" s="65"/>
      <c r="D13" s="46" t="s">
        <v>55</v>
      </c>
      <c r="E13" s="10" t="s">
        <v>56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60" t="s">
        <v>57</v>
      </c>
      <c r="B14" s="60"/>
      <c r="C14" s="60"/>
      <c r="D14" s="15"/>
      <c r="E14" s="15"/>
      <c r="F14" s="15"/>
      <c r="G14" s="15"/>
      <c r="H14" s="15">
        <v>2</v>
      </c>
      <c r="I14" s="16">
        <f>+SUM(D14:H14)</f>
        <v>2</v>
      </c>
      <c r="J14" s="17">
        <v>9220</v>
      </c>
      <c r="K14" s="17"/>
      <c r="L14" s="17"/>
      <c r="M14" s="17"/>
      <c r="N14" s="17"/>
      <c r="O14" s="18">
        <f t="shared" ref="O14:O23" si="0">+$O$4*(J14+K14-N14)</f>
        <v>2305</v>
      </c>
      <c r="P14" s="17"/>
      <c r="Q14" s="17">
        <f>+J14+K14+L14+M14+O14+P14</f>
        <v>11525</v>
      </c>
      <c r="R14" s="18"/>
      <c r="S14" s="18">
        <f>+Q14-R14</f>
        <v>11525</v>
      </c>
    </row>
    <row r="15" spans="1:19" x14ac:dyDescent="0.25">
      <c r="A15" s="60" t="s">
        <v>58</v>
      </c>
      <c r="B15" s="60"/>
      <c r="C15" s="60"/>
      <c r="D15" s="15"/>
      <c r="E15" s="15"/>
      <c r="F15" s="15"/>
      <c r="G15" s="15"/>
      <c r="H15" s="15"/>
      <c r="I15" s="16">
        <f t="shared" ref="I15:I23" si="1">+SUM(D15:H15)</f>
        <v>0</v>
      </c>
      <c r="J15" s="17"/>
      <c r="K15" s="17"/>
      <c r="L15" s="17"/>
      <c r="M15" s="17"/>
      <c r="N15" s="17"/>
      <c r="O15" s="18">
        <f t="shared" si="0"/>
        <v>0</v>
      </c>
      <c r="P15" s="17"/>
      <c r="Q15" s="17">
        <f t="shared" ref="Q15:Q23" si="2">+J15+K15+L15+M15+O15+P15</f>
        <v>0</v>
      </c>
      <c r="R15" s="18"/>
      <c r="S15" s="18">
        <f t="shared" ref="S15:S23" si="3">+Q15-R15</f>
        <v>0</v>
      </c>
    </row>
    <row r="16" spans="1:19" x14ac:dyDescent="0.25">
      <c r="A16" s="60" t="s">
        <v>59</v>
      </c>
      <c r="B16" s="60"/>
      <c r="C16" s="60"/>
      <c r="D16" s="15"/>
      <c r="E16" s="15"/>
      <c r="F16" s="15"/>
      <c r="G16" s="15"/>
      <c r="H16" s="15"/>
      <c r="I16" s="16">
        <f t="shared" si="1"/>
        <v>0</v>
      </c>
      <c r="J16" s="17"/>
      <c r="K16" s="17"/>
      <c r="L16" s="17"/>
      <c r="M16" s="17"/>
      <c r="N16" s="17"/>
      <c r="O16" s="18">
        <f t="shared" si="0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25">
      <c r="A17" s="60" t="s">
        <v>60</v>
      </c>
      <c r="B17" s="60"/>
      <c r="C17" s="60"/>
      <c r="D17" s="15"/>
      <c r="E17" s="15">
        <v>3</v>
      </c>
      <c r="F17" s="15">
        <v>4</v>
      </c>
      <c r="G17" s="15"/>
      <c r="H17" s="15"/>
      <c r="I17" s="16">
        <f t="shared" si="1"/>
        <v>7</v>
      </c>
      <c r="J17" s="17">
        <v>32270</v>
      </c>
      <c r="K17" s="17"/>
      <c r="L17" s="17"/>
      <c r="M17" s="17"/>
      <c r="N17" s="17"/>
      <c r="O17" s="18">
        <f t="shared" si="0"/>
        <v>8067.5</v>
      </c>
      <c r="P17" s="17"/>
      <c r="Q17" s="17">
        <f t="shared" si="2"/>
        <v>40337.5</v>
      </c>
      <c r="R17" s="18"/>
      <c r="S17" s="18">
        <f t="shared" si="3"/>
        <v>40337.5</v>
      </c>
    </row>
    <row r="18" spans="1:20" x14ac:dyDescent="0.25">
      <c r="A18" s="60" t="s">
        <v>61</v>
      </c>
      <c r="B18" s="60"/>
      <c r="C18" s="60"/>
      <c r="D18" s="15"/>
      <c r="E18" s="15">
        <v>3</v>
      </c>
      <c r="F18" s="15">
        <v>5</v>
      </c>
      <c r="G18" s="15"/>
      <c r="H18" s="15"/>
      <c r="I18" s="16">
        <f t="shared" si="1"/>
        <v>8</v>
      </c>
      <c r="J18" s="17">
        <v>36880</v>
      </c>
      <c r="K18" s="17">
        <v>14400</v>
      </c>
      <c r="L18" s="17"/>
      <c r="M18" s="17"/>
      <c r="N18" s="17"/>
      <c r="O18" s="18">
        <f t="shared" si="0"/>
        <v>12820</v>
      </c>
      <c r="P18" s="17"/>
      <c r="Q18" s="17">
        <f t="shared" si="2"/>
        <v>64100</v>
      </c>
      <c r="R18" s="18"/>
      <c r="S18" s="18">
        <f t="shared" si="3"/>
        <v>64100</v>
      </c>
    </row>
    <row r="19" spans="1:20" x14ac:dyDescent="0.25">
      <c r="A19" s="60" t="s">
        <v>62</v>
      </c>
      <c r="B19" s="60"/>
      <c r="C19" s="60"/>
      <c r="D19" s="15"/>
      <c r="E19" s="15"/>
      <c r="F19" s="15"/>
      <c r="G19" s="15"/>
      <c r="H19" s="15"/>
      <c r="I19" s="16">
        <f t="shared" si="1"/>
        <v>0</v>
      </c>
      <c r="J19" s="17"/>
      <c r="K19" s="17"/>
      <c r="L19" s="17"/>
      <c r="M19" s="17"/>
      <c r="N19" s="17"/>
      <c r="O19" s="18">
        <f t="shared" si="0"/>
        <v>0</v>
      </c>
      <c r="P19" s="17"/>
      <c r="Q19" s="17">
        <f t="shared" si="2"/>
        <v>0</v>
      </c>
      <c r="R19" s="18"/>
      <c r="S19" s="18">
        <f t="shared" si="3"/>
        <v>0</v>
      </c>
    </row>
    <row r="20" spans="1:20" x14ac:dyDescent="0.25">
      <c r="A20" s="60" t="s">
        <v>63</v>
      </c>
      <c r="B20" s="60"/>
      <c r="C20" s="60"/>
      <c r="D20" s="15"/>
      <c r="E20" s="15">
        <v>2</v>
      </c>
      <c r="F20" s="15"/>
      <c r="G20" s="15"/>
      <c r="H20" s="15"/>
      <c r="I20" s="16">
        <f t="shared" si="1"/>
        <v>2</v>
      </c>
      <c r="J20" s="17">
        <v>9220</v>
      </c>
      <c r="K20" s="17">
        <v>2600</v>
      </c>
      <c r="L20" s="17"/>
      <c r="M20" s="17"/>
      <c r="N20" s="17"/>
      <c r="O20" s="18">
        <f t="shared" si="0"/>
        <v>2955</v>
      </c>
      <c r="P20" s="17"/>
      <c r="Q20" s="17">
        <f t="shared" si="2"/>
        <v>14775</v>
      </c>
      <c r="R20" s="18"/>
      <c r="S20" s="18">
        <f t="shared" si="3"/>
        <v>14775</v>
      </c>
    </row>
    <row r="21" spans="1:20" x14ac:dyDescent="0.25">
      <c r="A21" s="60" t="s">
        <v>64</v>
      </c>
      <c r="B21" s="60"/>
      <c r="C21" s="60"/>
      <c r="D21" s="15"/>
      <c r="E21" s="15"/>
      <c r="F21" s="15"/>
      <c r="G21" s="15"/>
      <c r="H21" s="15"/>
      <c r="I21" s="16">
        <f t="shared" si="1"/>
        <v>0</v>
      </c>
      <c r="J21" s="17"/>
      <c r="K21" s="17"/>
      <c r="L21" s="17"/>
      <c r="M21" s="17"/>
      <c r="N21" s="17"/>
      <c r="O21" s="18">
        <f t="shared" si="0"/>
        <v>0</v>
      </c>
      <c r="P21" s="17"/>
      <c r="Q21" s="17">
        <f t="shared" si="2"/>
        <v>0</v>
      </c>
      <c r="R21" s="18"/>
      <c r="S21" s="18">
        <f t="shared" si="3"/>
        <v>0</v>
      </c>
    </row>
    <row r="22" spans="1:20" x14ac:dyDescent="0.25">
      <c r="A22" s="60" t="s">
        <v>65</v>
      </c>
      <c r="B22" s="60"/>
      <c r="C22" s="60"/>
      <c r="D22" s="15"/>
      <c r="E22" s="15"/>
      <c r="F22" s="15"/>
      <c r="G22" s="15"/>
      <c r="H22" s="15"/>
      <c r="I22" s="16">
        <f t="shared" si="1"/>
        <v>0</v>
      </c>
      <c r="J22" s="17"/>
      <c r="K22" s="17"/>
      <c r="L22" s="17"/>
      <c r="M22" s="17"/>
      <c r="N22" s="17"/>
      <c r="O22" s="18">
        <f t="shared" si="0"/>
        <v>0</v>
      </c>
      <c r="P22" s="17"/>
      <c r="Q22" s="17">
        <f t="shared" si="2"/>
        <v>0</v>
      </c>
      <c r="R22" s="18"/>
      <c r="S22" s="18">
        <f t="shared" si="3"/>
        <v>0</v>
      </c>
    </row>
    <row r="23" spans="1:20" x14ac:dyDescent="0.25">
      <c r="A23" s="60" t="s">
        <v>66</v>
      </c>
      <c r="B23" s="60"/>
      <c r="C23" s="60"/>
      <c r="D23" s="15"/>
      <c r="E23" s="15"/>
      <c r="F23" s="15"/>
      <c r="G23" s="15"/>
      <c r="H23" s="15"/>
      <c r="I23" s="16">
        <f t="shared" si="1"/>
        <v>0</v>
      </c>
      <c r="J23" s="17"/>
      <c r="K23" s="17"/>
      <c r="L23" s="17"/>
      <c r="M23" s="17"/>
      <c r="N23" s="17"/>
      <c r="O23" s="18">
        <f t="shared" si="0"/>
        <v>0</v>
      </c>
      <c r="P23" s="17"/>
      <c r="Q23" s="17">
        <f t="shared" si="2"/>
        <v>0</v>
      </c>
      <c r="R23" s="18"/>
      <c r="S23" s="18">
        <f t="shared" si="3"/>
        <v>0</v>
      </c>
    </row>
    <row r="24" spans="1:20" x14ac:dyDescent="0.25">
      <c r="A24" s="64" t="s">
        <v>18</v>
      </c>
      <c r="B24" s="64"/>
      <c r="C24" s="64"/>
      <c r="D24" s="15">
        <f>SUM(D14:D23)</f>
        <v>0</v>
      </c>
      <c r="E24" s="15">
        <f t="shared" ref="E24:H24" si="4">SUM(E14:E23)</f>
        <v>8</v>
      </c>
      <c r="F24" s="15">
        <f t="shared" si="4"/>
        <v>9</v>
      </c>
      <c r="G24" s="15">
        <f t="shared" si="4"/>
        <v>0</v>
      </c>
      <c r="H24" s="15">
        <f t="shared" si="4"/>
        <v>2</v>
      </c>
      <c r="I24" s="19">
        <f t="shared" ref="I24" si="5">SUM(I14:I23)</f>
        <v>19</v>
      </c>
      <c r="J24" s="20">
        <f>SUM(J14:J23)</f>
        <v>87590</v>
      </c>
      <c r="K24" s="20">
        <f t="shared" ref="K24:S24" si="6">SUM(K14:K23)</f>
        <v>17000</v>
      </c>
      <c r="L24" s="20">
        <f t="shared" si="6"/>
        <v>0</v>
      </c>
      <c r="M24" s="20">
        <f t="shared" si="6"/>
        <v>0</v>
      </c>
      <c r="N24" s="20">
        <f t="shared" si="6"/>
        <v>0</v>
      </c>
      <c r="O24" s="20">
        <f t="shared" si="6"/>
        <v>26147.5</v>
      </c>
      <c r="P24" s="20">
        <f t="shared" si="6"/>
        <v>0</v>
      </c>
      <c r="Q24" s="20">
        <f t="shared" si="6"/>
        <v>130737.5</v>
      </c>
      <c r="R24" s="20">
        <v>109487.5</v>
      </c>
      <c r="S24" s="21">
        <f t="shared" si="6"/>
        <v>130737.5</v>
      </c>
      <c r="T24" s="22"/>
    </row>
    <row r="25" spans="1:20" x14ac:dyDescent="0.25">
      <c r="A25" s="23"/>
      <c r="B25" s="23"/>
      <c r="C25" s="23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25">
      <c r="A26" s="23"/>
      <c r="B26" s="23"/>
      <c r="C26" s="23"/>
      <c r="D26" s="25" t="s">
        <v>29</v>
      </c>
      <c r="E26" s="26"/>
      <c r="F26" s="27"/>
      <c r="G26" s="27"/>
      <c r="H26" s="27"/>
      <c r="I26" s="28"/>
      <c r="J26" s="20">
        <f>IF(I24=0,0,(J24/I24))</f>
        <v>4610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25">
      <c r="A27" s="29"/>
      <c r="S27" s="30"/>
    </row>
    <row r="28" spans="1:20" x14ac:dyDescent="0.25">
      <c r="A28" s="63" t="s">
        <v>30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</row>
    <row r="29" spans="1:20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20" ht="41.25" customHeight="1" x14ac:dyDescent="0.25">
      <c r="A30" s="31" t="s">
        <v>31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20" ht="41.25" customHeight="1" x14ac:dyDescent="0.25">
      <c r="A31" s="56" t="str">
        <f>CONCATENATE("participant"," ",J6)</f>
        <v>participant CER</v>
      </c>
      <c r="B31" s="57"/>
      <c r="C31" s="32" t="s">
        <v>32</v>
      </c>
      <c r="D31" s="60" t="s">
        <v>33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</row>
    <row r="32" spans="1:20" ht="36" customHeight="1" x14ac:dyDescent="0.25">
      <c r="A32" s="50" t="s">
        <v>34</v>
      </c>
      <c r="B32" s="50"/>
      <c r="C32" s="33" t="s">
        <v>78</v>
      </c>
      <c r="D32" s="62" t="s">
        <v>68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S32" s="30"/>
    </row>
    <row r="33" spans="1:19" ht="29.25" customHeight="1" x14ac:dyDescent="0.25">
      <c r="A33" s="50" t="s">
        <v>35</v>
      </c>
      <c r="B33" s="50"/>
      <c r="C33" s="34"/>
      <c r="D33" s="55" t="s">
        <v>69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S33" s="30"/>
    </row>
    <row r="34" spans="1:19" ht="31.5" customHeight="1" x14ac:dyDescent="0.25">
      <c r="A34" s="50" t="s">
        <v>36</v>
      </c>
      <c r="B34" s="50"/>
      <c r="C34" s="3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S34" s="30"/>
    </row>
    <row r="35" spans="1:19" s="35" customFormat="1" x14ac:dyDescent="0.25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9" x14ac:dyDescent="0.25"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9" x14ac:dyDescent="0.25">
      <c r="A37" s="56" t="str">
        <f>CONCATENATE("participant"," ",C9)</f>
        <v xml:space="preserve">participant </v>
      </c>
      <c r="B37" s="57"/>
      <c r="C37" s="32" t="s">
        <v>32</v>
      </c>
      <c r="D37" s="58" t="s">
        <v>33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</row>
    <row r="38" spans="1:19" ht="27.75" customHeight="1" x14ac:dyDescent="0.25">
      <c r="A38" s="50" t="s">
        <v>37</v>
      </c>
      <c r="B38" s="50"/>
      <c r="C38" s="3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S38" s="30"/>
    </row>
    <row r="39" spans="1:19" ht="25.5" customHeight="1" x14ac:dyDescent="0.25">
      <c r="A39" s="50" t="s">
        <v>38</v>
      </c>
      <c r="B39" s="50"/>
      <c r="C39" s="34"/>
      <c r="D39" s="51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S39" s="30"/>
    </row>
    <row r="40" spans="1:19" ht="26.25" customHeight="1" x14ac:dyDescent="0.25">
      <c r="A40" s="50" t="s">
        <v>39</v>
      </c>
      <c r="B40" s="50"/>
      <c r="C40" s="34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S40" s="30"/>
    </row>
  </sheetData>
  <protectedRanges>
    <protectedRange sqref="C32:P40 D14:H23 O6" name="Range1"/>
    <protectedRange sqref="J14:N23 P14:P23 R14:S23" name="Range1_1"/>
  </protectedRanges>
  <mergeCells count="41"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1:B31"/>
    <mergeCell ref="D31:P31"/>
    <mergeCell ref="A32:B32"/>
    <mergeCell ref="D32:P32"/>
    <mergeCell ref="A33:B33"/>
    <mergeCell ref="D33:P33"/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 xr:uid="{00000000-0002-0000-0000-000000000000}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workbookViewId="0">
      <selection activeCell="O7" sqref="O7"/>
    </sheetView>
  </sheetViews>
  <sheetFormatPr defaultRowHeight="15" x14ac:dyDescent="0.25"/>
  <cols>
    <col min="6" max="6" width="16.28515625" bestFit="1" customWidth="1"/>
    <col min="7" max="7" width="17.7109375" bestFit="1" customWidth="1"/>
  </cols>
  <sheetData>
    <row r="1" spans="2:16" ht="15.75" thickBot="1" x14ac:dyDescent="0.3"/>
    <row r="2" spans="2:16" ht="19.5" thickBot="1" x14ac:dyDescent="0.35">
      <c r="B2" s="73" t="s">
        <v>40</v>
      </c>
      <c r="C2" s="74"/>
      <c r="D2" s="42">
        <f>SUM(P5:P35)</f>
        <v>17000</v>
      </c>
    </row>
    <row r="4" spans="2:16" ht="162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43" t="s">
        <v>50</v>
      </c>
      <c r="G4" s="43" t="s">
        <v>51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4" t="s">
        <v>52</v>
      </c>
      <c r="N4" s="10" t="s">
        <v>53</v>
      </c>
      <c r="O4" s="10" t="s">
        <v>54</v>
      </c>
      <c r="P4" s="45" t="s">
        <v>47</v>
      </c>
    </row>
    <row r="5" spans="2:16" x14ac:dyDescent="0.25">
      <c r="B5" s="38" t="s">
        <v>67</v>
      </c>
      <c r="C5" s="38" t="s">
        <v>72</v>
      </c>
      <c r="D5" s="38" t="s">
        <v>73</v>
      </c>
      <c r="E5" s="38" t="s">
        <v>74</v>
      </c>
      <c r="F5" s="38" t="s">
        <v>75</v>
      </c>
      <c r="G5" s="38" t="s">
        <v>76</v>
      </c>
      <c r="H5" s="34">
        <v>3</v>
      </c>
      <c r="I5" s="38"/>
      <c r="J5" s="34">
        <v>5</v>
      </c>
      <c r="K5" s="38"/>
      <c r="L5" s="38"/>
      <c r="M5" s="34">
        <v>10</v>
      </c>
      <c r="N5" s="38">
        <v>6400</v>
      </c>
      <c r="O5" s="38">
        <v>8000</v>
      </c>
      <c r="P5" s="38">
        <f>N5+O5</f>
        <v>14400</v>
      </c>
    </row>
    <row r="6" spans="2:16" x14ac:dyDescent="0.25">
      <c r="B6" s="38" t="s">
        <v>77</v>
      </c>
      <c r="C6" s="49" t="s">
        <v>72</v>
      </c>
      <c r="D6" s="49" t="s">
        <v>73</v>
      </c>
      <c r="E6" s="49" t="s">
        <v>74</v>
      </c>
      <c r="F6" s="49" t="s">
        <v>75</v>
      </c>
      <c r="G6" s="49" t="s">
        <v>76</v>
      </c>
      <c r="H6" s="34"/>
      <c r="I6" s="38"/>
      <c r="J6" s="34">
        <v>2</v>
      </c>
      <c r="K6" s="38"/>
      <c r="L6" s="38"/>
      <c r="M6" s="34">
        <v>5</v>
      </c>
      <c r="N6" s="38">
        <v>1600</v>
      </c>
      <c r="O6" s="38">
        <v>1000</v>
      </c>
      <c r="P6" s="38">
        <f t="shared" ref="P6:P35" si="0">N6+O6</f>
        <v>2600</v>
      </c>
    </row>
    <row r="7" spans="2:16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>
        <f t="shared" si="0"/>
        <v>0</v>
      </c>
    </row>
    <row r="8" spans="2:16" x14ac:dyDescent="0.25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>
        <f t="shared" si="0"/>
        <v>0</v>
      </c>
    </row>
    <row r="9" spans="2:16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>
        <f t="shared" si="0"/>
        <v>0</v>
      </c>
    </row>
    <row r="10" spans="2:16" x14ac:dyDescent="0.25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>
        <f t="shared" si="0"/>
        <v>0</v>
      </c>
    </row>
    <row r="11" spans="2:16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>
        <f t="shared" si="0"/>
        <v>0</v>
      </c>
    </row>
    <row r="12" spans="2:16" x14ac:dyDescent="0.2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>
        <f t="shared" si="0"/>
        <v>0</v>
      </c>
    </row>
    <row r="13" spans="2:16" x14ac:dyDescent="0.2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>
        <f t="shared" si="0"/>
        <v>0</v>
      </c>
    </row>
    <row r="14" spans="2:16" x14ac:dyDescent="0.2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>
        <f t="shared" si="0"/>
        <v>0</v>
      </c>
    </row>
    <row r="15" spans="2:16" x14ac:dyDescent="0.2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>
        <f t="shared" si="0"/>
        <v>0</v>
      </c>
    </row>
    <row r="16" spans="2:16" x14ac:dyDescent="0.2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>
        <f t="shared" si="0"/>
        <v>0</v>
      </c>
    </row>
    <row r="17" spans="2:16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>
        <f t="shared" si="0"/>
        <v>0</v>
      </c>
    </row>
    <row r="18" spans="2:16" x14ac:dyDescent="0.2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>
        <f t="shared" si="0"/>
        <v>0</v>
      </c>
    </row>
    <row r="19" spans="2:16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>
        <f t="shared" si="0"/>
        <v>0</v>
      </c>
    </row>
    <row r="20" spans="2:16" x14ac:dyDescent="0.2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>
        <f t="shared" si="0"/>
        <v>0</v>
      </c>
    </row>
    <row r="21" spans="2:16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>
        <f t="shared" si="0"/>
        <v>0</v>
      </c>
    </row>
    <row r="22" spans="2:16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>
        <f t="shared" si="0"/>
        <v>0</v>
      </c>
    </row>
    <row r="23" spans="2:16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>
        <f t="shared" si="0"/>
        <v>0</v>
      </c>
    </row>
    <row r="24" spans="2:16" x14ac:dyDescent="0.2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>
        <f t="shared" si="0"/>
        <v>0</v>
      </c>
    </row>
    <row r="25" spans="2:16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>
        <f t="shared" si="0"/>
        <v>0</v>
      </c>
    </row>
    <row r="26" spans="2:16" x14ac:dyDescent="0.2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>
        <f t="shared" si="0"/>
        <v>0</v>
      </c>
    </row>
    <row r="27" spans="2:16" x14ac:dyDescent="0.2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>
        <f t="shared" si="0"/>
        <v>0</v>
      </c>
    </row>
    <row r="28" spans="2:16" x14ac:dyDescent="0.2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>
        <f t="shared" si="0"/>
        <v>0</v>
      </c>
    </row>
    <row r="29" spans="2:16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>
        <f t="shared" si="0"/>
        <v>0</v>
      </c>
    </row>
    <row r="30" spans="2:16" x14ac:dyDescent="0.2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>
        <f t="shared" si="0"/>
        <v>0</v>
      </c>
    </row>
    <row r="31" spans="2:16" x14ac:dyDescent="0.2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>
        <f t="shared" si="0"/>
        <v>0</v>
      </c>
    </row>
    <row r="32" spans="2:16" x14ac:dyDescent="0.2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>
        <f t="shared" si="0"/>
        <v>0</v>
      </c>
    </row>
    <row r="33" spans="2:16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>
        <f t="shared" si="0"/>
        <v>0</v>
      </c>
    </row>
    <row r="34" spans="2:16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>
        <f t="shared" si="0"/>
        <v>0</v>
      </c>
    </row>
    <row r="35" spans="2:16" x14ac:dyDescent="0.2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5"/>
  <sheetViews>
    <sheetView workbookViewId="0">
      <selection activeCell="B15" sqref="B15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3" t="s">
        <v>40</v>
      </c>
      <c r="C2" s="74"/>
      <c r="D2" s="42">
        <f>SUM(I5:I35)</f>
        <v>0</v>
      </c>
    </row>
    <row r="4" spans="2:9" ht="45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39" t="s">
        <v>44</v>
      </c>
      <c r="G4" s="39" t="s">
        <v>46</v>
      </c>
      <c r="H4" s="39" t="s">
        <v>45</v>
      </c>
      <c r="I4" s="41" t="s">
        <v>47</v>
      </c>
    </row>
    <row r="5" spans="2:9" x14ac:dyDescent="0.25">
      <c r="B5" s="49"/>
      <c r="C5" s="49"/>
      <c r="D5" s="49"/>
      <c r="E5" s="49"/>
      <c r="F5" s="49"/>
      <c r="G5" s="49"/>
      <c r="H5" s="49"/>
      <c r="I5" s="49">
        <v>0</v>
      </c>
    </row>
    <row r="6" spans="2:9" x14ac:dyDescent="0.25">
      <c r="B6" s="49"/>
      <c r="C6" s="49"/>
      <c r="D6" s="49"/>
      <c r="E6" s="49"/>
      <c r="F6" s="49"/>
      <c r="G6" s="49"/>
      <c r="H6" s="49"/>
      <c r="I6" s="49"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ref="I6:I35" si="0">G8*H8</f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632-8991-497A-A4ED-8B1346B51BB4}">
  <dimension ref="B1:I35"/>
  <sheetViews>
    <sheetView workbookViewId="0">
      <selection activeCell="C5" sqref="C5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3" t="s">
        <v>40</v>
      </c>
      <c r="C2" s="74"/>
      <c r="D2" s="42">
        <f>SUM(I5:I35)</f>
        <v>0</v>
      </c>
    </row>
    <row r="4" spans="2:9" ht="45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39" t="s">
        <v>44</v>
      </c>
      <c r="G4" s="39" t="s">
        <v>46</v>
      </c>
      <c r="H4" s="39" t="s">
        <v>45</v>
      </c>
      <c r="I4" s="41" t="s">
        <v>47</v>
      </c>
    </row>
    <row r="5" spans="2:9" x14ac:dyDescent="0.25">
      <c r="B5" s="38"/>
      <c r="C5" s="38"/>
      <c r="D5" s="38"/>
      <c r="E5" s="38"/>
      <c r="F5" s="38"/>
      <c r="G5" s="38"/>
      <c r="H5" s="38"/>
      <c r="I5" s="38">
        <f>G5*H5</f>
        <v>0</v>
      </c>
    </row>
    <row r="6" spans="2:9" x14ac:dyDescent="0.25">
      <c r="B6" s="38"/>
      <c r="C6" s="38"/>
      <c r="D6" s="38"/>
      <c r="E6" s="38"/>
      <c r="F6" s="38"/>
      <c r="G6" s="38"/>
      <c r="H6" s="38"/>
      <c r="I6" s="38">
        <f t="shared" ref="I6:I35" si="0">G6*H6</f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f t="shared" si="0"/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0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Micic; Nikola Brkovic</dc:creator>
  <cp:lastModifiedBy>Михајло Мицић</cp:lastModifiedBy>
  <cp:lastPrinted>2014-02-27T12:39:20Z</cp:lastPrinted>
  <dcterms:created xsi:type="dcterms:W3CDTF">2014-02-27T12:37:14Z</dcterms:created>
  <dcterms:modified xsi:type="dcterms:W3CDTF">2021-05-04T12:39:20Z</dcterms:modified>
</cp:coreProperties>
</file>