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pranav/Documents/EECS570/DPX_GPU_Genomics_Project/timing_analysis/"/>
    </mc:Choice>
  </mc:AlternateContent>
  <xr:revisionPtr revIDLastSave="0" documentId="13_ncr:1_{8B23FB5B-8DD9-6545-91AE-53642E36025F}" xr6:coauthVersionLast="47" xr6:coauthVersionMax="47" xr10:uidLastSave="{00000000-0000-0000-0000-000000000000}"/>
  <bookViews>
    <workbookView xWindow="3420" yWindow="500" windowWidth="25380" windowHeight="16360" activeTab="2" xr2:uid="{00000000-000D-0000-FFFF-FFFF00000000}"/>
  </bookViews>
  <sheets>
    <sheet name="Results" sheetId="1" r:id="rId1"/>
    <sheet name="Total Time" sheetId="2" r:id="rId2"/>
    <sheet name="V12 Comparison" sheetId="3" r:id="rId3"/>
    <sheet name="V1" sheetId="4" r:id="rId4"/>
    <sheet name="V2" sheetId="5" r:id="rId5"/>
    <sheet name="V3" sheetId="6" r:id="rId6"/>
    <sheet name="V4" sheetId="7" r:id="rId7"/>
    <sheet name="V5" sheetId="8" r:id="rId8"/>
    <sheet name="V6" sheetId="9" r:id="rId9"/>
    <sheet name="V8" sheetId="10" r:id="rId10"/>
    <sheet name="V9" sheetId="11" r:id="rId11"/>
    <sheet name="V10" sheetId="12" r:id="rId12"/>
    <sheet name="V11" sheetId="13" r:id="rId13"/>
    <sheet name="V1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4" l="1"/>
  <c r="O13" i="14"/>
  <c r="N13" i="14"/>
  <c r="K13" i="14"/>
  <c r="I13" i="14"/>
  <c r="H13" i="14"/>
  <c r="E13" i="14"/>
  <c r="C13" i="14"/>
  <c r="B13" i="14"/>
  <c r="P12" i="14"/>
  <c r="J12" i="14"/>
  <c r="D12" i="14"/>
  <c r="P11" i="14"/>
  <c r="J11" i="14"/>
  <c r="D11" i="14"/>
  <c r="P10" i="14"/>
  <c r="J10" i="14"/>
  <c r="D10" i="14"/>
  <c r="P9" i="14"/>
  <c r="J9" i="14"/>
  <c r="D9" i="14"/>
  <c r="P8" i="14"/>
  <c r="J8" i="14"/>
  <c r="D8" i="14"/>
  <c r="P7" i="14"/>
  <c r="J7" i="14"/>
  <c r="D7" i="14"/>
  <c r="P6" i="14"/>
  <c r="J6" i="14"/>
  <c r="D6" i="14"/>
  <c r="P5" i="14"/>
  <c r="J5" i="14"/>
  <c r="D5" i="14"/>
  <c r="P4" i="14"/>
  <c r="J4" i="14"/>
  <c r="D4" i="14"/>
  <c r="P3" i="14"/>
  <c r="P13" i="14" s="1"/>
  <c r="J3" i="14"/>
  <c r="J13" i="14" s="1"/>
  <c r="D3" i="14"/>
  <c r="D13" i="14" s="1"/>
  <c r="E13" i="13"/>
  <c r="C13" i="13"/>
  <c r="B13" i="13"/>
  <c r="D12" i="13"/>
  <c r="D11" i="13"/>
  <c r="D10" i="13"/>
  <c r="D9" i="13"/>
  <c r="D8" i="13"/>
  <c r="D7" i="13"/>
  <c r="D6" i="13"/>
  <c r="D5" i="13"/>
  <c r="D4" i="13"/>
  <c r="D3" i="13"/>
  <c r="D13" i="13" s="1"/>
  <c r="E13" i="12"/>
  <c r="C13" i="12"/>
  <c r="B13" i="12"/>
  <c r="D12" i="12"/>
  <c r="D11" i="12"/>
  <c r="D10" i="12"/>
  <c r="D9" i="12"/>
  <c r="D8" i="12"/>
  <c r="D7" i="12"/>
  <c r="D6" i="12"/>
  <c r="D5" i="12"/>
  <c r="D4" i="12"/>
  <c r="D3" i="12"/>
  <c r="D13" i="12" s="1"/>
  <c r="E13" i="11"/>
  <c r="C13" i="11"/>
  <c r="B13" i="11"/>
  <c r="D12" i="11"/>
  <c r="D11" i="11"/>
  <c r="D10" i="11"/>
  <c r="D9" i="11"/>
  <c r="D8" i="11"/>
  <c r="D7" i="11"/>
  <c r="D6" i="11"/>
  <c r="D5" i="11"/>
  <c r="D4" i="11"/>
  <c r="D13" i="11" s="1"/>
  <c r="D3" i="11"/>
  <c r="E13" i="10"/>
  <c r="C13" i="10"/>
  <c r="B13" i="10"/>
  <c r="D12" i="10"/>
  <c r="D11" i="10"/>
  <c r="D10" i="10"/>
  <c r="D9" i="10"/>
  <c r="D8" i="10"/>
  <c r="D7" i="10"/>
  <c r="D6" i="10"/>
  <c r="D5" i="10"/>
  <c r="D13" i="10" s="1"/>
  <c r="D4" i="10"/>
  <c r="D3" i="10"/>
  <c r="E13" i="9"/>
  <c r="D13" i="9"/>
  <c r="C13" i="9"/>
  <c r="B13" i="9"/>
  <c r="E13" i="8"/>
  <c r="D13" i="8"/>
  <c r="C13" i="8"/>
  <c r="B13" i="8"/>
  <c r="E13" i="7"/>
  <c r="D13" i="7"/>
  <c r="C13" i="7"/>
  <c r="B13" i="7"/>
  <c r="E13" i="6"/>
  <c r="D13" i="6"/>
  <c r="C13" i="6"/>
  <c r="B13" i="6"/>
  <c r="E13" i="5"/>
  <c r="D13" i="5"/>
  <c r="C13" i="5"/>
  <c r="B13" i="5"/>
  <c r="E13" i="4"/>
  <c r="D13" i="4"/>
  <c r="C13" i="4"/>
  <c r="B13" i="4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<sst xmlns="http://schemas.openxmlformats.org/spreadsheetml/2006/main" count="105" uniqueCount="33">
  <si>
    <t>Version</t>
  </si>
  <si>
    <t>Memory Management</t>
  </si>
  <si>
    <t>Kernel Execution</t>
  </si>
  <si>
    <t>Backtracking</t>
  </si>
  <si>
    <t>Printing</t>
  </si>
  <si>
    <t>Misc</t>
  </si>
  <si>
    <t>V1</t>
  </si>
  <si>
    <t>V2</t>
  </si>
  <si>
    <t>V3</t>
  </si>
  <si>
    <t>V4</t>
  </si>
  <si>
    <t>V5</t>
  </si>
  <si>
    <t>V6</t>
  </si>
  <si>
    <t>V8</t>
  </si>
  <si>
    <t>V9</t>
  </si>
  <si>
    <t>V10</t>
  </si>
  <si>
    <t>V11</t>
  </si>
  <si>
    <t>V12</t>
  </si>
  <si>
    <t>Total Time</t>
  </si>
  <si>
    <t>GPU</t>
  </si>
  <si>
    <t>V100</t>
  </si>
  <si>
    <t>A40</t>
  </si>
  <si>
    <t>A100</t>
  </si>
  <si>
    <t>Memory Allocation Time (usec)</t>
  </si>
  <si>
    <t>Kernel Time (usec)</t>
  </si>
  <si>
    <t>Backtracking Time (usec)</t>
  </si>
  <si>
    <t>Total Time (usec)</t>
  </si>
  <si>
    <t>Average</t>
  </si>
  <si>
    <t>Kernel Time - includes backtracking (usec)</t>
  </si>
  <si>
    <t>Printing Time (usec)</t>
  </si>
  <si>
    <t>SPGPU</t>
  </si>
  <si>
    <t>gpu_mig40</t>
  </si>
  <si>
    <t>H100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</si>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</sst>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 t="s">
        <v>6</v>
      </c>
      <c r="B3" s="1">
        <v>21504606.800000001</v>
      </c>
      <c r="C3" s="1">
        <v>10774769.4</v>
      </c>
      <c r="D3" s="1">
        <v>4306717.5999999996</v>
      </c>
      <c r="E3" s="1"/>
      <c r="F3" s="1">
        <f>'Total Time'!B3 - (B3 + C3 + D3 + E3)</f>
        <v>43923.79999999702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7</v>
      </c>
      <c r="B4" s="1">
        <v>21316279.199999999</v>
      </c>
      <c r="C4" s="1">
        <v>10892188.1</v>
      </c>
      <c r="D4" s="1">
        <v>4230322.7</v>
      </c>
      <c r="E4" s="1"/>
      <c r="F4" s="1">
        <f>'Total Time'!B4 - (B4 + C4 + D4 + E4)</f>
        <v>161309.39999999851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 t="s">
        <v>8</v>
      </c>
      <c r="B5" s="1">
        <v>6704226.7000000002</v>
      </c>
      <c r="C5" s="1">
        <v>310614.2</v>
      </c>
      <c r="D5" s="1">
        <v>3946002.3</v>
      </c>
      <c r="E5" s="1"/>
      <c r="F5" s="1">
        <f>'Total Time'!B5 - (B5 + C5 + D5 + E5)</f>
        <v>55489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 t="s">
        <v>9</v>
      </c>
      <c r="B6" s="1">
        <v>21933087.600000001</v>
      </c>
      <c r="C6" s="1">
        <v>14669311.300000001</v>
      </c>
      <c r="D6" s="1">
        <v>4217810.0999999996</v>
      </c>
      <c r="E6" s="1"/>
      <c r="F6" s="1">
        <f>'Total Time'!B6 - (B6 + C6 + D6 + E6)</f>
        <v>256962.89999999106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 t="s">
        <v>10</v>
      </c>
      <c r="B7" s="1">
        <v>11764149.1</v>
      </c>
      <c r="C7" s="1">
        <v>735072.4</v>
      </c>
      <c r="D7" s="1">
        <v>1141002.1000000001</v>
      </c>
      <c r="E7" s="1"/>
      <c r="F7" s="1">
        <f>'Total Time'!B7 - (B7 + C7 + D7 + E7)</f>
        <v>378.90000000037253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11</v>
      </c>
      <c r="B8" s="1">
        <v>3421419.6</v>
      </c>
      <c r="C8" s="1">
        <v>253814</v>
      </c>
      <c r="D8" s="1">
        <v>3901633.3</v>
      </c>
      <c r="E8" s="1"/>
      <c r="F8" s="1">
        <f>'Total Time'!B8 - (B8 + C8 + D8 + E8)</f>
        <v>47166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12</v>
      </c>
      <c r="B9" s="1">
        <v>1048088.3</v>
      </c>
      <c r="C9" s="1">
        <v>280259.20000000001</v>
      </c>
      <c r="D9" s="1"/>
      <c r="E9" s="1">
        <v>131189.29999999999</v>
      </c>
      <c r="F9" s="1">
        <f>'Total Time'!B9 - (B9 + C9 + D9 + E9)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 t="s">
        <v>13</v>
      </c>
      <c r="B10" s="1">
        <v>255530.2</v>
      </c>
      <c r="C10" s="1">
        <v>275734.8</v>
      </c>
      <c r="D10" s="1"/>
      <c r="E10" s="1">
        <v>237653.3</v>
      </c>
      <c r="F10" s="1">
        <f>'Total Time'!B10 - (B10 + C10 + D10 + E10)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 t="s">
        <v>14</v>
      </c>
      <c r="B11" s="1">
        <v>163243.1</v>
      </c>
      <c r="C11" s="1">
        <v>190149.5</v>
      </c>
      <c r="D11" s="1"/>
      <c r="E11" s="1">
        <v>184970.9</v>
      </c>
      <c r="F11" s="1">
        <f>'Total Time'!B11 - (B11 + C11 + D11 + E11)</f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 t="s">
        <v>15</v>
      </c>
      <c r="B12" s="1">
        <v>164977.9</v>
      </c>
      <c r="C12" s="1">
        <v>183344.6</v>
      </c>
      <c r="D12" s="1"/>
      <c r="E12" s="1">
        <v>180956.6</v>
      </c>
      <c r="F12" s="1">
        <f>'Total Time'!B12 - (B12 + C12 + D12 + E12)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 t="s">
        <v>16</v>
      </c>
      <c r="B13" s="1">
        <v>187645.6</v>
      </c>
      <c r="C13" s="1">
        <v>139701.4</v>
      </c>
      <c r="D13" s="1"/>
      <c r="E13" s="1">
        <v>113243.2</v>
      </c>
      <c r="F13" s="1">
        <f>'Total Time'!B13 - (B13 + C13 + D13 + E13)</f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27</v>
      </c>
      <c r="D2" s="1" t="s">
        <v>28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1050610</v>
      </c>
      <c r="C3" s="1">
        <v>289016</v>
      </c>
      <c r="D3" s="1">
        <f t="shared" ref="D3:D12" si="0">E3 - (B3 + C3)</f>
        <v>137219</v>
      </c>
      <c r="E3" s="1">
        <v>1476845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1039844</v>
      </c>
      <c r="C4" s="1">
        <v>292866</v>
      </c>
      <c r="D4" s="1">
        <f t="shared" si="0"/>
        <v>133048</v>
      </c>
      <c r="E4" s="1">
        <v>1465758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1098667</v>
      </c>
      <c r="C5" s="1">
        <v>326734</v>
      </c>
      <c r="D5" s="1">
        <f t="shared" si="0"/>
        <v>124782</v>
      </c>
      <c r="E5" s="1">
        <v>1550183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1032938</v>
      </c>
      <c r="C6" s="1">
        <v>287845</v>
      </c>
      <c r="D6" s="1">
        <f t="shared" si="0"/>
        <v>131765</v>
      </c>
      <c r="E6" s="1">
        <v>1452548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1035096</v>
      </c>
      <c r="C7" s="1">
        <v>264817</v>
      </c>
      <c r="D7" s="1">
        <f t="shared" si="0"/>
        <v>131617</v>
      </c>
      <c r="E7" s="1">
        <v>1431530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1027621</v>
      </c>
      <c r="C8" s="1">
        <v>262429</v>
      </c>
      <c r="D8" s="1">
        <f t="shared" si="0"/>
        <v>141562</v>
      </c>
      <c r="E8" s="1">
        <v>1431612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1074260</v>
      </c>
      <c r="C9" s="1">
        <v>288870</v>
      </c>
      <c r="D9" s="1">
        <f t="shared" si="0"/>
        <v>123872</v>
      </c>
      <c r="E9" s="1">
        <v>1487002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1027515</v>
      </c>
      <c r="C10" s="1">
        <v>262332</v>
      </c>
      <c r="D10" s="1">
        <f t="shared" si="0"/>
        <v>133438</v>
      </c>
      <c r="E10" s="1">
        <v>1423285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1066637</v>
      </c>
      <c r="C11" s="1">
        <v>265396</v>
      </c>
      <c r="D11" s="1">
        <f t="shared" si="0"/>
        <v>123233</v>
      </c>
      <c r="E11" s="1">
        <v>1455266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1027695</v>
      </c>
      <c r="C12" s="1">
        <v>262287</v>
      </c>
      <c r="D12" s="1">
        <f t="shared" si="0"/>
        <v>131357</v>
      </c>
      <c r="E12" s="1">
        <v>1421339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1">AVERAGE(B3:B12)</f>
        <v>1048088.3</v>
      </c>
      <c r="C13" s="4">
        <f t="shared" si="1"/>
        <v>280259.20000000001</v>
      </c>
      <c r="D13" s="4">
        <f t="shared" si="1"/>
        <v>131189.29999999999</v>
      </c>
      <c r="E13" s="4">
        <f t="shared" si="1"/>
        <v>1459536.8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27</v>
      </c>
      <c r="D2" s="1" t="s">
        <v>28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259663</v>
      </c>
      <c r="C3" s="1">
        <v>278156</v>
      </c>
      <c r="D3" s="1">
        <f t="shared" ref="D3:D12" si="0">E3 - (B3 + C3)</f>
        <v>237296</v>
      </c>
      <c r="E3" s="1">
        <v>775115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257297</v>
      </c>
      <c r="C4" s="1">
        <v>275020</v>
      </c>
      <c r="D4" s="1">
        <f t="shared" si="0"/>
        <v>237557</v>
      </c>
      <c r="E4" s="1">
        <v>769874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255115</v>
      </c>
      <c r="C5" s="1">
        <v>275109</v>
      </c>
      <c r="D5" s="1">
        <f t="shared" si="0"/>
        <v>236614</v>
      </c>
      <c r="E5" s="1">
        <v>766838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253793</v>
      </c>
      <c r="C6" s="1">
        <v>277578</v>
      </c>
      <c r="D6" s="1">
        <f t="shared" si="0"/>
        <v>244436</v>
      </c>
      <c r="E6" s="1">
        <v>775807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254684</v>
      </c>
      <c r="C7" s="1">
        <v>275222</v>
      </c>
      <c r="D7" s="1">
        <f t="shared" si="0"/>
        <v>236805</v>
      </c>
      <c r="E7" s="1">
        <v>766711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254629</v>
      </c>
      <c r="C8" s="1">
        <v>275169</v>
      </c>
      <c r="D8" s="1">
        <f t="shared" si="0"/>
        <v>236235</v>
      </c>
      <c r="E8" s="1">
        <v>766033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254179</v>
      </c>
      <c r="C9" s="1">
        <v>276184</v>
      </c>
      <c r="D9" s="1">
        <f t="shared" si="0"/>
        <v>237218</v>
      </c>
      <c r="E9" s="1">
        <v>767581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254512</v>
      </c>
      <c r="C10" s="1">
        <v>275155</v>
      </c>
      <c r="D10" s="1">
        <f t="shared" si="0"/>
        <v>235941</v>
      </c>
      <c r="E10" s="1">
        <v>765608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255305</v>
      </c>
      <c r="C11" s="1">
        <v>275239</v>
      </c>
      <c r="D11" s="1">
        <f t="shared" si="0"/>
        <v>237903</v>
      </c>
      <c r="E11" s="1">
        <v>768447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256125</v>
      </c>
      <c r="C12" s="1">
        <v>274516</v>
      </c>
      <c r="D12" s="1">
        <f t="shared" si="0"/>
        <v>236528</v>
      </c>
      <c r="E12" s="1">
        <v>767169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1">AVERAGE(B3:B12)</f>
        <v>255530.2</v>
      </c>
      <c r="C13" s="4">
        <f t="shared" si="1"/>
        <v>275734.8</v>
      </c>
      <c r="D13" s="4">
        <f t="shared" si="1"/>
        <v>237653.3</v>
      </c>
      <c r="E13" s="4">
        <f t="shared" si="1"/>
        <v>768918.3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27</v>
      </c>
      <c r="D2" s="1" t="s">
        <v>28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163607</v>
      </c>
      <c r="C3" s="1">
        <v>243637</v>
      </c>
      <c r="D3" s="1">
        <f t="shared" ref="D3:D12" si="0">E3 - (B3 + C3)</f>
        <v>183525</v>
      </c>
      <c r="E3" s="1">
        <v>590769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161727</v>
      </c>
      <c r="C4" s="1">
        <v>183136</v>
      </c>
      <c r="D4" s="1">
        <f t="shared" si="0"/>
        <v>180125</v>
      </c>
      <c r="E4" s="1">
        <v>524988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166419</v>
      </c>
      <c r="C5" s="1">
        <v>192105</v>
      </c>
      <c r="D5" s="1">
        <f t="shared" si="0"/>
        <v>182343</v>
      </c>
      <c r="E5" s="1">
        <v>540867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162898</v>
      </c>
      <c r="C6" s="1">
        <v>184485</v>
      </c>
      <c r="D6" s="1">
        <f t="shared" si="0"/>
        <v>182995</v>
      </c>
      <c r="E6" s="1">
        <v>530378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162214</v>
      </c>
      <c r="C7" s="1">
        <v>182286</v>
      </c>
      <c r="D7" s="1">
        <f t="shared" si="0"/>
        <v>178205</v>
      </c>
      <c r="E7" s="1">
        <v>522705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162379</v>
      </c>
      <c r="C8" s="1">
        <v>183662</v>
      </c>
      <c r="D8" s="1">
        <f t="shared" si="0"/>
        <v>182243</v>
      </c>
      <c r="E8" s="1">
        <v>528284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162036</v>
      </c>
      <c r="C9" s="1">
        <v>182217</v>
      </c>
      <c r="D9" s="1">
        <f t="shared" si="0"/>
        <v>176508</v>
      </c>
      <c r="E9" s="1">
        <v>520761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164539</v>
      </c>
      <c r="C10" s="1">
        <v>184126</v>
      </c>
      <c r="D10" s="1">
        <f t="shared" si="0"/>
        <v>182438</v>
      </c>
      <c r="E10" s="1">
        <v>531103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162225</v>
      </c>
      <c r="C11" s="1">
        <v>182609</v>
      </c>
      <c r="D11" s="1">
        <f t="shared" si="0"/>
        <v>176233</v>
      </c>
      <c r="E11" s="1">
        <v>521067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164387</v>
      </c>
      <c r="C12" s="1">
        <v>183232</v>
      </c>
      <c r="D12" s="1">
        <f t="shared" si="0"/>
        <v>225094</v>
      </c>
      <c r="E12" s="1">
        <v>572713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1">AVERAGE(B3:B12)</f>
        <v>163243.1</v>
      </c>
      <c r="C13" s="4">
        <f t="shared" si="1"/>
        <v>190149.5</v>
      </c>
      <c r="D13" s="4">
        <f t="shared" si="1"/>
        <v>184970.9</v>
      </c>
      <c r="E13" s="4">
        <f t="shared" si="1"/>
        <v>538363.5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27</v>
      </c>
      <c r="D2" s="1" t="s">
        <v>28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164742</v>
      </c>
      <c r="C3" s="1">
        <v>183828</v>
      </c>
      <c r="D3" s="1">
        <f t="shared" ref="D3:D12" si="0">E3 - (B3 + C3)</f>
        <v>181614</v>
      </c>
      <c r="E3" s="1">
        <v>530184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161008</v>
      </c>
      <c r="C4" s="1">
        <v>183495</v>
      </c>
      <c r="D4" s="1">
        <f t="shared" si="0"/>
        <v>181366</v>
      </c>
      <c r="E4" s="1">
        <v>525869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166642</v>
      </c>
      <c r="C5" s="1">
        <v>183215</v>
      </c>
      <c r="D5" s="1">
        <f t="shared" si="0"/>
        <v>178794</v>
      </c>
      <c r="E5" s="1">
        <v>528651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162219</v>
      </c>
      <c r="C6" s="1">
        <v>183257</v>
      </c>
      <c r="D6" s="1">
        <f t="shared" si="0"/>
        <v>181303</v>
      </c>
      <c r="E6" s="1">
        <v>526779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163544</v>
      </c>
      <c r="C7" s="1">
        <v>183427</v>
      </c>
      <c r="D7" s="1">
        <f t="shared" si="0"/>
        <v>186486</v>
      </c>
      <c r="E7" s="1">
        <v>533457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168236</v>
      </c>
      <c r="C8" s="1">
        <v>182673</v>
      </c>
      <c r="D8" s="1">
        <f t="shared" si="0"/>
        <v>177526</v>
      </c>
      <c r="E8" s="1">
        <v>528435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162357</v>
      </c>
      <c r="C9" s="1">
        <v>185840</v>
      </c>
      <c r="D9" s="1">
        <f t="shared" si="0"/>
        <v>182879</v>
      </c>
      <c r="E9" s="1">
        <v>531076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168578</v>
      </c>
      <c r="C10" s="1">
        <v>182367</v>
      </c>
      <c r="D10" s="1">
        <f t="shared" si="0"/>
        <v>178380</v>
      </c>
      <c r="E10" s="1">
        <v>529325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164551</v>
      </c>
      <c r="C11" s="1">
        <v>183188</v>
      </c>
      <c r="D11" s="1">
        <f t="shared" si="0"/>
        <v>182308</v>
      </c>
      <c r="E11" s="1">
        <v>530047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167902</v>
      </c>
      <c r="C12" s="1">
        <v>182156</v>
      </c>
      <c r="D12" s="1">
        <f t="shared" si="0"/>
        <v>178910</v>
      </c>
      <c r="E12" s="1">
        <v>528968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1">AVERAGE(B3:B12)</f>
        <v>164977.9</v>
      </c>
      <c r="C13" s="4">
        <f t="shared" si="1"/>
        <v>183344.6</v>
      </c>
      <c r="D13" s="4">
        <f t="shared" si="1"/>
        <v>180956.6</v>
      </c>
      <c r="E13" s="4">
        <f t="shared" si="1"/>
        <v>529279.1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18</v>
      </c>
      <c r="B2" s="1" t="s">
        <v>22</v>
      </c>
      <c r="C2" s="1" t="s">
        <v>27</v>
      </c>
      <c r="D2" s="1" t="s">
        <v>28</v>
      </c>
      <c r="E2" s="1" t="s">
        <v>25</v>
      </c>
      <c r="F2" s="1"/>
      <c r="G2" s="5" t="s">
        <v>29</v>
      </c>
      <c r="H2" s="6" t="s">
        <v>22</v>
      </c>
      <c r="I2" s="6" t="s">
        <v>27</v>
      </c>
      <c r="J2" s="6" t="s">
        <v>28</v>
      </c>
      <c r="K2" s="6" t="s">
        <v>25</v>
      </c>
      <c r="L2" s="1"/>
      <c r="M2" s="5" t="s">
        <v>30</v>
      </c>
      <c r="N2" s="6" t="s">
        <v>22</v>
      </c>
      <c r="O2" s="6" t="s">
        <v>27</v>
      </c>
      <c r="P2" s="6" t="s">
        <v>28</v>
      </c>
      <c r="Q2" s="6" t="s">
        <v>25</v>
      </c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190489</v>
      </c>
      <c r="C3" s="1">
        <v>192363</v>
      </c>
      <c r="D3" s="1">
        <f t="shared" ref="D3:D12" si="0">E3-(B3+C3)</f>
        <v>113886</v>
      </c>
      <c r="E3" s="1">
        <v>496738</v>
      </c>
      <c r="F3" s="1"/>
      <c r="G3" s="5"/>
      <c r="H3" s="7">
        <v>300013</v>
      </c>
      <c r="I3" s="7">
        <v>97871</v>
      </c>
      <c r="J3" s="7">
        <f t="shared" ref="J3:J12" si="1">K3-(H3+I3)</f>
        <v>79467</v>
      </c>
      <c r="K3" s="7">
        <v>477351</v>
      </c>
      <c r="L3" s="1"/>
      <c r="M3" s="5"/>
      <c r="N3" s="7">
        <v>178465</v>
      </c>
      <c r="O3" s="7">
        <v>201374</v>
      </c>
      <c r="P3" s="7">
        <f t="shared" ref="P3:P12" si="2">Q3 - (N3 + O3)</f>
        <v>83054</v>
      </c>
      <c r="Q3" s="7">
        <v>462893</v>
      </c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190472</v>
      </c>
      <c r="C4" s="1">
        <v>129256</v>
      </c>
      <c r="D4" s="1">
        <f t="shared" si="0"/>
        <v>113381</v>
      </c>
      <c r="E4" s="1">
        <v>433109</v>
      </c>
      <c r="F4" s="1"/>
      <c r="G4" s="5"/>
      <c r="H4" s="7">
        <v>335451</v>
      </c>
      <c r="I4" s="7">
        <v>94912</v>
      </c>
      <c r="J4" s="7">
        <f t="shared" si="1"/>
        <v>103620</v>
      </c>
      <c r="K4" s="7">
        <v>533983</v>
      </c>
      <c r="L4" s="1"/>
      <c r="M4" s="5"/>
      <c r="N4" s="7">
        <v>179426</v>
      </c>
      <c r="O4" s="7">
        <v>135856</v>
      </c>
      <c r="P4" s="7">
        <f t="shared" si="2"/>
        <v>80752</v>
      </c>
      <c r="Q4" s="7">
        <v>396034</v>
      </c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190583</v>
      </c>
      <c r="C5" s="1">
        <v>149151</v>
      </c>
      <c r="D5" s="1">
        <f t="shared" si="0"/>
        <v>124651</v>
      </c>
      <c r="E5" s="1">
        <v>464385</v>
      </c>
      <c r="F5" s="1"/>
      <c r="G5" s="5"/>
      <c r="H5" s="7">
        <v>328990</v>
      </c>
      <c r="I5" s="7">
        <v>93118</v>
      </c>
      <c r="J5" s="7">
        <f t="shared" si="1"/>
        <v>102755</v>
      </c>
      <c r="K5" s="7">
        <v>524863</v>
      </c>
      <c r="L5" s="1"/>
      <c r="M5" s="5"/>
      <c r="N5" s="7">
        <v>197682</v>
      </c>
      <c r="O5" s="7">
        <v>140613</v>
      </c>
      <c r="P5" s="7">
        <f t="shared" si="2"/>
        <v>85720</v>
      </c>
      <c r="Q5" s="7">
        <v>424015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188696</v>
      </c>
      <c r="C6" s="1">
        <v>129016</v>
      </c>
      <c r="D6" s="1">
        <f t="shared" si="0"/>
        <v>112672</v>
      </c>
      <c r="E6" s="1">
        <v>430384</v>
      </c>
      <c r="F6" s="1"/>
      <c r="G6" s="5"/>
      <c r="H6" s="7">
        <v>330002</v>
      </c>
      <c r="I6" s="7">
        <v>94298</v>
      </c>
      <c r="J6" s="7">
        <f t="shared" si="1"/>
        <v>108490</v>
      </c>
      <c r="K6" s="7">
        <v>532790</v>
      </c>
      <c r="L6" s="1"/>
      <c r="M6" s="5"/>
      <c r="N6" s="7">
        <v>180487</v>
      </c>
      <c r="O6" s="7">
        <v>135960</v>
      </c>
      <c r="P6" s="7">
        <f t="shared" si="2"/>
        <v>80939</v>
      </c>
      <c r="Q6" s="7">
        <v>397386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179795</v>
      </c>
      <c r="C7" s="1">
        <v>140381</v>
      </c>
      <c r="D7" s="1">
        <f t="shared" si="0"/>
        <v>107199</v>
      </c>
      <c r="E7" s="1">
        <v>427375</v>
      </c>
      <c r="F7" s="1"/>
      <c r="G7" s="5"/>
      <c r="H7" s="7">
        <v>325473</v>
      </c>
      <c r="I7" s="7">
        <v>94612</v>
      </c>
      <c r="J7" s="7">
        <f t="shared" si="1"/>
        <v>101966</v>
      </c>
      <c r="K7" s="7">
        <v>522051</v>
      </c>
      <c r="L7" s="1"/>
      <c r="M7" s="5"/>
      <c r="N7" s="7">
        <v>172412</v>
      </c>
      <c r="O7" s="7">
        <v>135848</v>
      </c>
      <c r="P7" s="7">
        <f t="shared" si="2"/>
        <v>81598</v>
      </c>
      <c r="Q7" s="7">
        <v>389858</v>
      </c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190425</v>
      </c>
      <c r="C8" s="1">
        <v>129077</v>
      </c>
      <c r="D8" s="1">
        <f t="shared" si="0"/>
        <v>113279</v>
      </c>
      <c r="E8" s="1">
        <v>432781</v>
      </c>
      <c r="F8" s="1"/>
      <c r="G8" s="5"/>
      <c r="H8" s="7">
        <v>332078</v>
      </c>
      <c r="I8" s="7">
        <v>94074</v>
      </c>
      <c r="J8" s="7">
        <f t="shared" si="1"/>
        <v>101980</v>
      </c>
      <c r="K8" s="7">
        <v>528132</v>
      </c>
      <c r="L8" s="1"/>
      <c r="M8" s="5"/>
      <c r="N8" s="7">
        <v>190539</v>
      </c>
      <c r="O8" s="7">
        <v>136037</v>
      </c>
      <c r="P8" s="7">
        <f t="shared" si="2"/>
        <v>83260</v>
      </c>
      <c r="Q8" s="7">
        <v>409836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178382</v>
      </c>
      <c r="C9" s="1">
        <v>140431</v>
      </c>
      <c r="D9" s="1">
        <f t="shared" si="0"/>
        <v>106837</v>
      </c>
      <c r="E9" s="1">
        <v>425650</v>
      </c>
      <c r="F9" s="1"/>
      <c r="G9" s="5"/>
      <c r="H9" s="7">
        <v>322414</v>
      </c>
      <c r="I9" s="7">
        <v>98322</v>
      </c>
      <c r="J9" s="7">
        <f t="shared" si="1"/>
        <v>100731</v>
      </c>
      <c r="K9" s="7">
        <v>521467</v>
      </c>
      <c r="L9" s="1"/>
      <c r="M9" s="5"/>
      <c r="N9" s="7">
        <v>179444</v>
      </c>
      <c r="O9" s="7">
        <v>135839</v>
      </c>
      <c r="P9" s="7">
        <f t="shared" si="2"/>
        <v>84845</v>
      </c>
      <c r="Q9" s="7">
        <v>400128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190377</v>
      </c>
      <c r="C10" s="1">
        <v>129185</v>
      </c>
      <c r="D10" s="1">
        <f t="shared" si="0"/>
        <v>112752</v>
      </c>
      <c r="E10" s="1">
        <v>432314</v>
      </c>
      <c r="F10" s="1"/>
      <c r="G10" s="5"/>
      <c r="H10" s="7">
        <v>328696</v>
      </c>
      <c r="I10" s="7">
        <v>93378</v>
      </c>
      <c r="J10" s="7">
        <f t="shared" si="1"/>
        <v>101070</v>
      </c>
      <c r="K10" s="7">
        <v>523144</v>
      </c>
      <c r="L10" s="1"/>
      <c r="M10" s="5"/>
      <c r="N10" s="7">
        <v>195813</v>
      </c>
      <c r="O10" s="7">
        <v>136482</v>
      </c>
      <c r="P10" s="7">
        <f t="shared" si="2"/>
        <v>81640</v>
      </c>
      <c r="Q10" s="7">
        <v>413935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188452</v>
      </c>
      <c r="C11" s="1">
        <v>129106</v>
      </c>
      <c r="D11" s="1">
        <f t="shared" si="0"/>
        <v>113360</v>
      </c>
      <c r="E11" s="1">
        <v>430918</v>
      </c>
      <c r="F11" s="1"/>
      <c r="G11" s="5"/>
      <c r="H11" s="7">
        <v>314593</v>
      </c>
      <c r="I11" s="7">
        <v>93463</v>
      </c>
      <c r="J11" s="7">
        <f t="shared" si="1"/>
        <v>95638</v>
      </c>
      <c r="K11" s="7">
        <v>503694</v>
      </c>
      <c r="L11" s="1"/>
      <c r="M11" s="5"/>
      <c r="N11" s="7">
        <v>173524</v>
      </c>
      <c r="O11" s="7">
        <v>135616</v>
      </c>
      <c r="P11" s="7">
        <f t="shared" si="2"/>
        <v>80217</v>
      </c>
      <c r="Q11" s="7">
        <v>389357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188785</v>
      </c>
      <c r="C12" s="1">
        <v>129048</v>
      </c>
      <c r="D12" s="1">
        <f t="shared" si="0"/>
        <v>114415</v>
      </c>
      <c r="E12" s="1">
        <v>432248</v>
      </c>
      <c r="F12" s="1"/>
      <c r="G12" s="5"/>
      <c r="H12" s="7">
        <v>328671</v>
      </c>
      <c r="I12" s="7">
        <v>93991</v>
      </c>
      <c r="J12" s="7">
        <f t="shared" si="1"/>
        <v>101119</v>
      </c>
      <c r="K12" s="7">
        <v>523781</v>
      </c>
      <c r="L12" s="1"/>
      <c r="M12" s="5"/>
      <c r="N12" s="7">
        <v>193524</v>
      </c>
      <c r="O12" s="7">
        <v>136510</v>
      </c>
      <c r="P12" s="7">
        <f t="shared" si="2"/>
        <v>81953</v>
      </c>
      <c r="Q12" s="7">
        <v>411987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3">AVERAGE(B3:B12)</f>
        <v>187645.6</v>
      </c>
      <c r="C13" s="4">
        <f t="shared" si="3"/>
        <v>139701.4</v>
      </c>
      <c r="D13" s="4">
        <f t="shared" si="3"/>
        <v>113243.2</v>
      </c>
      <c r="E13" s="4">
        <f t="shared" si="3"/>
        <v>440590.2</v>
      </c>
      <c r="F13" s="4"/>
      <c r="G13" s="8" t="s">
        <v>26</v>
      </c>
      <c r="H13" s="9">
        <f t="shared" ref="H13:K13" si="4">AVERAGE(H3:H12)</f>
        <v>324638.09999999998</v>
      </c>
      <c r="I13" s="9">
        <f t="shared" si="4"/>
        <v>94803.9</v>
      </c>
      <c r="J13" s="9">
        <f t="shared" si="4"/>
        <v>99683.6</v>
      </c>
      <c r="K13" s="9">
        <f t="shared" si="4"/>
        <v>519125.6</v>
      </c>
      <c r="L13" s="4"/>
      <c r="M13" s="8" t="s">
        <v>26</v>
      </c>
      <c r="N13" s="9">
        <f t="shared" ref="N13:Q13" si="5">AVERAGE(N3:N12)</f>
        <v>184131.6</v>
      </c>
      <c r="O13" s="9">
        <f t="shared" si="5"/>
        <v>143013.5</v>
      </c>
      <c r="P13" s="9">
        <f t="shared" si="5"/>
        <v>82397.8</v>
      </c>
      <c r="Q13" s="9">
        <f t="shared" si="5"/>
        <v>409542.9</v>
      </c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13"/>
  <sheetViews>
    <sheetView workbookViewId="0"/>
  </sheetViews>
  <sheetFormatPr baseColWidth="10" defaultColWidth="12.6640625" defaultRowHeight="15.75" customHeight="1" x14ac:dyDescent="0.15"/>
  <sheetData>
    <row r="2" spans="1:2" ht="15.75" customHeight="1" x14ac:dyDescent="0.15">
      <c r="B2" s="1" t="s">
        <v>17</v>
      </c>
    </row>
    <row r="3" spans="1:2" ht="15.75" customHeight="1" x14ac:dyDescent="0.15">
      <c r="A3" s="1" t="s">
        <v>6</v>
      </c>
      <c r="B3" s="1">
        <v>36630017.600000001</v>
      </c>
    </row>
    <row r="4" spans="1:2" ht="15.75" customHeight="1" x14ac:dyDescent="0.15">
      <c r="A4" s="1" t="s">
        <v>7</v>
      </c>
      <c r="B4" s="1">
        <v>36600099.399999999</v>
      </c>
    </row>
    <row r="5" spans="1:2" ht="15.75" customHeight="1" x14ac:dyDescent="0.15">
      <c r="A5" s="1" t="s">
        <v>8</v>
      </c>
      <c r="B5" s="1">
        <v>11016332.199999999</v>
      </c>
    </row>
    <row r="6" spans="1:2" ht="15.75" customHeight="1" x14ac:dyDescent="0.15">
      <c r="A6" s="1" t="s">
        <v>9</v>
      </c>
      <c r="B6" s="1">
        <v>41077171.899999999</v>
      </c>
    </row>
    <row r="7" spans="1:2" ht="15.75" customHeight="1" x14ac:dyDescent="0.15">
      <c r="A7" s="1" t="s">
        <v>10</v>
      </c>
      <c r="B7" s="1">
        <v>13640602.5</v>
      </c>
    </row>
    <row r="8" spans="1:2" ht="15.75" customHeight="1" x14ac:dyDescent="0.15">
      <c r="A8" s="1" t="s">
        <v>11</v>
      </c>
      <c r="B8" s="1">
        <v>7624032.9000000004</v>
      </c>
    </row>
    <row r="9" spans="1:2" ht="15.75" customHeight="1" x14ac:dyDescent="0.15">
      <c r="A9" s="1" t="s">
        <v>12</v>
      </c>
      <c r="B9" s="1">
        <v>1459536.8</v>
      </c>
    </row>
    <row r="10" spans="1:2" ht="15.75" customHeight="1" x14ac:dyDescent="0.15">
      <c r="A10" s="1" t="s">
        <v>13</v>
      </c>
      <c r="B10" s="1">
        <v>768918.3</v>
      </c>
    </row>
    <row r="11" spans="1:2" ht="15.75" customHeight="1" x14ac:dyDescent="0.15">
      <c r="A11" s="1" t="s">
        <v>14</v>
      </c>
      <c r="B11" s="1">
        <v>538363.5</v>
      </c>
    </row>
    <row r="12" spans="1:2" ht="15.75" customHeight="1" x14ac:dyDescent="0.15">
      <c r="A12" s="1" t="s">
        <v>15</v>
      </c>
      <c r="B12" s="1">
        <v>529279.1</v>
      </c>
    </row>
    <row r="13" spans="1:2" ht="15.75" customHeight="1" x14ac:dyDescent="0.15">
      <c r="A13" s="1" t="s">
        <v>16</v>
      </c>
      <c r="B13" s="1">
        <v>440590.2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selection activeCell="D15" sqref="D15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0" t="s">
        <v>18</v>
      </c>
      <c r="B2" s="10" t="s">
        <v>1</v>
      </c>
      <c r="C2" s="10" t="s">
        <v>2</v>
      </c>
      <c r="D2" s="10" t="s">
        <v>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1" t="s">
        <v>19</v>
      </c>
      <c r="B3" s="11">
        <v>187.6</v>
      </c>
      <c r="C3" s="11">
        <v>139.69999999999999</v>
      </c>
      <c r="D3" s="11">
        <v>113.2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1" t="s">
        <v>20</v>
      </c>
      <c r="B4" s="11">
        <v>324.60000000000002</v>
      </c>
      <c r="C4" s="11">
        <v>94.8</v>
      </c>
      <c r="D4" s="11">
        <v>99.7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1" t="s">
        <v>21</v>
      </c>
      <c r="B5" s="11">
        <v>184.1</v>
      </c>
      <c r="C5" s="11">
        <v>143</v>
      </c>
      <c r="D5" s="11">
        <v>82.4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1" t="s">
        <v>31</v>
      </c>
      <c r="B6" s="11">
        <v>156.69999999999999</v>
      </c>
      <c r="C6" s="11">
        <v>51.8</v>
      </c>
      <c r="D6" s="11">
        <v>21.7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ht="15.7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6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6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6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23</v>
      </c>
      <c r="D2" s="1" t="s">
        <v>24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21399358</v>
      </c>
      <c r="C3" s="1">
        <v>10149621</v>
      </c>
      <c r="D3" s="1">
        <v>4471992</v>
      </c>
      <c r="E3" s="1">
        <v>36065969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21200695</v>
      </c>
      <c r="C4" s="1">
        <v>11053728</v>
      </c>
      <c r="D4" s="1">
        <v>4280666</v>
      </c>
      <c r="E4" s="1">
        <v>36577513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21329080</v>
      </c>
      <c r="C5" s="1">
        <v>11121689</v>
      </c>
      <c r="D5" s="1">
        <v>4377043</v>
      </c>
      <c r="E5" s="1">
        <v>36871468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21026933</v>
      </c>
      <c r="C6" s="1">
        <v>11017242</v>
      </c>
      <c r="D6" s="1">
        <v>4296794</v>
      </c>
      <c r="E6" s="1">
        <v>36384080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23040831</v>
      </c>
      <c r="C7" s="1">
        <v>10141756</v>
      </c>
      <c r="D7" s="1">
        <v>4244689</v>
      </c>
      <c r="E7" s="1">
        <v>37470900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21181919</v>
      </c>
      <c r="C8" s="1">
        <v>11044891</v>
      </c>
      <c r="D8" s="1">
        <v>4340722</v>
      </c>
      <c r="E8" s="1">
        <v>36612610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20995787</v>
      </c>
      <c r="C9" s="1">
        <v>11033817</v>
      </c>
      <c r="D9" s="1">
        <v>4346554</v>
      </c>
      <c r="E9" s="1">
        <v>36418734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20954062</v>
      </c>
      <c r="C10" s="1">
        <v>11021743</v>
      </c>
      <c r="D10" s="1">
        <v>4222779</v>
      </c>
      <c r="E10" s="1">
        <v>36243898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22840763</v>
      </c>
      <c r="C11" s="1">
        <v>10141525</v>
      </c>
      <c r="D11" s="1">
        <v>4242166</v>
      </c>
      <c r="E11" s="1">
        <v>37267033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21076640</v>
      </c>
      <c r="C12" s="1">
        <v>11021682</v>
      </c>
      <c r="D12" s="1">
        <v>4243771</v>
      </c>
      <c r="E12" s="1">
        <v>36387971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3" t="s">
        <v>26</v>
      </c>
      <c r="B13" s="4">
        <f t="shared" ref="B13:E13" si="0">AVERAGE(B3:B12)</f>
        <v>21504606.800000001</v>
      </c>
      <c r="C13" s="4">
        <f t="shared" si="0"/>
        <v>10774769.4</v>
      </c>
      <c r="D13" s="4">
        <f t="shared" si="0"/>
        <v>4306717.5999999996</v>
      </c>
      <c r="E13" s="4">
        <f t="shared" si="0"/>
        <v>36630017.600000001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23</v>
      </c>
      <c r="D2" s="1" t="s">
        <v>24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21169876</v>
      </c>
      <c r="C3" s="1">
        <v>10986253</v>
      </c>
      <c r="D3" s="1">
        <v>4233324</v>
      </c>
      <c r="E3" s="1">
        <v>36547073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23021206</v>
      </c>
      <c r="C4" s="1">
        <v>10066383</v>
      </c>
      <c r="D4" s="1">
        <v>4192702</v>
      </c>
      <c r="E4" s="1">
        <v>37439831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20993484</v>
      </c>
      <c r="C5" s="1">
        <v>10965322</v>
      </c>
      <c r="D5" s="1">
        <v>4231476</v>
      </c>
      <c r="E5" s="1">
        <v>36354625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21417694</v>
      </c>
      <c r="C6" s="1">
        <v>11060193</v>
      </c>
      <c r="D6" s="1">
        <v>4254715</v>
      </c>
      <c r="E6" s="1">
        <v>36884368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20950417</v>
      </c>
      <c r="C7" s="1">
        <v>10969967</v>
      </c>
      <c r="D7" s="1">
        <v>4298416</v>
      </c>
      <c r="E7" s="1">
        <v>36381511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20913374</v>
      </c>
      <c r="C8" s="1">
        <v>10948911</v>
      </c>
      <c r="D8" s="1">
        <v>4225202</v>
      </c>
      <c r="E8" s="1">
        <v>36242245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21090277</v>
      </c>
      <c r="C9" s="1">
        <v>10963885</v>
      </c>
      <c r="D9" s="1">
        <v>4247865</v>
      </c>
      <c r="E9" s="1">
        <v>36486535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20986398</v>
      </c>
      <c r="C10" s="1">
        <v>10963349</v>
      </c>
      <c r="D10" s="1">
        <v>4159074</v>
      </c>
      <c r="E10" s="1">
        <v>36277520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21679407</v>
      </c>
      <c r="C11" s="1">
        <v>11050047</v>
      </c>
      <c r="D11" s="1">
        <v>4279914</v>
      </c>
      <c r="E11" s="1">
        <v>37159550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20940659</v>
      </c>
      <c r="C12" s="1">
        <v>10947571</v>
      </c>
      <c r="D12" s="1">
        <v>4180539</v>
      </c>
      <c r="E12" s="1">
        <v>36227736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0">AVERAGE(B3:B12)</f>
        <v>21316279.199999999</v>
      </c>
      <c r="C13" s="4">
        <f t="shared" si="0"/>
        <v>10892188.1</v>
      </c>
      <c r="D13" s="4">
        <f t="shared" si="0"/>
        <v>4230322.7</v>
      </c>
      <c r="E13" s="4">
        <f t="shared" si="0"/>
        <v>36600099.399999999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23</v>
      </c>
      <c r="D2" s="1" t="s">
        <v>24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6685031</v>
      </c>
      <c r="C3" s="1">
        <v>343108</v>
      </c>
      <c r="D3" s="1">
        <v>3948520</v>
      </c>
      <c r="E3" s="1">
        <v>11032920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7013695</v>
      </c>
      <c r="C4" s="1">
        <v>307501</v>
      </c>
      <c r="D4" s="1">
        <v>3958658</v>
      </c>
      <c r="E4" s="1">
        <v>11333506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6616373</v>
      </c>
      <c r="C5" s="1">
        <v>304675</v>
      </c>
      <c r="D5" s="1">
        <v>3947634</v>
      </c>
      <c r="E5" s="1">
        <v>10923309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6597347</v>
      </c>
      <c r="C6" s="1">
        <v>306918</v>
      </c>
      <c r="D6" s="1">
        <v>3916138</v>
      </c>
      <c r="E6" s="1">
        <v>10874151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6610662</v>
      </c>
      <c r="C7" s="1">
        <v>305130</v>
      </c>
      <c r="D7" s="1">
        <v>3933728</v>
      </c>
      <c r="E7" s="1">
        <v>10901838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6597921</v>
      </c>
      <c r="C8" s="1">
        <v>309916</v>
      </c>
      <c r="D8" s="1">
        <v>3916601</v>
      </c>
      <c r="E8" s="1">
        <v>10882003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6624504</v>
      </c>
      <c r="C9" s="1">
        <v>305500</v>
      </c>
      <c r="D9" s="1">
        <v>3918890</v>
      </c>
      <c r="E9" s="1">
        <v>10908097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6618571</v>
      </c>
      <c r="C10" s="1">
        <v>309794</v>
      </c>
      <c r="D10" s="1">
        <v>3928105</v>
      </c>
      <c r="E10" s="1">
        <v>10913612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7057376</v>
      </c>
      <c r="C11" s="1">
        <v>306301</v>
      </c>
      <c r="D11" s="1">
        <v>4037210</v>
      </c>
      <c r="E11" s="1">
        <v>11454085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6620787</v>
      </c>
      <c r="C12" s="1">
        <v>307299</v>
      </c>
      <c r="D12" s="1">
        <v>3954539</v>
      </c>
      <c r="E12" s="1">
        <v>10939801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0">AVERAGE(B3:B12)</f>
        <v>6704226.7000000002</v>
      </c>
      <c r="C13" s="4">
        <f t="shared" si="0"/>
        <v>310614.2</v>
      </c>
      <c r="D13" s="4">
        <f t="shared" si="0"/>
        <v>3946002.3</v>
      </c>
      <c r="E13" s="4">
        <f t="shared" si="0"/>
        <v>11016332.199999999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23</v>
      </c>
      <c r="D2" s="1" t="s">
        <v>24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22016434</v>
      </c>
      <c r="C3" s="1">
        <v>14687110</v>
      </c>
      <c r="D3" s="1">
        <v>4166172</v>
      </c>
      <c r="E3" s="1">
        <v>41125821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21981003</v>
      </c>
      <c r="C4" s="1">
        <v>14660573</v>
      </c>
      <c r="D4" s="1">
        <v>4242217</v>
      </c>
      <c r="E4" s="1">
        <v>41137591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21937358</v>
      </c>
      <c r="C5" s="1">
        <v>14664568</v>
      </c>
      <c r="D5" s="1">
        <v>4178217</v>
      </c>
      <c r="E5" s="1">
        <v>41033544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22036286</v>
      </c>
      <c r="C6" s="1">
        <v>14689799</v>
      </c>
      <c r="D6" s="1">
        <v>4163315</v>
      </c>
      <c r="E6" s="1">
        <v>41138818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21866364</v>
      </c>
      <c r="C7" s="1">
        <v>14645695</v>
      </c>
      <c r="D7" s="1">
        <v>4197188</v>
      </c>
      <c r="E7" s="1">
        <v>40961749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21904490</v>
      </c>
      <c r="C8" s="1">
        <v>14653994</v>
      </c>
      <c r="D8" s="1">
        <v>4402953</v>
      </c>
      <c r="E8" s="1">
        <v>41213847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22017635</v>
      </c>
      <c r="C9" s="1">
        <v>14654086</v>
      </c>
      <c r="D9" s="1">
        <v>4223676</v>
      </c>
      <c r="E9" s="1">
        <v>41152063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21651786</v>
      </c>
      <c r="C10" s="1">
        <v>14693286</v>
      </c>
      <c r="D10" s="1">
        <v>4218718</v>
      </c>
      <c r="E10" s="1">
        <v>40856102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21948923</v>
      </c>
      <c r="C11" s="1">
        <v>14690890</v>
      </c>
      <c r="D11" s="1">
        <v>4136563</v>
      </c>
      <c r="E11" s="1">
        <v>41028124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21970597</v>
      </c>
      <c r="C12" s="1">
        <v>14653112</v>
      </c>
      <c r="D12" s="1">
        <v>4249082</v>
      </c>
      <c r="E12" s="1">
        <v>41124060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0">AVERAGE(B3:B12)</f>
        <v>21933087.600000001</v>
      </c>
      <c r="C13" s="4">
        <f t="shared" si="0"/>
        <v>14669311.300000001</v>
      </c>
      <c r="D13" s="4">
        <f t="shared" si="0"/>
        <v>4217810.0999999996</v>
      </c>
      <c r="E13" s="4">
        <f t="shared" si="0"/>
        <v>41077171.899999999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23</v>
      </c>
      <c r="D2" s="1" t="s">
        <v>24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11735381</v>
      </c>
      <c r="C3" s="1">
        <v>726497</v>
      </c>
      <c r="D3" s="1">
        <v>1178110</v>
      </c>
      <c r="E3" s="1">
        <v>13640361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11834065</v>
      </c>
      <c r="C4" s="1">
        <v>725433</v>
      </c>
      <c r="D4" s="1">
        <v>1082403</v>
      </c>
      <c r="E4" s="1">
        <v>13642287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11827620</v>
      </c>
      <c r="C5" s="1">
        <v>727469</v>
      </c>
      <c r="D5" s="1">
        <v>1110159</v>
      </c>
      <c r="E5" s="1">
        <v>13665629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11659346</v>
      </c>
      <c r="C6" s="1">
        <v>766084</v>
      </c>
      <c r="D6" s="1">
        <v>1159342</v>
      </c>
      <c r="E6" s="1">
        <v>13585143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11613778</v>
      </c>
      <c r="C7" s="1">
        <v>726612</v>
      </c>
      <c r="D7" s="1">
        <v>1113160</v>
      </c>
      <c r="E7" s="1">
        <v>13453931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11864117</v>
      </c>
      <c r="C8" s="1">
        <v>725713</v>
      </c>
      <c r="D8" s="1">
        <v>1120907</v>
      </c>
      <c r="E8" s="1">
        <v>13711127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11784776</v>
      </c>
      <c r="C9" s="1">
        <v>725806</v>
      </c>
      <c r="D9" s="1">
        <v>1160201</v>
      </c>
      <c r="E9" s="1">
        <v>13671161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11777347</v>
      </c>
      <c r="C10" s="1">
        <v>727673</v>
      </c>
      <c r="D10" s="1">
        <v>1101938</v>
      </c>
      <c r="E10" s="1">
        <v>13607335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11626411</v>
      </c>
      <c r="C11" s="1">
        <v>772795</v>
      </c>
      <c r="D11" s="1">
        <v>1276316</v>
      </c>
      <c r="E11" s="1">
        <v>13675900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11918650</v>
      </c>
      <c r="C12" s="1">
        <v>726642</v>
      </c>
      <c r="D12" s="1">
        <v>1107485</v>
      </c>
      <c r="E12" s="1">
        <v>13753151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0">AVERAGE(B3:B12)</f>
        <v>11764149.1</v>
      </c>
      <c r="C13" s="4">
        <f t="shared" si="0"/>
        <v>735072.4</v>
      </c>
      <c r="D13" s="4">
        <f t="shared" si="0"/>
        <v>1141002.1000000001</v>
      </c>
      <c r="E13" s="4">
        <f t="shared" si="0"/>
        <v>13640602.5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1" t="s">
        <v>22</v>
      </c>
      <c r="C2" s="1" t="s">
        <v>23</v>
      </c>
      <c r="D2" s="1" t="s">
        <v>24</v>
      </c>
      <c r="E2" s="1" t="s">
        <v>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1">
        <v>3526480</v>
      </c>
      <c r="C3" s="1">
        <v>300070</v>
      </c>
      <c r="D3" s="1">
        <v>3958720</v>
      </c>
      <c r="E3" s="1">
        <v>7834360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B4" s="1">
        <v>3417260</v>
      </c>
      <c r="C4" s="1">
        <v>250082</v>
      </c>
      <c r="D4" s="1">
        <v>3893383</v>
      </c>
      <c r="E4" s="1">
        <v>7609630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B5" s="1">
        <v>3272742</v>
      </c>
      <c r="C5" s="1">
        <v>245656</v>
      </c>
      <c r="D5" s="1">
        <v>3927025</v>
      </c>
      <c r="E5" s="1">
        <v>7481384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B6" s="1">
        <v>3420029</v>
      </c>
      <c r="C6" s="1">
        <v>242900</v>
      </c>
      <c r="D6" s="1">
        <v>3895609</v>
      </c>
      <c r="E6" s="1">
        <v>7606256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B7" s="1">
        <v>3454223</v>
      </c>
      <c r="C7" s="1">
        <v>253832</v>
      </c>
      <c r="D7" s="1">
        <v>3881893</v>
      </c>
      <c r="E7" s="1">
        <v>7640280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B8" s="1">
        <v>3427781</v>
      </c>
      <c r="C8" s="1">
        <v>242447</v>
      </c>
      <c r="D8" s="1">
        <v>3895477</v>
      </c>
      <c r="E8" s="1">
        <v>7614506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B9" s="1">
        <v>3409042</v>
      </c>
      <c r="C9" s="1">
        <v>244775</v>
      </c>
      <c r="D9" s="1">
        <v>3885359</v>
      </c>
      <c r="E9" s="1">
        <v>7588027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B10" s="1">
        <v>3447086</v>
      </c>
      <c r="C10" s="1">
        <v>243893</v>
      </c>
      <c r="D10" s="1">
        <v>3894633</v>
      </c>
      <c r="E10" s="1">
        <v>7633802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1">
        <v>3426617</v>
      </c>
      <c r="C11" s="1">
        <v>263385</v>
      </c>
      <c r="D11" s="1">
        <v>3894753</v>
      </c>
      <c r="E11" s="1">
        <v>7631324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>
        <v>3412936</v>
      </c>
      <c r="C12" s="1">
        <v>251100</v>
      </c>
      <c r="D12" s="1">
        <v>3889481</v>
      </c>
      <c r="E12" s="1">
        <v>7600760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26</v>
      </c>
      <c r="B13" s="4">
        <f t="shared" ref="B13:E13" si="0">AVERAGE(B3:B12)</f>
        <v>3421419.6</v>
      </c>
      <c r="C13" s="4">
        <f t="shared" si="0"/>
        <v>253814</v>
      </c>
      <c r="D13" s="4">
        <f t="shared" si="0"/>
        <v>3901633.3</v>
      </c>
      <c r="E13" s="4">
        <f t="shared" si="0"/>
        <v>7624032.9000000004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Results</vt:lpstr>
      <vt:lpstr>Total Time</vt:lpstr>
      <vt:lpstr>V12 Comparison</vt:lpstr>
      <vt:lpstr>V1</vt:lpstr>
      <vt:lpstr>V2</vt:lpstr>
      <vt:lpstr>V3</vt:lpstr>
      <vt:lpstr>V4</vt:lpstr>
      <vt:lpstr>V5</vt:lpstr>
      <vt:lpstr>V6</vt:lpstr>
      <vt:lpstr>V8</vt:lpstr>
      <vt:lpstr>V9</vt:lpstr>
      <vt:lpstr>V10</vt:lpstr>
      <vt:lpstr>V11</vt:lpstr>
      <vt:lpstr>V12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Narayanan, Pranav</cp:lastModifiedBy>
  <dcterms:modified xsi:type="dcterms:W3CDTF">2025-04-21T09:59:46Z</dcterms:modified>
</cp:coreProperties>
</file>