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racket\racket-projects\GnuCash\gnucash-web-app\tests\"/>
    </mc:Choice>
  </mc:AlternateContent>
  <xr:revisionPtr revIDLastSave="0" documentId="13_ncr:1_{E2E11E37-CAEC-49B4-A6A9-BBF1F6720102}" xr6:coauthVersionLast="47" xr6:coauthVersionMax="47" xr10:uidLastSave="{00000000-0000-0000-0000-000000000000}"/>
  <bookViews>
    <workbookView xWindow="-105" yWindow="0" windowWidth="19410" windowHeight="15585" xr2:uid="{899F8CFD-6BAA-432D-9E57-F1767F222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D22" i="1" s="1"/>
  <c r="G23" i="1"/>
  <c r="G22" i="1"/>
  <c r="G21" i="1"/>
  <c r="H21" i="1" s="1"/>
  <c r="I21" i="1" s="1"/>
  <c r="D21" i="1"/>
  <c r="E21" i="1" s="1"/>
  <c r="H8" i="1"/>
  <c r="H9" i="1"/>
  <c r="H10" i="1"/>
  <c r="E10" i="1"/>
  <c r="E9" i="1"/>
  <c r="E8" i="1"/>
  <c r="E7" i="1"/>
  <c r="D7" i="1"/>
  <c r="G16" i="1"/>
  <c r="I16" i="1" s="1"/>
  <c r="G15" i="1"/>
  <c r="H15" i="1" s="1"/>
  <c r="G14" i="1"/>
  <c r="I14" i="1" s="1"/>
  <c r="G13" i="1"/>
  <c r="I13" i="1" s="1"/>
  <c r="G12" i="1"/>
  <c r="H12" i="1" s="1"/>
  <c r="G11" i="1"/>
  <c r="H11" i="1" s="1"/>
  <c r="G10" i="1"/>
  <c r="G9" i="1"/>
  <c r="B9" i="1"/>
  <c r="G8" i="1"/>
  <c r="G7" i="1"/>
  <c r="H7" i="1" s="1"/>
  <c r="B8" i="1"/>
  <c r="D8" i="1" s="1"/>
  <c r="D9" i="1" s="1"/>
  <c r="D10" i="1" s="1"/>
  <c r="D23" i="1" l="1"/>
  <c r="E22" i="1"/>
  <c r="H22" i="1"/>
  <c r="I22" i="1" s="1"/>
  <c r="I8" i="1"/>
  <c r="I9" i="1"/>
  <c r="H16" i="1"/>
  <c r="I15" i="1"/>
  <c r="H14" i="1"/>
  <c r="H13" i="1"/>
  <c r="I12" i="1"/>
  <c r="I11" i="1"/>
  <c r="I10" i="1"/>
  <c r="I7" i="1"/>
  <c r="E23" i="1" l="1"/>
  <c r="H23" i="1" s="1"/>
  <c r="I23" i="1" s="1"/>
</calcChain>
</file>

<file path=xl/sharedStrings.xml><?xml version="1.0" encoding="utf-8"?>
<sst xmlns="http://schemas.openxmlformats.org/spreadsheetml/2006/main" count="28" uniqueCount="18">
  <si>
    <t>CALCULATIONS WITH TEST ACCOUNT</t>
  </si>
  <si>
    <t>BMO</t>
  </si>
  <si>
    <t>Date</t>
  </si>
  <si>
    <t>value</t>
  </si>
  <si>
    <t>shares</t>
  </si>
  <si>
    <t>cost</t>
  </si>
  <si>
    <t>gain/loss</t>
  </si>
  <si>
    <t>ROI</t>
  </si>
  <si>
    <t>22-05-2023</t>
  </si>
  <si>
    <t>30-05-2023</t>
  </si>
  <si>
    <t>price</t>
  </si>
  <si>
    <t>07-07-2023</t>
  </si>
  <si>
    <t>31-10-2023</t>
  </si>
  <si>
    <t>acb</t>
  </si>
  <si>
    <t>cost basis</t>
  </si>
  <si>
    <t>VEQT</t>
  </si>
  <si>
    <t>31-12-2022</t>
  </si>
  <si>
    <t>01-02-2023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</si>
</sst>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C91A-94D7-4BED-B8D1-9DD97EDC666C}">
  <dimension ref="A1:I34"/>
  <sheetViews>
    <sheetView tabSelected="1" workbookViewId="0">
      <selection activeCell="A24" sqref="A24:J32"/>
    </sheetView>
  </sheetViews>
  <sheetFormatPr defaultRowHeight="15" x14ac:dyDescent="0.25"/>
  <cols>
    <col min="1" max="1" width="15.85546875" customWidth="1"/>
    <col min="9" max="9" width="22.85546875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5" spans="1:9" x14ac:dyDescent="0.25">
      <c r="A5" t="s">
        <v>2</v>
      </c>
      <c r="B5" t="s">
        <v>5</v>
      </c>
      <c r="C5" t="s">
        <v>4</v>
      </c>
      <c r="D5" t="s">
        <v>13</v>
      </c>
      <c r="E5" t="s">
        <v>14</v>
      </c>
      <c r="F5" t="s">
        <v>10</v>
      </c>
      <c r="G5" t="s">
        <v>3</v>
      </c>
      <c r="H5" t="s">
        <v>6</v>
      </c>
      <c r="I5" t="s">
        <v>7</v>
      </c>
    </row>
    <row r="6" spans="1:9" x14ac:dyDescent="0.25">
      <c r="D6">
        <v>0</v>
      </c>
    </row>
    <row r="7" spans="1:9" x14ac:dyDescent="0.25">
      <c r="A7" t="s">
        <v>8</v>
      </c>
      <c r="B7">
        <v>12457</v>
      </c>
      <c r="C7">
        <v>100</v>
      </c>
      <c r="D7" s="3">
        <f>IF(C7&gt;C6,B7/C7,D6)</f>
        <v>124.57</v>
      </c>
      <c r="E7">
        <f>C7*D7</f>
        <v>12457</v>
      </c>
      <c r="F7">
        <v>124.57</v>
      </c>
      <c r="G7">
        <f>F7*C7</f>
        <v>12457</v>
      </c>
      <c r="H7">
        <f>G7-B7</f>
        <v>0</v>
      </c>
      <c r="I7" s="1">
        <f>IF(G7=0,"N/A",H7/B7)</f>
        <v>0</v>
      </c>
    </row>
    <row r="8" spans="1:9" x14ac:dyDescent="0.25">
      <c r="A8" t="s">
        <v>9</v>
      </c>
      <c r="B8">
        <f>B7+33855</f>
        <v>46312</v>
      </c>
      <c r="C8">
        <v>400</v>
      </c>
      <c r="D8" s="3">
        <f>IF(C8&gt;C7,B8/C8,D7)</f>
        <v>115.78</v>
      </c>
      <c r="E8">
        <f>C8*D8</f>
        <v>46312</v>
      </c>
      <c r="F8">
        <v>112.85</v>
      </c>
      <c r="G8">
        <f>F8*C8</f>
        <v>45140</v>
      </c>
      <c r="H8">
        <f>G8-E8</f>
        <v>-1172</v>
      </c>
      <c r="I8" s="1">
        <f>IF(G8=0,"N/A",H8/B8)</f>
        <v>-2.5306615995854206E-2</v>
      </c>
    </row>
    <row r="9" spans="1:9" x14ac:dyDescent="0.25">
      <c r="A9" t="s">
        <v>11</v>
      </c>
      <c r="B9">
        <f>B8-11848</f>
        <v>34464</v>
      </c>
      <c r="C9">
        <v>300</v>
      </c>
      <c r="D9" s="3">
        <f>IF(C9&gt;C8,B9/C9,D8)</f>
        <v>115.78</v>
      </c>
      <c r="E9">
        <f>C9*D9</f>
        <v>34734</v>
      </c>
      <c r="F9">
        <v>118.48</v>
      </c>
      <c r="G9">
        <f>F9*C9</f>
        <v>35544</v>
      </c>
      <c r="H9">
        <f>G9-E9</f>
        <v>810</v>
      </c>
      <c r="I9" s="1">
        <f>IF(G9=0,"N/A",H9/B9)</f>
        <v>2.3502785515320333E-2</v>
      </c>
    </row>
    <row r="10" spans="1:9" x14ac:dyDescent="0.25">
      <c r="A10" t="s">
        <v>12</v>
      </c>
      <c r="B10">
        <v>34464</v>
      </c>
      <c r="C10">
        <v>300</v>
      </c>
      <c r="D10" s="3">
        <f>IF(C10&gt;C9,B10/C10,D9)</f>
        <v>115.78</v>
      </c>
      <c r="E10">
        <f>C10*D10</f>
        <v>34734</v>
      </c>
      <c r="F10">
        <v>115.58</v>
      </c>
      <c r="G10">
        <f>F10*C10</f>
        <v>34674</v>
      </c>
      <c r="H10">
        <f>G10-E10</f>
        <v>-60</v>
      </c>
      <c r="I10" s="1">
        <f>IF(G10=0,"N/A",H10/B10)</f>
        <v>-1.7409470752089136E-3</v>
      </c>
    </row>
    <row r="11" spans="1:9" x14ac:dyDescent="0.25">
      <c r="D11" s="3"/>
      <c r="G11">
        <f>F11*C11</f>
        <v>0</v>
      </c>
      <c r="H11">
        <f>G11-B11</f>
        <v>0</v>
      </c>
      <c r="I11" s="1" t="str">
        <f>IF(G11=0,"N/A",H11/B11)</f>
        <v>N/A</v>
      </c>
    </row>
    <row r="12" spans="1:9" x14ac:dyDescent="0.25">
      <c r="D12" s="3"/>
      <c r="G12">
        <f>F12*C12</f>
        <v>0</v>
      </c>
      <c r="H12">
        <f>G12-B12</f>
        <v>0</v>
      </c>
      <c r="I12" s="1" t="str">
        <f>IF(G12=0,"N/A",H12/B12)</f>
        <v>N/A</v>
      </c>
    </row>
    <row r="13" spans="1:9" x14ac:dyDescent="0.25">
      <c r="D13" s="3"/>
      <c r="G13">
        <f>F13*C13</f>
        <v>0</v>
      </c>
      <c r="H13">
        <f>G13-B13</f>
        <v>0</v>
      </c>
      <c r="I13" s="1" t="str">
        <f>IF(G13=0,"N/A",H13/B13)</f>
        <v>N/A</v>
      </c>
    </row>
    <row r="14" spans="1:9" x14ac:dyDescent="0.25">
      <c r="D14" s="3"/>
      <c r="G14">
        <f>F14*C14</f>
        <v>0</v>
      </c>
      <c r="H14">
        <f>G14-B14</f>
        <v>0</v>
      </c>
      <c r="I14" s="1" t="str">
        <f>IF(G14=0,"N/A",H14/B14)</f>
        <v>N/A</v>
      </c>
    </row>
    <row r="15" spans="1:9" x14ac:dyDescent="0.25">
      <c r="D15" s="3"/>
      <c r="G15">
        <f>F15*C15</f>
        <v>0</v>
      </c>
      <c r="H15">
        <f>G15-B15</f>
        <v>0</v>
      </c>
      <c r="I15" s="1" t="str">
        <f>IF(G15=0,"N/A",H15/B15)</f>
        <v>N/A</v>
      </c>
    </row>
    <row r="16" spans="1:9" x14ac:dyDescent="0.25">
      <c r="D16" s="3"/>
      <c r="G16">
        <f>F16*C16</f>
        <v>0</v>
      </c>
      <c r="H16">
        <f>G16-B16</f>
        <v>0</v>
      </c>
      <c r="I16" s="1" t="str">
        <f>IF(G16=0,"N/A",H16/B16)</f>
        <v>N/A</v>
      </c>
    </row>
    <row r="17" spans="1:9" x14ac:dyDescent="0.25">
      <c r="D17" s="3"/>
      <c r="I17" s="2"/>
    </row>
    <row r="18" spans="1:9" x14ac:dyDescent="0.25">
      <c r="A18" t="s">
        <v>15</v>
      </c>
      <c r="D18" s="3"/>
      <c r="I18" s="2"/>
    </row>
    <row r="19" spans="1:9" x14ac:dyDescent="0.25">
      <c r="A19" t="s">
        <v>2</v>
      </c>
      <c r="B19" t="s">
        <v>5</v>
      </c>
      <c r="C19" t="s">
        <v>4</v>
      </c>
      <c r="D19" s="3" t="s">
        <v>13</v>
      </c>
      <c r="E19" t="s">
        <v>14</v>
      </c>
      <c r="F19" t="s">
        <v>10</v>
      </c>
      <c r="G19" t="s">
        <v>3</v>
      </c>
      <c r="H19" t="s">
        <v>6</v>
      </c>
      <c r="I19" t="s">
        <v>7</v>
      </c>
    </row>
    <row r="20" spans="1:9" x14ac:dyDescent="0.25">
      <c r="D20" s="3">
        <v>0</v>
      </c>
    </row>
    <row r="21" spans="1:9" x14ac:dyDescent="0.25">
      <c r="A21" t="s">
        <v>16</v>
      </c>
      <c r="B21">
        <v>430.8</v>
      </c>
      <c r="C21">
        <v>20</v>
      </c>
      <c r="D21" s="3">
        <f>IF(C21&gt;C20,B21/C21,D20)</f>
        <v>21.54</v>
      </c>
      <c r="E21">
        <f>C21*D21</f>
        <v>430.79999999999995</v>
      </c>
      <c r="F21">
        <v>21.54</v>
      </c>
      <c r="G21">
        <f>F21*C21</f>
        <v>430.79999999999995</v>
      </c>
      <c r="H21">
        <f>G21-B21</f>
        <v>0</v>
      </c>
      <c r="I21" s="1">
        <f>IF(G21=0,"N/A",H21/B21)</f>
        <v>0</v>
      </c>
    </row>
    <row r="22" spans="1:9" x14ac:dyDescent="0.25">
      <c r="A22" t="s">
        <v>17</v>
      </c>
      <c r="B22">
        <f>B21+902</f>
        <v>1332.8</v>
      </c>
      <c r="C22">
        <v>60</v>
      </c>
      <c r="D22" s="3">
        <f>IF(C22&gt;C21,B22/C22,D21)</f>
        <v>22.213333333333331</v>
      </c>
      <c r="E22">
        <f>C22*D22</f>
        <v>1332.8</v>
      </c>
      <c r="F22">
        <v>112.85</v>
      </c>
      <c r="G22">
        <f>F22*C22</f>
        <v>6771</v>
      </c>
      <c r="H22">
        <f>G22-E22</f>
        <v>5438.2</v>
      </c>
      <c r="I22" s="1">
        <f>IF(G22=0,"N/A",H22/B22)</f>
        <v>4.0802821128451381</v>
      </c>
    </row>
    <row r="23" spans="1:9" x14ac:dyDescent="0.25">
      <c r="A23" t="s">
        <v>11</v>
      </c>
      <c r="B23">
        <v>0</v>
      </c>
      <c r="C23">
        <v>0</v>
      </c>
      <c r="D23" s="3">
        <f>IF(C23&gt;C22,B23/C23,D22)</f>
        <v>22.213333333333331</v>
      </c>
      <c r="E23">
        <f>C23*D23</f>
        <v>0</v>
      </c>
      <c r="F23">
        <v>118.48</v>
      </c>
      <c r="G23">
        <f>F23*C23</f>
        <v>0</v>
      </c>
      <c r="H23">
        <f>G23-E23</f>
        <v>0</v>
      </c>
      <c r="I23" s="1" t="str">
        <f>IF(G23=0,"N/A",H23/B23)</f>
        <v>N/A</v>
      </c>
    </row>
    <row r="24" spans="1:9" x14ac:dyDescent="0.25">
      <c r="D24" s="3"/>
      <c r="I24" s="1"/>
    </row>
    <row r="25" spans="1:9" x14ac:dyDescent="0.25">
      <c r="D25" s="3"/>
      <c r="I25" s="1"/>
    </row>
    <row r="26" spans="1:9" x14ac:dyDescent="0.25">
      <c r="D26" s="3"/>
      <c r="I26" s="1"/>
    </row>
    <row r="27" spans="1:9" x14ac:dyDescent="0.25">
      <c r="D27" s="3"/>
      <c r="I27" s="1"/>
    </row>
    <row r="28" spans="1:9" x14ac:dyDescent="0.25">
      <c r="D28" s="3"/>
      <c r="I28" s="1"/>
    </row>
    <row r="29" spans="1:9" x14ac:dyDescent="0.25">
      <c r="D29" s="3"/>
      <c r="I29" s="1"/>
    </row>
    <row r="30" spans="1:9" x14ac:dyDescent="0.25">
      <c r="D30" s="3"/>
      <c r="I30" s="1"/>
    </row>
    <row r="31" spans="1:9" x14ac:dyDescent="0.25">
      <c r="D31" s="3"/>
    </row>
    <row r="32" spans="1:9" x14ac:dyDescent="0.25">
      <c r="D32" s="3"/>
    </row>
    <row r="33" spans="4:4" x14ac:dyDescent="0.25">
      <c r="D33" s="3"/>
    </row>
    <row r="34" spans="4:4" x14ac:dyDescent="0.25">
      <c r="D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Marinier</dc:creator>
  <cp:lastModifiedBy>Michel Marinier</cp:lastModifiedBy>
  <dcterms:created xsi:type="dcterms:W3CDTF">2023-12-02T15:17:17Z</dcterms:created>
  <dcterms:modified xsi:type="dcterms:W3CDTF">2023-12-02T15:57:40Z</dcterms:modified>
</cp:coreProperties>
</file>