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18216" windowHeight="7332"/>
  </bookViews>
  <sheets>
    <sheet name="fractals" sheetId="1" r:id="rId1"/>
  </sheets>
  <calcPr calcId="144525"/>
</workbook>
</file>

<file path=xl/calcChain.xml><?xml version="1.0" encoding="utf-8"?>
<calcChain xmlns="http://schemas.openxmlformats.org/spreadsheetml/2006/main">
  <c r="L227" i="1" l="1"/>
  <c r="K226" i="1"/>
  <c r="K233" i="1"/>
  <c r="K231" i="1"/>
  <c r="F224" i="1"/>
  <c r="L228" i="1"/>
  <c r="N231" i="1"/>
  <c r="K227" i="1"/>
  <c r="J226" i="1"/>
  <c r="K224" i="1"/>
  <c r="F222" i="1"/>
  <c r="D224" i="1"/>
  <c r="C2" i="1"/>
  <c r="B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B3" i="1"/>
  <c r="B4" i="1"/>
  <c r="B5" i="1"/>
  <c r="B6" i="1"/>
  <c r="B7" i="1"/>
  <c r="B8" i="1"/>
  <c r="B9" i="1"/>
  <c r="F9" i="1" s="1"/>
  <c r="E9" i="1" s="1"/>
  <c r="B10" i="1"/>
  <c r="B11" i="1"/>
  <c r="B12" i="1"/>
  <c r="B13" i="1"/>
  <c r="B14" i="1"/>
  <c r="B15" i="1"/>
  <c r="B16" i="1"/>
  <c r="B17" i="1"/>
  <c r="B18" i="1"/>
  <c r="B19" i="1"/>
  <c r="B20" i="1"/>
  <c r="B21" i="1"/>
  <c r="F21" i="1" s="1"/>
  <c r="E21" i="1" s="1"/>
  <c r="B22" i="1"/>
  <c r="B23" i="1"/>
  <c r="B24" i="1"/>
  <c r="B25" i="1"/>
  <c r="B26" i="1"/>
  <c r="B27" i="1"/>
  <c r="B28" i="1"/>
  <c r="B29" i="1"/>
  <c r="B30" i="1"/>
  <c r="B31" i="1"/>
  <c r="B32" i="1"/>
  <c r="B33" i="1"/>
  <c r="F33" i="1" s="1"/>
  <c r="E33" i="1" s="1"/>
  <c r="B34" i="1"/>
  <c r="B35" i="1"/>
  <c r="B36" i="1"/>
  <c r="B37" i="1"/>
  <c r="B38" i="1"/>
  <c r="B39" i="1"/>
  <c r="B40" i="1"/>
  <c r="B41" i="1"/>
  <c r="B42" i="1"/>
  <c r="B43" i="1"/>
  <c r="B44" i="1"/>
  <c r="B45" i="1"/>
  <c r="F45" i="1" s="1"/>
  <c r="E45" i="1" s="1"/>
  <c r="B46" i="1"/>
  <c r="B47" i="1"/>
  <c r="B48" i="1"/>
  <c r="B49" i="1"/>
  <c r="B50" i="1"/>
  <c r="B51" i="1"/>
  <c r="B52" i="1"/>
  <c r="B53" i="1"/>
  <c r="B54" i="1"/>
  <c r="B55" i="1"/>
  <c r="B56" i="1"/>
  <c r="B57" i="1"/>
  <c r="F57" i="1" s="1"/>
  <c r="E57" i="1" s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F69" i="1" l="1"/>
  <c r="E69" i="1" s="1"/>
  <c r="F63" i="1"/>
  <c r="E63" i="1" s="1"/>
  <c r="F51" i="1"/>
  <c r="E51" i="1" s="1"/>
  <c r="F39" i="1"/>
  <c r="E39" i="1" s="1"/>
  <c r="F27" i="1"/>
  <c r="E27" i="1" s="1"/>
  <c r="F15" i="1"/>
  <c r="E15" i="1" s="1"/>
  <c r="F3" i="1"/>
  <c r="E3" i="1" s="1"/>
  <c r="F67" i="1"/>
  <c r="E67" i="1" s="1"/>
  <c r="F61" i="1"/>
  <c r="E61" i="1" s="1"/>
  <c r="F55" i="1"/>
  <c r="E55" i="1" s="1"/>
  <c r="F49" i="1"/>
  <c r="E49" i="1" s="1"/>
  <c r="F43" i="1"/>
  <c r="E43" i="1" s="1"/>
  <c r="F37" i="1"/>
  <c r="E37" i="1" s="1"/>
  <c r="F31" i="1"/>
  <c r="E31" i="1" s="1"/>
  <c r="F25" i="1"/>
  <c r="E25" i="1" s="1"/>
  <c r="F19" i="1"/>
  <c r="E19" i="1" s="1"/>
  <c r="F13" i="1"/>
  <c r="E13" i="1" s="1"/>
  <c r="F7" i="1"/>
  <c r="E7" i="1" s="1"/>
  <c r="F56" i="1"/>
  <c r="E56" i="1" s="1"/>
  <c r="F44" i="1"/>
  <c r="E44" i="1" s="1"/>
  <c r="F26" i="1"/>
  <c r="E26" i="1" s="1"/>
  <c r="F8" i="1"/>
  <c r="E8" i="1" s="1"/>
  <c r="F60" i="1"/>
  <c r="E60" i="1" s="1"/>
  <c r="F18" i="1"/>
  <c r="E18" i="1" s="1"/>
  <c r="F62" i="1"/>
  <c r="E62" i="1" s="1"/>
  <c r="F50" i="1"/>
  <c r="E50" i="1" s="1"/>
  <c r="F38" i="1"/>
  <c r="E38" i="1" s="1"/>
  <c r="F20" i="1"/>
  <c r="E20" i="1" s="1"/>
  <c r="F66" i="1"/>
  <c r="E66" i="1" s="1"/>
  <c r="F54" i="1"/>
  <c r="E54" i="1" s="1"/>
  <c r="F48" i="1"/>
  <c r="E48" i="1" s="1"/>
  <c r="F42" i="1"/>
  <c r="E42" i="1" s="1"/>
  <c r="F36" i="1"/>
  <c r="E36" i="1" s="1"/>
  <c r="F30" i="1"/>
  <c r="E30" i="1" s="1"/>
  <c r="F24" i="1"/>
  <c r="E24" i="1" s="1"/>
  <c r="F12" i="1"/>
  <c r="E12" i="1" s="1"/>
  <c r="F6" i="1"/>
  <c r="E6" i="1" s="1"/>
  <c r="F71" i="1"/>
  <c r="E71" i="1" s="1"/>
  <c r="F65" i="1"/>
  <c r="E65" i="1" s="1"/>
  <c r="F59" i="1"/>
  <c r="E59" i="1" s="1"/>
  <c r="F53" i="1"/>
  <c r="E53" i="1" s="1"/>
  <c r="F47" i="1"/>
  <c r="E47" i="1" s="1"/>
  <c r="F41" i="1"/>
  <c r="E41" i="1" s="1"/>
  <c r="F35" i="1"/>
  <c r="E35" i="1" s="1"/>
  <c r="F29" i="1"/>
  <c r="E29" i="1" s="1"/>
  <c r="F23" i="1"/>
  <c r="E23" i="1" s="1"/>
  <c r="F17" i="1"/>
  <c r="E17" i="1" s="1"/>
  <c r="F11" i="1"/>
  <c r="E11" i="1" s="1"/>
  <c r="F5" i="1"/>
  <c r="E5" i="1" s="1"/>
  <c r="F2" i="1"/>
  <c r="E2" i="1" s="1"/>
  <c r="F68" i="1"/>
  <c r="E68" i="1" s="1"/>
  <c r="F32" i="1"/>
  <c r="E32" i="1" s="1"/>
  <c r="F14" i="1"/>
  <c r="E14" i="1" s="1"/>
  <c r="F70" i="1"/>
  <c r="E70" i="1" s="1"/>
  <c r="F64" i="1"/>
  <c r="E64" i="1" s="1"/>
  <c r="F58" i="1"/>
  <c r="E58" i="1" s="1"/>
  <c r="F52" i="1"/>
  <c r="E52" i="1" s="1"/>
  <c r="F46" i="1"/>
  <c r="E46" i="1" s="1"/>
  <c r="F40" i="1"/>
  <c r="E40" i="1" s="1"/>
  <c r="F34" i="1"/>
  <c r="E34" i="1" s="1"/>
  <c r="F28" i="1"/>
  <c r="E28" i="1" s="1"/>
  <c r="F22" i="1"/>
  <c r="E22" i="1" s="1"/>
  <c r="F16" i="1"/>
  <c r="E16" i="1" s="1"/>
  <c r="F10" i="1"/>
  <c r="E10" i="1" s="1"/>
  <c r="F4" i="1"/>
  <c r="E4" i="1" s="1"/>
</calcChain>
</file>

<file path=xl/sharedStrings.xml><?xml version="1.0" encoding="utf-8"?>
<sst xmlns="http://schemas.openxmlformats.org/spreadsheetml/2006/main" count="458" uniqueCount="96">
  <si>
    <t>AUDCAD_</t>
  </si>
  <si>
    <t>AUDCHF_</t>
  </si>
  <si>
    <t>AUDJPY_</t>
  </si>
  <si>
    <t>AUDNZD_</t>
  </si>
  <si>
    <t>AUDUSD_</t>
  </si>
  <si>
    <t>CADCHF_</t>
  </si>
  <si>
    <t>CADJPY_</t>
  </si>
  <si>
    <t>CADMXN_</t>
  </si>
  <si>
    <t>CHFJPY_</t>
  </si>
  <si>
    <t>EURAUD_</t>
  </si>
  <si>
    <t>EURCAD_</t>
  </si>
  <si>
    <t>EURCHF_</t>
  </si>
  <si>
    <t>EURCZK_</t>
  </si>
  <si>
    <t>EURDKK_</t>
  </si>
  <si>
    <t>EURGBP_</t>
  </si>
  <si>
    <t>EURHKD_</t>
  </si>
  <si>
    <t>EURHUF_</t>
  </si>
  <si>
    <t>EURJPY_</t>
  </si>
  <si>
    <t>EURMXN_</t>
  </si>
  <si>
    <t>EURNOK_</t>
  </si>
  <si>
    <t>EURNZD_</t>
  </si>
  <si>
    <t>EURPLN_</t>
  </si>
  <si>
    <t>EURRUB_</t>
  </si>
  <si>
    <t>EURRUR_</t>
  </si>
  <si>
    <t>EURSEK_</t>
  </si>
  <si>
    <t>EURTRY_</t>
  </si>
  <si>
    <t>EURUSD_</t>
  </si>
  <si>
    <t>EURZAR_</t>
  </si>
  <si>
    <t>GBPAUD_</t>
  </si>
  <si>
    <t>GBPCAD_</t>
  </si>
  <si>
    <t>GBPCHF_</t>
  </si>
  <si>
    <t>GBPJPY_</t>
  </si>
  <si>
    <t>GBPMXN_</t>
  </si>
  <si>
    <t>GBPNOK_</t>
  </si>
  <si>
    <t>GBPNZD_</t>
  </si>
  <si>
    <t>GBPPLN_</t>
  </si>
  <si>
    <t>GBPSEK_</t>
  </si>
  <si>
    <t>GBPSGD_</t>
  </si>
  <si>
    <t>GBPUSD_</t>
  </si>
  <si>
    <t>GBPZAR_</t>
  </si>
  <si>
    <t>MXNJPY_</t>
  </si>
  <si>
    <t>NZDCAD_</t>
  </si>
  <si>
    <t>NZDCHF_</t>
  </si>
  <si>
    <t>NZDJPY_</t>
  </si>
  <si>
    <t>NZDMXN_</t>
  </si>
  <si>
    <t>NZDSGD_</t>
  </si>
  <si>
    <t>NZDUSD_</t>
  </si>
  <si>
    <t>SGDJPY_</t>
  </si>
  <si>
    <t>USDARS_</t>
  </si>
  <si>
    <t>USDCAD_</t>
  </si>
  <si>
    <t>USDCHF_</t>
  </si>
  <si>
    <t>USDCLP_</t>
  </si>
  <si>
    <t>USDCNH_</t>
  </si>
  <si>
    <t>USDCOP_</t>
  </si>
  <si>
    <t>USDCZK_</t>
  </si>
  <si>
    <t>USDDKK_</t>
  </si>
  <si>
    <t>USDGEL_</t>
  </si>
  <si>
    <t>USDHKD_</t>
  </si>
  <si>
    <t>USDHUF_</t>
  </si>
  <si>
    <t>USDJPY_</t>
  </si>
  <si>
    <t>USDMXN_</t>
  </si>
  <si>
    <t>USDNOK_</t>
  </si>
  <si>
    <t>USDPLN_</t>
  </si>
  <si>
    <t>USDRUB_</t>
  </si>
  <si>
    <t>USDRUR_</t>
  </si>
  <si>
    <t>USDSEK_</t>
  </si>
  <si>
    <t>USDSGD_</t>
  </si>
  <si>
    <t>USDTRY_</t>
  </si>
  <si>
    <t>USDZAR_</t>
  </si>
  <si>
    <t>buy</t>
    <phoneticPr fontId="20" type="noConversion"/>
  </si>
  <si>
    <t>sell</t>
    <phoneticPr fontId="20" type="noConversion"/>
  </si>
  <si>
    <t>判斷</t>
    <phoneticPr fontId="20" type="noConversion"/>
  </si>
  <si>
    <t>過濾</t>
    <phoneticPr fontId="20" type="noConversion"/>
  </si>
  <si>
    <t>營利點</t>
    <phoneticPr fontId="20" type="noConversion"/>
  </si>
  <si>
    <t>NULL</t>
  </si>
  <si>
    <t>sell_rate</t>
    <phoneticPr fontId="20" type="noConversion"/>
  </si>
  <si>
    <t>buy_rate</t>
    <phoneticPr fontId="20" type="noConversion"/>
  </si>
  <si>
    <t>IC</t>
    <phoneticPr fontId="20" type="noConversion"/>
  </si>
  <si>
    <t>ic</t>
    <phoneticPr fontId="20" type="noConversion"/>
  </si>
  <si>
    <t>元大</t>
    <phoneticPr fontId="20" type="noConversion"/>
  </si>
  <si>
    <t>投入</t>
    <phoneticPr fontId="20" type="noConversion"/>
  </si>
  <si>
    <t>刀/天</t>
    <phoneticPr fontId="20" type="noConversion"/>
  </si>
  <si>
    <t>月報</t>
    <phoneticPr fontId="20" type="noConversion"/>
  </si>
  <si>
    <t>日報</t>
    <phoneticPr fontId="20" type="noConversion"/>
  </si>
  <si>
    <t>ic投入</t>
    <phoneticPr fontId="20" type="noConversion"/>
  </si>
  <si>
    <t>元大投入</t>
    <phoneticPr fontId="20" type="noConversion"/>
  </si>
  <si>
    <t>GKFX</t>
    <phoneticPr fontId="20" type="noConversion"/>
  </si>
  <si>
    <t>GK投入</t>
    <phoneticPr fontId="20" type="noConversion"/>
  </si>
  <si>
    <t>入金</t>
    <phoneticPr fontId="20" type="noConversion"/>
  </si>
  <si>
    <t>可下</t>
    <phoneticPr fontId="20" type="noConversion"/>
  </si>
  <si>
    <t>一共要借</t>
    <phoneticPr fontId="20" type="noConversion"/>
  </si>
  <si>
    <t>成本</t>
    <phoneticPr fontId="20" type="noConversion"/>
  </si>
  <si>
    <t>收益</t>
    <phoneticPr fontId="20" type="noConversion"/>
  </si>
  <si>
    <t>總收益</t>
    <phoneticPr fontId="20" type="noConversion"/>
  </si>
  <si>
    <t>A</t>
    <phoneticPr fontId="20" type="noConversion"/>
  </si>
  <si>
    <t>B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</si>
</sst>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right"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tabSelected="1" topLeftCell="A208" workbookViewId="0">
      <selection activeCell="N224" sqref="N224"/>
    </sheetView>
  </sheetViews>
  <sheetFormatPr defaultRowHeight="16.2" x14ac:dyDescent="0.3"/>
  <cols>
    <col min="1" max="1" width="11.33203125" bestFit="1" customWidth="1"/>
    <col min="2" max="2" width="8" bestFit="1" customWidth="1"/>
    <col min="3" max="3" width="9" bestFit="1" customWidth="1"/>
    <col min="4" max="4" width="7.21875" bestFit="1" customWidth="1"/>
    <col min="5" max="5" width="5.6640625" bestFit="1" customWidth="1"/>
    <col min="12" max="12" width="9.21875" bestFit="1" customWidth="1"/>
    <col min="16" max="16" width="9" bestFit="1" customWidth="1"/>
  </cols>
  <sheetData>
    <row r="1" spans="1:7" x14ac:dyDescent="0.3">
      <c r="A1" t="s">
        <v>71</v>
      </c>
      <c r="B1" t="s">
        <v>69</v>
      </c>
      <c r="C1" t="s">
        <v>70</v>
      </c>
      <c r="E1" t="s">
        <v>72</v>
      </c>
      <c r="F1" t="s">
        <v>73</v>
      </c>
    </row>
    <row r="2" spans="1:7" ht="16.95" x14ac:dyDescent="0.4">
      <c r="A2" t="s">
        <v>0</v>
      </c>
      <c r="B2">
        <f>MAX(76:76)</f>
        <v>-1.71</v>
      </c>
      <c r="C2">
        <f>MAX(147:147)</f>
        <v>-2.71</v>
      </c>
      <c r="E2" t="str">
        <f>IF(F2&gt;0,"可","")</f>
        <v/>
      </c>
      <c r="F2" s="1">
        <f>C2+B2</f>
        <v>-4.42</v>
      </c>
      <c r="G2" s="3"/>
    </row>
    <row r="3" spans="1:7" ht="16.95" x14ac:dyDescent="0.4">
      <c r="A3" t="s">
        <v>1</v>
      </c>
      <c r="B3">
        <f t="shared" ref="B3:B66" si="0">MAX(77:77)</f>
        <v>1.44</v>
      </c>
      <c r="C3">
        <f t="shared" ref="C3:C66" si="1">MAX(148:148)</f>
        <v>-2.92</v>
      </c>
      <c r="E3" t="str">
        <f t="shared" ref="E3:E66" si="2">IF(F3&gt;0,"可","")</f>
        <v/>
      </c>
      <c r="F3" s="1">
        <f t="shared" ref="F3:F66" si="3">C3+B3</f>
        <v>-1.48</v>
      </c>
      <c r="G3" s="3"/>
    </row>
    <row r="4" spans="1:7" ht="16.95" x14ac:dyDescent="0.4">
      <c r="A4" t="s">
        <v>2</v>
      </c>
      <c r="B4">
        <f t="shared" si="0"/>
        <v>1.28</v>
      </c>
      <c r="C4">
        <f t="shared" si="1"/>
        <v>-2.5213999999999999</v>
      </c>
      <c r="E4" t="str">
        <f t="shared" si="2"/>
        <v/>
      </c>
      <c r="F4" s="1">
        <f t="shared" si="3"/>
        <v>-1.2413999999999998</v>
      </c>
      <c r="G4" s="3"/>
    </row>
    <row r="5" spans="1:7" ht="16.95" x14ac:dyDescent="0.4">
      <c r="A5" t="s">
        <v>3</v>
      </c>
      <c r="B5">
        <f t="shared" si="0"/>
        <v>-2.79</v>
      </c>
      <c r="C5">
        <f t="shared" si="1"/>
        <v>-2.23</v>
      </c>
      <c r="E5" t="str">
        <f t="shared" si="2"/>
        <v/>
      </c>
      <c r="F5" s="1">
        <f t="shared" si="3"/>
        <v>-5.0199999999999996</v>
      </c>
      <c r="G5" s="3"/>
    </row>
    <row r="6" spans="1:7" ht="16.95" x14ac:dyDescent="0.4">
      <c r="A6" t="s">
        <v>4</v>
      </c>
      <c r="B6">
        <f t="shared" si="0"/>
        <v>-1.76</v>
      </c>
      <c r="C6">
        <f t="shared" si="1"/>
        <v>0</v>
      </c>
      <c r="E6" t="str">
        <f t="shared" si="2"/>
        <v/>
      </c>
      <c r="F6" s="1">
        <f t="shared" si="3"/>
        <v>-1.76</v>
      </c>
      <c r="G6" s="3"/>
    </row>
    <row r="7" spans="1:7" ht="16.95" x14ac:dyDescent="0.4">
      <c r="A7" t="s">
        <v>5</v>
      </c>
      <c r="B7">
        <f t="shared" si="0"/>
        <v>0.84</v>
      </c>
      <c r="C7">
        <f t="shared" si="1"/>
        <v>-2.8683999999999998</v>
      </c>
      <c r="E7" t="str">
        <f t="shared" si="2"/>
        <v/>
      </c>
      <c r="F7" s="1">
        <f t="shared" si="3"/>
        <v>-2.0284</v>
      </c>
      <c r="G7" s="3"/>
    </row>
    <row r="8" spans="1:7" ht="16.95" x14ac:dyDescent="0.4">
      <c r="A8" t="s">
        <v>6</v>
      </c>
      <c r="B8">
        <f t="shared" si="0"/>
        <v>0.36</v>
      </c>
      <c r="C8">
        <f t="shared" si="1"/>
        <v>-2.36</v>
      </c>
      <c r="E8" t="str">
        <f t="shared" si="2"/>
        <v/>
      </c>
      <c r="F8" s="1">
        <f t="shared" si="3"/>
        <v>-2</v>
      </c>
      <c r="G8" s="3"/>
    </row>
    <row r="9" spans="1:7" ht="16.95" x14ac:dyDescent="0.4">
      <c r="A9" t="s">
        <v>7</v>
      </c>
      <c r="B9">
        <f t="shared" si="0"/>
        <v>0</v>
      </c>
      <c r="C9">
        <f t="shared" si="1"/>
        <v>0</v>
      </c>
      <c r="E9" t="str">
        <f t="shared" si="2"/>
        <v/>
      </c>
      <c r="F9" s="1">
        <f t="shared" si="3"/>
        <v>0</v>
      </c>
      <c r="G9" s="2"/>
    </row>
    <row r="10" spans="1:7" ht="16.95" x14ac:dyDescent="0.4">
      <c r="A10" t="s">
        <v>8</v>
      </c>
      <c r="B10">
        <f t="shared" si="0"/>
        <v>-3.7</v>
      </c>
      <c r="C10">
        <f t="shared" si="1"/>
        <v>-0.78</v>
      </c>
      <c r="E10" t="str">
        <f t="shared" si="2"/>
        <v/>
      </c>
      <c r="F10" s="1">
        <f t="shared" si="3"/>
        <v>-4.4800000000000004</v>
      </c>
      <c r="G10" s="3"/>
    </row>
    <row r="11" spans="1:7" ht="16.95" x14ac:dyDescent="0.4">
      <c r="A11" t="s">
        <v>7</v>
      </c>
      <c r="B11">
        <f t="shared" si="0"/>
        <v>0</v>
      </c>
      <c r="C11">
        <f t="shared" si="1"/>
        <v>0</v>
      </c>
      <c r="E11" t="str">
        <f>IF(F11&gt;0,"可","")</f>
        <v/>
      </c>
      <c r="F11" s="1">
        <f t="shared" si="3"/>
        <v>0</v>
      </c>
      <c r="G11" s="2"/>
    </row>
    <row r="12" spans="1:7" ht="16.95" x14ac:dyDescent="0.4">
      <c r="A12" t="s">
        <v>9</v>
      </c>
      <c r="B12">
        <f t="shared" si="0"/>
        <v>-6.58</v>
      </c>
      <c r="C12">
        <f t="shared" si="1"/>
        <v>2.73</v>
      </c>
      <c r="E12" t="str">
        <f t="shared" si="2"/>
        <v/>
      </c>
      <c r="F12" s="1">
        <f t="shared" si="3"/>
        <v>-3.85</v>
      </c>
      <c r="G12" s="3"/>
    </row>
    <row r="13" spans="1:7" ht="16.95" x14ac:dyDescent="0.4">
      <c r="A13" t="s">
        <v>10</v>
      </c>
      <c r="B13">
        <f t="shared" si="0"/>
        <v>-4.7060000000000004</v>
      </c>
      <c r="C13">
        <f t="shared" si="1"/>
        <v>0.8</v>
      </c>
      <c r="E13" t="str">
        <f t="shared" si="2"/>
        <v/>
      </c>
      <c r="F13" s="1">
        <f t="shared" si="3"/>
        <v>-3.9060000000000006</v>
      </c>
      <c r="G13" s="3"/>
    </row>
    <row r="14" spans="1:7" ht="16.95" x14ac:dyDescent="0.4">
      <c r="A14" t="s">
        <v>11</v>
      </c>
      <c r="B14">
        <f t="shared" si="0"/>
        <v>-1.29</v>
      </c>
      <c r="C14">
        <f t="shared" si="1"/>
        <v>-3.43</v>
      </c>
      <c r="E14" t="str">
        <f t="shared" si="2"/>
        <v/>
      </c>
      <c r="F14" s="1">
        <f t="shared" si="3"/>
        <v>-4.7200000000000006</v>
      </c>
      <c r="G14" s="3"/>
    </row>
    <row r="15" spans="1:7" ht="16.95" x14ac:dyDescent="0.4">
      <c r="A15" t="s">
        <v>12</v>
      </c>
      <c r="B15">
        <f t="shared" si="0"/>
        <v>-262</v>
      </c>
      <c r="C15">
        <f t="shared" si="1"/>
        <v>-450</v>
      </c>
      <c r="E15" t="str">
        <f t="shared" si="2"/>
        <v/>
      </c>
      <c r="F15" s="1">
        <f t="shared" si="3"/>
        <v>-712</v>
      </c>
      <c r="G15" s="2"/>
    </row>
    <row r="16" spans="1:7" ht="16.95" x14ac:dyDescent="0.4">
      <c r="A16" t="s">
        <v>13</v>
      </c>
      <c r="B16">
        <f t="shared" si="0"/>
        <v>-2.82</v>
      </c>
      <c r="C16">
        <f t="shared" si="1"/>
        <v>-7.39</v>
      </c>
      <c r="E16" t="str">
        <f t="shared" si="2"/>
        <v/>
      </c>
      <c r="F16" s="1">
        <f t="shared" si="3"/>
        <v>-10.209999999999999</v>
      </c>
      <c r="G16" s="3"/>
    </row>
    <row r="17" spans="1:7" ht="16.95" x14ac:dyDescent="0.4">
      <c r="A17" t="s">
        <v>14</v>
      </c>
      <c r="B17">
        <f t="shared" si="0"/>
        <v>-3.87</v>
      </c>
      <c r="C17">
        <f t="shared" si="1"/>
        <v>1.22</v>
      </c>
      <c r="E17" t="str">
        <f t="shared" si="2"/>
        <v/>
      </c>
      <c r="F17" s="1">
        <f t="shared" si="3"/>
        <v>-2.6500000000000004</v>
      </c>
      <c r="G17" s="3"/>
    </row>
    <row r="18" spans="1:7" ht="16.95" x14ac:dyDescent="0.4">
      <c r="A18" t="s">
        <v>15</v>
      </c>
      <c r="B18">
        <f t="shared" si="0"/>
        <v>-24.37</v>
      </c>
      <c r="C18">
        <f t="shared" si="1"/>
        <v>8.4600000000000009</v>
      </c>
      <c r="E18" t="str">
        <f t="shared" si="2"/>
        <v/>
      </c>
      <c r="F18" s="1">
        <f t="shared" si="3"/>
        <v>-15.91</v>
      </c>
      <c r="G18" s="3"/>
    </row>
    <row r="19" spans="1:7" ht="16.95" x14ac:dyDescent="0.4">
      <c r="A19" t="s">
        <v>16</v>
      </c>
      <c r="B19">
        <f t="shared" si="0"/>
        <v>-22.114999999999998</v>
      </c>
      <c r="C19">
        <f t="shared" si="1"/>
        <v>1.0262</v>
      </c>
      <c r="E19" t="str">
        <f t="shared" si="2"/>
        <v/>
      </c>
      <c r="F19" s="1">
        <f t="shared" si="3"/>
        <v>-21.088799999999999</v>
      </c>
      <c r="G19" s="2"/>
    </row>
    <row r="20" spans="1:7" x14ac:dyDescent="0.3">
      <c r="A20" t="s">
        <v>17</v>
      </c>
      <c r="B20">
        <f t="shared" si="0"/>
        <v>-3.47</v>
      </c>
      <c r="C20">
        <f t="shared" si="1"/>
        <v>0.39</v>
      </c>
      <c r="E20" t="str">
        <f t="shared" si="2"/>
        <v/>
      </c>
      <c r="F20" s="1">
        <f t="shared" si="3"/>
        <v>-3.08</v>
      </c>
      <c r="G20" s="3"/>
    </row>
    <row r="21" spans="1:7" x14ac:dyDescent="0.3">
      <c r="A21" t="s">
        <v>18</v>
      </c>
      <c r="B21">
        <f t="shared" si="0"/>
        <v>0</v>
      </c>
      <c r="C21">
        <f t="shared" si="1"/>
        <v>0</v>
      </c>
      <c r="E21" t="str">
        <f t="shared" si="2"/>
        <v/>
      </c>
      <c r="F21" s="1">
        <f t="shared" si="3"/>
        <v>0</v>
      </c>
      <c r="G21" s="2"/>
    </row>
    <row r="22" spans="1:7" x14ac:dyDescent="0.3">
      <c r="A22" t="s">
        <v>19</v>
      </c>
      <c r="B22">
        <f t="shared" si="0"/>
        <v>-16.579999999999998</v>
      </c>
      <c r="C22">
        <f t="shared" si="1"/>
        <v>4.47</v>
      </c>
      <c r="E22" t="str">
        <f t="shared" si="2"/>
        <v/>
      </c>
      <c r="F22" s="1">
        <f t="shared" si="3"/>
        <v>-12.11</v>
      </c>
      <c r="G22" s="3"/>
    </row>
    <row r="23" spans="1:7" x14ac:dyDescent="0.3">
      <c r="A23" t="s">
        <v>20</v>
      </c>
      <c r="B23">
        <f t="shared" si="0"/>
        <v>-7.42</v>
      </c>
      <c r="C23">
        <f t="shared" si="1"/>
        <v>2.4300000000000002</v>
      </c>
      <c r="E23" t="str">
        <f t="shared" si="2"/>
        <v/>
      </c>
      <c r="F23" s="1">
        <f t="shared" si="3"/>
        <v>-4.99</v>
      </c>
      <c r="G23" s="3"/>
    </row>
    <row r="24" spans="1:7" x14ac:dyDescent="0.3">
      <c r="A24" t="s">
        <v>21</v>
      </c>
      <c r="B24">
        <f t="shared" si="0"/>
        <v>-15.57</v>
      </c>
      <c r="C24">
        <f t="shared" si="1"/>
        <v>9.23</v>
      </c>
      <c r="E24" t="str">
        <f t="shared" si="2"/>
        <v/>
      </c>
      <c r="F24" s="1">
        <f t="shared" si="3"/>
        <v>-6.34</v>
      </c>
      <c r="G24" s="3"/>
    </row>
    <row r="25" spans="1:7" x14ac:dyDescent="0.3">
      <c r="A25" t="s">
        <v>22</v>
      </c>
      <c r="B25">
        <f t="shared" si="0"/>
        <v>0</v>
      </c>
      <c r="C25">
        <f t="shared" si="1"/>
        <v>0</v>
      </c>
      <c r="E25" t="str">
        <f t="shared" si="2"/>
        <v/>
      </c>
      <c r="F25" s="1">
        <f t="shared" si="3"/>
        <v>0</v>
      </c>
      <c r="G25" s="2"/>
    </row>
    <row r="26" spans="1:7" x14ac:dyDescent="0.3">
      <c r="A26" t="s">
        <v>23</v>
      </c>
      <c r="B26">
        <f t="shared" si="0"/>
        <v>0</v>
      </c>
      <c r="C26">
        <f t="shared" si="1"/>
        <v>0</v>
      </c>
      <c r="E26" t="str">
        <f t="shared" si="2"/>
        <v/>
      </c>
      <c r="F26" s="1">
        <f t="shared" si="3"/>
        <v>0</v>
      </c>
      <c r="G26" s="2"/>
    </row>
    <row r="27" spans="1:7" x14ac:dyDescent="0.3">
      <c r="A27" t="s">
        <v>24</v>
      </c>
      <c r="B27">
        <f t="shared" si="0"/>
        <v>-16.02</v>
      </c>
      <c r="C27">
        <f t="shared" si="1"/>
        <v>2.08</v>
      </c>
      <c r="E27" t="str">
        <f t="shared" si="2"/>
        <v/>
      </c>
      <c r="F27" s="1">
        <f t="shared" si="3"/>
        <v>-13.94</v>
      </c>
      <c r="G27" s="3"/>
    </row>
    <row r="28" spans="1:7" x14ac:dyDescent="0.3">
      <c r="A28" t="s">
        <v>25</v>
      </c>
      <c r="B28">
        <f t="shared" si="0"/>
        <v>-41.74</v>
      </c>
      <c r="C28">
        <f t="shared" si="1"/>
        <v>157</v>
      </c>
      <c r="E28" t="str">
        <f t="shared" si="2"/>
        <v>可</v>
      </c>
      <c r="F28" s="1">
        <f t="shared" si="3"/>
        <v>115.25999999999999</v>
      </c>
      <c r="G28" s="3"/>
    </row>
    <row r="29" spans="1:7" x14ac:dyDescent="0.3">
      <c r="A29" t="s">
        <v>26</v>
      </c>
      <c r="B29">
        <f t="shared" si="0"/>
        <v>-3.77</v>
      </c>
      <c r="C29">
        <f t="shared" si="1"/>
        <v>3.5</v>
      </c>
      <c r="E29" t="str">
        <f t="shared" si="2"/>
        <v/>
      </c>
      <c r="F29" s="1">
        <f t="shared" si="3"/>
        <v>-0.27</v>
      </c>
      <c r="G29" s="3"/>
    </row>
    <row r="30" spans="1:7" x14ac:dyDescent="0.3">
      <c r="A30" t="s">
        <v>27</v>
      </c>
      <c r="B30">
        <f t="shared" si="0"/>
        <v>-258.62</v>
      </c>
      <c r="C30">
        <f t="shared" si="1"/>
        <v>225.35</v>
      </c>
      <c r="E30" t="str">
        <f t="shared" si="2"/>
        <v/>
      </c>
      <c r="F30" s="1">
        <f t="shared" si="3"/>
        <v>-33.27000000000001</v>
      </c>
      <c r="G30" s="3"/>
    </row>
    <row r="31" spans="1:7" x14ac:dyDescent="0.3">
      <c r="A31" t="s">
        <v>28</v>
      </c>
      <c r="B31">
        <f t="shared" si="0"/>
        <v>-5.72</v>
      </c>
      <c r="C31">
        <f t="shared" si="1"/>
        <v>-1</v>
      </c>
      <c r="E31" t="str">
        <f t="shared" si="2"/>
        <v/>
      </c>
      <c r="F31" s="1">
        <f t="shared" si="3"/>
        <v>-6.72</v>
      </c>
      <c r="G31" s="3"/>
    </row>
    <row r="32" spans="1:7" x14ac:dyDescent="0.3">
      <c r="A32" t="s">
        <v>29</v>
      </c>
      <c r="B32">
        <f t="shared" si="0"/>
        <v>-3.6351</v>
      </c>
      <c r="C32">
        <f t="shared" si="1"/>
        <v>-2.63</v>
      </c>
      <c r="E32" t="str">
        <f t="shared" si="2"/>
        <v/>
      </c>
      <c r="F32" s="1">
        <f t="shared" si="3"/>
        <v>-6.2651000000000003</v>
      </c>
      <c r="G32" s="3"/>
    </row>
    <row r="33" spans="1:7" x14ac:dyDescent="0.3">
      <c r="A33" t="s">
        <v>30</v>
      </c>
      <c r="B33">
        <f t="shared" si="0"/>
        <v>1</v>
      </c>
      <c r="C33">
        <f t="shared" si="1"/>
        <v>-5.85</v>
      </c>
      <c r="E33" t="str">
        <f t="shared" si="2"/>
        <v/>
      </c>
      <c r="F33" s="1">
        <f t="shared" si="3"/>
        <v>-4.8499999999999996</v>
      </c>
      <c r="G33" s="3"/>
    </row>
    <row r="34" spans="1:7" x14ac:dyDescent="0.3">
      <c r="A34" t="s">
        <v>31</v>
      </c>
      <c r="B34">
        <f t="shared" si="0"/>
        <v>0.48</v>
      </c>
      <c r="C34">
        <f t="shared" si="1"/>
        <v>-5.13</v>
      </c>
      <c r="E34" t="str">
        <f t="shared" si="2"/>
        <v/>
      </c>
      <c r="F34" s="1">
        <f t="shared" si="3"/>
        <v>-4.6500000000000004</v>
      </c>
      <c r="G34" s="3"/>
    </row>
    <row r="35" spans="1:7" x14ac:dyDescent="0.3">
      <c r="A35" t="s">
        <v>32</v>
      </c>
      <c r="B35">
        <f t="shared" si="0"/>
        <v>0</v>
      </c>
      <c r="C35">
        <f t="shared" si="1"/>
        <v>0</v>
      </c>
      <c r="E35" t="str">
        <f t="shared" si="2"/>
        <v/>
      </c>
      <c r="F35" s="1">
        <f t="shared" si="3"/>
        <v>0</v>
      </c>
      <c r="G35" s="2"/>
    </row>
    <row r="36" spans="1:7" x14ac:dyDescent="0.3">
      <c r="A36" t="s">
        <v>33</v>
      </c>
      <c r="B36">
        <f t="shared" si="0"/>
        <v>0.43</v>
      </c>
      <c r="C36">
        <f t="shared" si="1"/>
        <v>-15.38</v>
      </c>
      <c r="E36" t="str">
        <f t="shared" si="2"/>
        <v/>
      </c>
      <c r="F36" s="1">
        <f t="shared" si="3"/>
        <v>-14.950000000000001</v>
      </c>
      <c r="G36" s="3"/>
    </row>
    <row r="37" spans="1:7" x14ac:dyDescent="0.3">
      <c r="A37" t="s">
        <v>34</v>
      </c>
      <c r="B37">
        <f t="shared" si="0"/>
        <v>-7.2</v>
      </c>
      <c r="C37">
        <f t="shared" si="1"/>
        <v>-3.74</v>
      </c>
      <c r="E37" t="str">
        <f t="shared" si="2"/>
        <v/>
      </c>
      <c r="F37" s="1">
        <f t="shared" si="3"/>
        <v>-10.940000000000001</v>
      </c>
      <c r="G37" s="3"/>
    </row>
    <row r="38" spans="1:7" x14ac:dyDescent="0.3">
      <c r="A38" t="s">
        <v>35</v>
      </c>
      <c r="B38">
        <f t="shared" si="0"/>
        <v>0</v>
      </c>
      <c r="C38">
        <f t="shared" si="1"/>
        <v>0</v>
      </c>
      <c r="E38" t="str">
        <f t="shared" si="2"/>
        <v/>
      </c>
      <c r="F38" s="1">
        <f t="shared" si="3"/>
        <v>0</v>
      </c>
      <c r="G38" s="2"/>
    </row>
    <row r="39" spans="1:7" x14ac:dyDescent="0.3">
      <c r="A39" t="s">
        <v>36</v>
      </c>
      <c r="B39">
        <f t="shared" si="0"/>
        <v>0.78</v>
      </c>
      <c r="C39">
        <f t="shared" si="1"/>
        <v>-16.100000000000001</v>
      </c>
      <c r="E39" t="str">
        <f t="shared" si="2"/>
        <v/>
      </c>
      <c r="F39" s="1">
        <f t="shared" si="3"/>
        <v>-15.320000000000002</v>
      </c>
      <c r="G39" s="3"/>
    </row>
    <row r="40" spans="1:7" x14ac:dyDescent="0.3">
      <c r="A40" t="s">
        <v>37</v>
      </c>
      <c r="B40">
        <f t="shared" si="0"/>
        <v>-0.08</v>
      </c>
      <c r="C40">
        <f t="shared" si="1"/>
        <v>-3.38</v>
      </c>
      <c r="E40" t="str">
        <f t="shared" si="2"/>
        <v/>
      </c>
      <c r="F40" s="1">
        <f t="shared" si="3"/>
        <v>-3.46</v>
      </c>
      <c r="G40" s="3"/>
    </row>
    <row r="41" spans="1:7" x14ac:dyDescent="0.3">
      <c r="A41" t="s">
        <v>38</v>
      </c>
      <c r="B41">
        <f t="shared" si="0"/>
        <v>-2.4</v>
      </c>
      <c r="C41">
        <f t="shared" si="1"/>
        <v>1.3</v>
      </c>
      <c r="E41" t="str">
        <f t="shared" si="2"/>
        <v/>
      </c>
      <c r="F41" s="1">
        <f t="shared" si="3"/>
        <v>-1.0999999999999999</v>
      </c>
      <c r="G41" s="3"/>
    </row>
    <row r="42" spans="1:7" x14ac:dyDescent="0.3">
      <c r="A42" t="s">
        <v>39</v>
      </c>
      <c r="B42">
        <f t="shared" si="0"/>
        <v>0</v>
      </c>
      <c r="C42">
        <f t="shared" si="1"/>
        <v>0</v>
      </c>
      <c r="E42" t="str">
        <f t="shared" si="2"/>
        <v/>
      </c>
      <c r="F42" s="1">
        <f t="shared" si="3"/>
        <v>0</v>
      </c>
      <c r="G42" s="2"/>
    </row>
    <row r="43" spans="1:7" x14ac:dyDescent="0.3">
      <c r="A43" t="s">
        <v>40</v>
      </c>
      <c r="B43">
        <f t="shared" si="0"/>
        <v>0</v>
      </c>
      <c r="C43">
        <f t="shared" si="1"/>
        <v>0</v>
      </c>
      <c r="E43" t="str">
        <f t="shared" si="2"/>
        <v/>
      </c>
      <c r="F43" s="1">
        <f t="shared" si="3"/>
        <v>0</v>
      </c>
      <c r="G43" s="2"/>
    </row>
    <row r="44" spans="1:7" x14ac:dyDescent="0.3">
      <c r="A44" t="s">
        <v>41</v>
      </c>
      <c r="B44">
        <f t="shared" si="0"/>
        <v>-0.96299999999999997</v>
      </c>
      <c r="C44">
        <f t="shared" si="1"/>
        <v>-2.52</v>
      </c>
      <c r="E44" t="str">
        <f t="shared" si="2"/>
        <v/>
      </c>
      <c r="F44" s="1">
        <f t="shared" si="3"/>
        <v>-3.4830000000000001</v>
      </c>
      <c r="G44" s="3"/>
    </row>
    <row r="45" spans="1:7" x14ac:dyDescent="0.3">
      <c r="A45" t="s">
        <v>42</v>
      </c>
      <c r="B45">
        <f t="shared" si="0"/>
        <v>2.2999999999999998</v>
      </c>
      <c r="C45">
        <f t="shared" si="1"/>
        <v>-3.53</v>
      </c>
      <c r="E45" t="str">
        <f t="shared" si="2"/>
        <v/>
      </c>
      <c r="F45" s="1">
        <f t="shared" si="3"/>
        <v>-1.23</v>
      </c>
      <c r="G45" s="3"/>
    </row>
    <row r="46" spans="1:7" x14ac:dyDescent="0.3">
      <c r="A46" t="s">
        <v>43</v>
      </c>
      <c r="B46">
        <f t="shared" si="0"/>
        <v>1</v>
      </c>
      <c r="C46">
        <f t="shared" si="1"/>
        <v>-3.1154000000000002</v>
      </c>
      <c r="E46" t="str">
        <f t="shared" si="2"/>
        <v/>
      </c>
      <c r="F46" s="1">
        <f t="shared" si="3"/>
        <v>-2.1154000000000002</v>
      </c>
      <c r="G46" s="3"/>
    </row>
    <row r="47" spans="1:7" x14ac:dyDescent="0.3">
      <c r="A47" t="s">
        <v>44</v>
      </c>
      <c r="B47">
        <f t="shared" si="0"/>
        <v>0</v>
      </c>
      <c r="C47">
        <f t="shared" si="1"/>
        <v>0</v>
      </c>
      <c r="E47" t="str">
        <f t="shared" si="2"/>
        <v/>
      </c>
      <c r="F47" s="1">
        <f t="shared" si="3"/>
        <v>0</v>
      </c>
      <c r="G47" s="2"/>
    </row>
    <row r="48" spans="1:7" x14ac:dyDescent="0.3">
      <c r="A48" t="s">
        <v>45</v>
      </c>
      <c r="B48">
        <f t="shared" si="0"/>
        <v>0</v>
      </c>
      <c r="C48">
        <f t="shared" si="1"/>
        <v>0</v>
      </c>
      <c r="E48" t="str">
        <f t="shared" si="2"/>
        <v/>
      </c>
      <c r="F48" s="1">
        <f t="shared" si="3"/>
        <v>0</v>
      </c>
      <c r="G48" s="2"/>
    </row>
    <row r="49" spans="1:7" x14ac:dyDescent="0.3">
      <c r="A49" t="s">
        <v>46</v>
      </c>
      <c r="B49">
        <f t="shared" si="0"/>
        <v>-0.99</v>
      </c>
      <c r="C49">
        <f t="shared" si="1"/>
        <v>0</v>
      </c>
      <c r="E49" t="str">
        <f t="shared" si="2"/>
        <v/>
      </c>
      <c r="F49" s="1">
        <f t="shared" si="3"/>
        <v>-0.99</v>
      </c>
      <c r="G49" s="3"/>
    </row>
    <row r="50" spans="1:7" x14ac:dyDescent="0.3">
      <c r="A50" t="s">
        <v>47</v>
      </c>
      <c r="B50">
        <f t="shared" si="0"/>
        <v>-0.18</v>
      </c>
      <c r="C50">
        <f t="shared" si="1"/>
        <v>-1.01</v>
      </c>
      <c r="E50" t="str">
        <f t="shared" si="2"/>
        <v/>
      </c>
      <c r="F50" s="1">
        <f t="shared" si="3"/>
        <v>-1.19</v>
      </c>
      <c r="G50" s="3"/>
    </row>
    <row r="51" spans="1:7" x14ac:dyDescent="0.3">
      <c r="A51" t="s">
        <v>48</v>
      </c>
      <c r="B51">
        <f t="shared" si="0"/>
        <v>0</v>
      </c>
      <c r="C51">
        <f t="shared" si="1"/>
        <v>0</v>
      </c>
      <c r="E51" t="str">
        <f t="shared" si="2"/>
        <v/>
      </c>
      <c r="F51" s="1">
        <f t="shared" si="3"/>
        <v>0</v>
      </c>
      <c r="G51" s="2"/>
    </row>
    <row r="52" spans="1:7" x14ac:dyDescent="0.3">
      <c r="A52" t="s">
        <v>49</v>
      </c>
      <c r="B52">
        <f t="shared" si="0"/>
        <v>4.7800000000000002E-2</v>
      </c>
      <c r="C52">
        <f t="shared" si="1"/>
        <v>-2.89</v>
      </c>
      <c r="E52" t="str">
        <f t="shared" si="2"/>
        <v/>
      </c>
      <c r="F52" s="1">
        <f t="shared" si="3"/>
        <v>-2.8422000000000001</v>
      </c>
      <c r="G52" s="3"/>
    </row>
    <row r="53" spans="1:7" x14ac:dyDescent="0.3">
      <c r="A53" t="s">
        <v>50</v>
      </c>
      <c r="B53">
        <f t="shared" si="0"/>
        <v>2.75</v>
      </c>
      <c r="C53">
        <f t="shared" si="1"/>
        <v>-4.1100000000000003</v>
      </c>
      <c r="E53" t="str">
        <f t="shared" si="2"/>
        <v/>
      </c>
      <c r="F53" s="1">
        <f t="shared" si="3"/>
        <v>-1.3600000000000003</v>
      </c>
      <c r="G53" s="3"/>
    </row>
    <row r="54" spans="1:7" x14ac:dyDescent="0.3">
      <c r="A54" t="s">
        <v>51</v>
      </c>
      <c r="B54">
        <f t="shared" si="0"/>
        <v>0</v>
      </c>
      <c r="C54">
        <f t="shared" si="1"/>
        <v>0</v>
      </c>
      <c r="E54" t="str">
        <f t="shared" si="2"/>
        <v/>
      </c>
      <c r="F54" s="1">
        <f t="shared" si="3"/>
        <v>0</v>
      </c>
      <c r="G54" s="2"/>
    </row>
    <row r="55" spans="1:7" x14ac:dyDescent="0.3">
      <c r="A55" t="s">
        <v>52</v>
      </c>
      <c r="B55">
        <f t="shared" si="0"/>
        <v>-3.3</v>
      </c>
      <c r="C55">
        <f t="shared" si="1"/>
        <v>49.74</v>
      </c>
      <c r="E55" t="str">
        <f t="shared" si="2"/>
        <v>可</v>
      </c>
      <c r="F55" s="1">
        <f t="shared" si="3"/>
        <v>46.440000000000005</v>
      </c>
      <c r="G55" s="3"/>
    </row>
    <row r="56" spans="1:7" x14ac:dyDescent="0.3">
      <c r="A56" t="s">
        <v>53</v>
      </c>
      <c r="B56">
        <f t="shared" si="0"/>
        <v>0</v>
      </c>
      <c r="C56">
        <f t="shared" si="1"/>
        <v>0</v>
      </c>
      <c r="E56" t="str">
        <f t="shared" si="2"/>
        <v/>
      </c>
      <c r="F56" s="1">
        <f t="shared" si="3"/>
        <v>0</v>
      </c>
      <c r="G56" s="2"/>
    </row>
    <row r="57" spans="1:7" x14ac:dyDescent="0.3">
      <c r="A57" t="s">
        <v>54</v>
      </c>
      <c r="B57">
        <f t="shared" si="0"/>
        <v>-1.19</v>
      </c>
      <c r="C57">
        <f t="shared" si="1"/>
        <v>-2.61</v>
      </c>
      <c r="E57" t="str">
        <f t="shared" si="2"/>
        <v/>
      </c>
      <c r="F57" s="1">
        <f t="shared" si="3"/>
        <v>-3.8</v>
      </c>
      <c r="G57" s="3"/>
    </row>
    <row r="58" spans="1:7" x14ac:dyDescent="0.3">
      <c r="A58" t="s">
        <v>55</v>
      </c>
      <c r="B58">
        <f t="shared" si="0"/>
        <v>24.42</v>
      </c>
      <c r="C58">
        <f t="shared" si="1"/>
        <v>-17.95</v>
      </c>
      <c r="E58" t="str">
        <f t="shared" si="2"/>
        <v>可</v>
      </c>
      <c r="F58" s="1">
        <f t="shared" si="3"/>
        <v>6.4700000000000024</v>
      </c>
      <c r="G58" s="3"/>
    </row>
    <row r="59" spans="1:7" x14ac:dyDescent="0.3">
      <c r="A59" t="s">
        <v>56</v>
      </c>
      <c r="B59">
        <f t="shared" si="0"/>
        <v>0</v>
      </c>
      <c r="C59">
        <f t="shared" si="1"/>
        <v>0</v>
      </c>
      <c r="E59" t="str">
        <f t="shared" si="2"/>
        <v/>
      </c>
      <c r="F59" s="1">
        <f t="shared" si="3"/>
        <v>0</v>
      </c>
      <c r="G59" s="2"/>
    </row>
    <row r="60" spans="1:7" x14ac:dyDescent="0.3">
      <c r="A60" t="s">
        <v>57</v>
      </c>
      <c r="B60">
        <f t="shared" si="0"/>
        <v>4.9000000000000004</v>
      </c>
      <c r="C60">
        <f t="shared" si="1"/>
        <v>-0.21</v>
      </c>
      <c r="E60" t="str">
        <f t="shared" si="2"/>
        <v>可</v>
      </c>
      <c r="F60" s="1">
        <f t="shared" si="3"/>
        <v>4.6900000000000004</v>
      </c>
      <c r="G60" s="3"/>
    </row>
    <row r="61" spans="1:7" x14ac:dyDescent="0.3">
      <c r="A61" t="s">
        <v>58</v>
      </c>
      <c r="B61">
        <f t="shared" si="0"/>
        <v>-0.38200000000000001</v>
      </c>
      <c r="C61">
        <f t="shared" si="1"/>
        <v>4.59</v>
      </c>
      <c r="E61" t="str">
        <f t="shared" si="2"/>
        <v>可</v>
      </c>
      <c r="F61" s="1">
        <f t="shared" si="3"/>
        <v>4.2080000000000002</v>
      </c>
      <c r="G61" s="3"/>
    </row>
    <row r="62" spans="1:7" x14ac:dyDescent="0.3">
      <c r="A62" t="s">
        <v>59</v>
      </c>
      <c r="B62">
        <f t="shared" si="0"/>
        <v>2.48</v>
      </c>
      <c r="C62">
        <f t="shared" si="1"/>
        <v>-2.6566000000000001</v>
      </c>
      <c r="E62" t="str">
        <f t="shared" si="2"/>
        <v/>
      </c>
      <c r="F62" s="1">
        <f t="shared" si="3"/>
        <v>-0.17660000000000009</v>
      </c>
      <c r="G62" s="3"/>
    </row>
    <row r="63" spans="1:7" x14ac:dyDescent="0.3">
      <c r="A63" t="s">
        <v>60</v>
      </c>
      <c r="B63">
        <f t="shared" si="0"/>
        <v>-368.88</v>
      </c>
      <c r="C63">
        <f t="shared" si="1"/>
        <v>256.72000000000003</v>
      </c>
      <c r="E63" t="str">
        <f t="shared" si="2"/>
        <v/>
      </c>
      <c r="F63" s="1">
        <f t="shared" si="3"/>
        <v>-112.15999999999997</v>
      </c>
      <c r="G63" s="3"/>
    </row>
    <row r="64" spans="1:7" x14ac:dyDescent="0.3">
      <c r="A64" t="s">
        <v>61</v>
      </c>
      <c r="B64">
        <f t="shared" si="0"/>
        <v>14.11</v>
      </c>
      <c r="C64">
        <f t="shared" si="1"/>
        <v>-13.49</v>
      </c>
      <c r="E64" t="str">
        <f t="shared" si="2"/>
        <v>可</v>
      </c>
      <c r="F64" s="1">
        <f t="shared" si="3"/>
        <v>0.61999999999999922</v>
      </c>
      <c r="G64" s="3"/>
    </row>
    <row r="65" spans="1:7" x14ac:dyDescent="0.3">
      <c r="A65" t="s">
        <v>62</v>
      </c>
      <c r="B65">
        <f t="shared" si="0"/>
        <v>-6.92</v>
      </c>
      <c r="C65">
        <f t="shared" si="1"/>
        <v>1.48</v>
      </c>
      <c r="E65" t="str">
        <f t="shared" si="2"/>
        <v/>
      </c>
      <c r="F65" s="1">
        <f t="shared" si="3"/>
        <v>-5.4399999999999995</v>
      </c>
      <c r="G65" s="3"/>
    </row>
    <row r="66" spans="1:7" x14ac:dyDescent="0.3">
      <c r="A66" t="s">
        <v>63</v>
      </c>
      <c r="B66">
        <f t="shared" si="0"/>
        <v>-1089.42</v>
      </c>
      <c r="C66">
        <f t="shared" si="1"/>
        <v>975.31</v>
      </c>
      <c r="E66" t="str">
        <f t="shared" si="2"/>
        <v/>
      </c>
      <c r="F66" s="1">
        <f t="shared" si="3"/>
        <v>-114.11000000000013</v>
      </c>
      <c r="G66" s="3"/>
    </row>
    <row r="67" spans="1:7" x14ac:dyDescent="0.3">
      <c r="A67" t="s">
        <v>64</v>
      </c>
      <c r="B67">
        <f t="shared" ref="B67:B71" si="4">MAX(141:141)</f>
        <v>0</v>
      </c>
      <c r="C67">
        <f t="shared" ref="C67:C71" si="5">MAX(212:212)</f>
        <v>0</v>
      </c>
      <c r="E67" t="str">
        <f t="shared" ref="E67:E71" si="6">IF(F67&gt;0,"可","")</f>
        <v/>
      </c>
      <c r="F67" s="1">
        <f t="shared" ref="F67:F71" si="7">C67+B67</f>
        <v>0</v>
      </c>
      <c r="G67" s="2"/>
    </row>
    <row r="68" spans="1:7" x14ac:dyDescent="0.3">
      <c r="A68" t="s">
        <v>65</v>
      </c>
      <c r="B68">
        <f t="shared" si="4"/>
        <v>19.09</v>
      </c>
      <c r="C68">
        <f t="shared" si="5"/>
        <v>-9</v>
      </c>
      <c r="E68" t="str">
        <f t="shared" si="6"/>
        <v>可</v>
      </c>
      <c r="F68" s="1">
        <f t="shared" si="7"/>
        <v>10.09</v>
      </c>
      <c r="G68" s="3"/>
    </row>
    <row r="69" spans="1:7" x14ac:dyDescent="0.3">
      <c r="A69" t="s">
        <v>66</v>
      </c>
      <c r="B69">
        <f t="shared" si="4"/>
        <v>-3.76</v>
      </c>
      <c r="C69">
        <f t="shared" si="5"/>
        <v>-4.7169999999999996</v>
      </c>
      <c r="E69" t="str">
        <f t="shared" si="6"/>
        <v/>
      </c>
      <c r="F69" s="1">
        <f t="shared" si="7"/>
        <v>-8.4770000000000003</v>
      </c>
      <c r="G69" s="3"/>
    </row>
    <row r="70" spans="1:7" x14ac:dyDescent="0.3">
      <c r="A70" t="s">
        <v>67</v>
      </c>
      <c r="B70">
        <f t="shared" si="4"/>
        <v>-153.83000000000001</v>
      </c>
      <c r="C70">
        <f t="shared" si="5"/>
        <v>150</v>
      </c>
      <c r="E70" t="str">
        <f t="shared" si="6"/>
        <v/>
      </c>
      <c r="F70" s="1">
        <f t="shared" si="7"/>
        <v>-3.8300000000000125</v>
      </c>
      <c r="G70" s="3"/>
    </row>
    <row r="71" spans="1:7" x14ac:dyDescent="0.3">
      <c r="A71" t="s">
        <v>68</v>
      </c>
      <c r="B71">
        <f t="shared" si="4"/>
        <v>-22.39</v>
      </c>
      <c r="C71">
        <f t="shared" si="5"/>
        <v>186.24</v>
      </c>
      <c r="E71" t="str">
        <f t="shared" si="6"/>
        <v>可</v>
      </c>
      <c r="F71" s="1">
        <f t="shared" si="7"/>
        <v>163.85000000000002</v>
      </c>
      <c r="G71" s="3"/>
    </row>
    <row r="75" spans="1:7" x14ac:dyDescent="0.3">
      <c r="A75" t="s">
        <v>76</v>
      </c>
      <c r="B75" t="s">
        <v>86</v>
      </c>
      <c r="C75" t="s">
        <v>77</v>
      </c>
    </row>
    <row r="76" spans="1:7" x14ac:dyDescent="0.3">
      <c r="A76" t="s">
        <v>0</v>
      </c>
      <c r="B76">
        <v>-1.71</v>
      </c>
      <c r="C76">
        <v>-2.54</v>
      </c>
      <c r="D76">
        <v>-1.9216</v>
      </c>
      <c r="E76">
        <v>-2.96</v>
      </c>
      <c r="F76" s="1"/>
      <c r="G76" s="3"/>
    </row>
    <row r="77" spans="1:7" x14ac:dyDescent="0.3">
      <c r="A77" t="s">
        <v>1</v>
      </c>
      <c r="B77">
        <v>1.44</v>
      </c>
      <c r="C77">
        <v>-7.0000000000000007E-2</v>
      </c>
      <c r="D77">
        <v>-0.55189999999999995</v>
      </c>
      <c r="E77">
        <v>-4.5</v>
      </c>
      <c r="F77" s="1"/>
      <c r="G77" s="3"/>
    </row>
    <row r="78" spans="1:7" x14ac:dyDescent="0.3">
      <c r="A78" t="s">
        <v>2</v>
      </c>
      <c r="B78">
        <v>1.28</v>
      </c>
      <c r="C78">
        <v>-0.97</v>
      </c>
      <c r="D78">
        <v>-0.74050000000000005</v>
      </c>
      <c r="E78">
        <v>-1.21</v>
      </c>
      <c r="F78" s="1"/>
      <c r="G78" s="3"/>
    </row>
    <row r="79" spans="1:7" x14ac:dyDescent="0.3">
      <c r="A79" t="s">
        <v>3</v>
      </c>
      <c r="B79">
        <v>-2.79</v>
      </c>
      <c r="C79">
        <v>-3.65</v>
      </c>
      <c r="D79">
        <v>-3.8138999999999998</v>
      </c>
      <c r="E79">
        <v>-4.74</v>
      </c>
      <c r="F79" s="1"/>
      <c r="G79" s="3"/>
    </row>
    <row r="80" spans="1:7" x14ac:dyDescent="0.3">
      <c r="A80" t="s">
        <v>4</v>
      </c>
      <c r="B80">
        <v>-3.75</v>
      </c>
      <c r="C80">
        <v>-2</v>
      </c>
      <c r="D80">
        <v>-3.7246999999999999</v>
      </c>
      <c r="E80">
        <v>-1.76</v>
      </c>
      <c r="F80" s="1"/>
      <c r="G80" s="3"/>
    </row>
    <row r="81" spans="1:7" x14ac:dyDescent="0.3">
      <c r="A81" t="s">
        <v>5</v>
      </c>
      <c r="B81">
        <v>0.84</v>
      </c>
      <c r="C81">
        <v>-0.18</v>
      </c>
      <c r="D81">
        <v>-1.4038999999999999</v>
      </c>
      <c r="E81">
        <v>-5.18</v>
      </c>
      <c r="F81" s="1"/>
      <c r="G81" s="3"/>
    </row>
    <row r="82" spans="1:7" x14ac:dyDescent="0.3">
      <c r="A82" t="s">
        <v>6</v>
      </c>
      <c r="B82">
        <v>0.36</v>
      </c>
      <c r="C82">
        <v>-1.01</v>
      </c>
      <c r="D82">
        <v>-3.4371</v>
      </c>
      <c r="E82">
        <v>-2.31</v>
      </c>
      <c r="F82" s="1"/>
      <c r="G82" s="3"/>
    </row>
    <row r="83" spans="1:7" x14ac:dyDescent="0.3">
      <c r="A83" t="s">
        <v>7</v>
      </c>
      <c r="B83" t="s">
        <v>74</v>
      </c>
      <c r="C83" t="s">
        <v>74</v>
      </c>
      <c r="D83" t="s">
        <v>74</v>
      </c>
      <c r="E83" t="s">
        <v>74</v>
      </c>
      <c r="F83" s="1"/>
      <c r="G83" s="2"/>
    </row>
    <row r="84" spans="1:7" x14ac:dyDescent="0.3">
      <c r="A84" t="s">
        <v>8</v>
      </c>
      <c r="B84">
        <v>-5.56</v>
      </c>
      <c r="C84">
        <v>-3.7</v>
      </c>
      <c r="D84">
        <v>-4.8914</v>
      </c>
      <c r="E84">
        <v>-5.13</v>
      </c>
      <c r="F84" s="1"/>
      <c r="G84" s="3"/>
    </row>
    <row r="85" spans="1:7" x14ac:dyDescent="0.3">
      <c r="A85" t="s">
        <v>7</v>
      </c>
      <c r="B85" t="s">
        <v>74</v>
      </c>
      <c r="C85" t="s">
        <v>74</v>
      </c>
      <c r="D85" t="s">
        <v>74</v>
      </c>
      <c r="E85" t="s">
        <v>74</v>
      </c>
      <c r="F85" s="1"/>
      <c r="G85" s="2"/>
    </row>
    <row r="86" spans="1:7" x14ac:dyDescent="0.3">
      <c r="A86" t="s">
        <v>9</v>
      </c>
      <c r="B86">
        <v>-10.02</v>
      </c>
      <c r="C86">
        <v>-6.58</v>
      </c>
      <c r="D86">
        <v>-7.2492000000000001</v>
      </c>
      <c r="E86">
        <v>-7.72</v>
      </c>
      <c r="F86" s="1"/>
      <c r="G86" s="3"/>
    </row>
    <row r="87" spans="1:7" x14ac:dyDescent="0.3">
      <c r="A87" t="s">
        <v>10</v>
      </c>
      <c r="B87">
        <v>-13.2</v>
      </c>
      <c r="C87">
        <v>-5.42</v>
      </c>
      <c r="D87">
        <v>-4.7060000000000004</v>
      </c>
      <c r="E87">
        <v>-7.1</v>
      </c>
      <c r="F87" s="1"/>
      <c r="G87" s="3"/>
    </row>
    <row r="88" spans="1:7" x14ac:dyDescent="0.3">
      <c r="A88" t="s">
        <v>11</v>
      </c>
      <c r="B88">
        <v>-1.6</v>
      </c>
      <c r="C88">
        <v>-1.29</v>
      </c>
      <c r="D88">
        <v>-2.484</v>
      </c>
      <c r="E88">
        <v>-2.82</v>
      </c>
      <c r="F88" s="1"/>
      <c r="G88" s="3"/>
    </row>
    <row r="89" spans="1:7" x14ac:dyDescent="0.3">
      <c r="A89" t="s">
        <v>12</v>
      </c>
      <c r="B89">
        <v>-262</v>
      </c>
      <c r="C89" t="s">
        <v>74</v>
      </c>
      <c r="D89" t="s">
        <v>74</v>
      </c>
      <c r="E89" t="s">
        <v>74</v>
      </c>
      <c r="F89" s="1"/>
      <c r="G89" s="2"/>
    </row>
    <row r="90" spans="1:7" x14ac:dyDescent="0.3">
      <c r="A90" t="s">
        <v>13</v>
      </c>
      <c r="B90" t="s">
        <v>74</v>
      </c>
      <c r="C90">
        <v>-2.82</v>
      </c>
      <c r="D90" t="s">
        <v>74</v>
      </c>
      <c r="E90" t="s">
        <v>74</v>
      </c>
      <c r="F90" s="1"/>
      <c r="G90" s="3"/>
    </row>
    <row r="91" spans="1:7" x14ac:dyDescent="0.3">
      <c r="A91" t="s">
        <v>14</v>
      </c>
      <c r="B91">
        <v>-5.25</v>
      </c>
      <c r="C91">
        <v>-3.87</v>
      </c>
      <c r="D91">
        <v>-5.3551000000000002</v>
      </c>
      <c r="E91">
        <v>-6.08</v>
      </c>
      <c r="F91" s="1"/>
      <c r="G91" s="3"/>
    </row>
    <row r="92" spans="1:7" x14ac:dyDescent="0.3">
      <c r="A92" t="s">
        <v>15</v>
      </c>
      <c r="B92" t="s">
        <v>74</v>
      </c>
      <c r="C92">
        <v>-24.37</v>
      </c>
      <c r="D92" t="s">
        <v>74</v>
      </c>
      <c r="E92" t="s">
        <v>74</v>
      </c>
      <c r="F92" s="1"/>
      <c r="G92" s="3"/>
    </row>
    <row r="93" spans="1:7" x14ac:dyDescent="0.3">
      <c r="A93" t="s">
        <v>16</v>
      </c>
      <c r="B93" t="s">
        <v>74</v>
      </c>
      <c r="C93" t="s">
        <v>74</v>
      </c>
      <c r="D93">
        <v>-22.114999999999998</v>
      </c>
      <c r="E93" t="s">
        <v>74</v>
      </c>
      <c r="F93" s="1"/>
      <c r="G93" s="2"/>
    </row>
    <row r="94" spans="1:7" x14ac:dyDescent="0.3">
      <c r="A94" t="s">
        <v>17</v>
      </c>
      <c r="B94">
        <v>-4.78</v>
      </c>
      <c r="C94">
        <v>-3.47</v>
      </c>
      <c r="D94">
        <v>-4.3247</v>
      </c>
      <c r="E94">
        <v>-5.52</v>
      </c>
      <c r="F94" s="1"/>
      <c r="G94" s="3"/>
    </row>
    <row r="95" spans="1:7" x14ac:dyDescent="0.3">
      <c r="A95" t="s">
        <v>18</v>
      </c>
      <c r="B95" t="s">
        <v>74</v>
      </c>
      <c r="C95" t="s">
        <v>74</v>
      </c>
      <c r="D95" t="s">
        <v>74</v>
      </c>
      <c r="E95" t="s">
        <v>74</v>
      </c>
      <c r="F95" s="1"/>
      <c r="G95" s="2"/>
    </row>
    <row r="96" spans="1:7" x14ac:dyDescent="0.3">
      <c r="A96" t="s">
        <v>19</v>
      </c>
      <c r="B96">
        <v>-68.319999999999993</v>
      </c>
      <c r="C96">
        <v>-16.579999999999998</v>
      </c>
      <c r="D96">
        <v>-47.667999999999999</v>
      </c>
      <c r="E96" t="s">
        <v>74</v>
      </c>
      <c r="F96" s="1"/>
      <c r="G96" s="3"/>
    </row>
    <row r="97" spans="1:7" x14ac:dyDescent="0.3">
      <c r="A97" t="s">
        <v>20</v>
      </c>
      <c r="B97">
        <v>-9.85</v>
      </c>
      <c r="C97">
        <v>-7.42</v>
      </c>
      <c r="D97">
        <v>-10.036</v>
      </c>
      <c r="E97">
        <v>-10.119999999999999</v>
      </c>
      <c r="F97" s="1"/>
      <c r="G97" s="3"/>
    </row>
    <row r="98" spans="1:7" x14ac:dyDescent="0.3">
      <c r="A98" t="s">
        <v>21</v>
      </c>
      <c r="B98">
        <v>-42.866999999999997</v>
      </c>
      <c r="C98">
        <v>-15.57</v>
      </c>
      <c r="D98" t="s">
        <v>74</v>
      </c>
      <c r="E98" t="s">
        <v>74</v>
      </c>
      <c r="F98" s="1"/>
      <c r="G98" s="3"/>
    </row>
    <row r="99" spans="1:7" x14ac:dyDescent="0.3">
      <c r="A99" t="s">
        <v>22</v>
      </c>
      <c r="B99" t="s">
        <v>74</v>
      </c>
      <c r="C99" t="s">
        <v>74</v>
      </c>
      <c r="D99" t="s">
        <v>74</v>
      </c>
      <c r="E99" t="s">
        <v>74</v>
      </c>
      <c r="F99" s="1"/>
      <c r="G99" s="2"/>
    </row>
    <row r="100" spans="1:7" x14ac:dyDescent="0.3">
      <c r="A100" t="s">
        <v>23</v>
      </c>
      <c r="B100" t="s">
        <v>74</v>
      </c>
      <c r="C100" t="s">
        <v>74</v>
      </c>
      <c r="D100" t="s">
        <v>74</v>
      </c>
      <c r="E100" t="s">
        <v>74</v>
      </c>
      <c r="F100" s="1"/>
      <c r="G100" s="2"/>
    </row>
    <row r="101" spans="1:7" x14ac:dyDescent="0.3">
      <c r="A101" t="s">
        <v>24</v>
      </c>
      <c r="B101">
        <v>-24.4</v>
      </c>
      <c r="C101">
        <v>-16.02</v>
      </c>
      <c r="D101">
        <v>-38.25</v>
      </c>
      <c r="E101" t="s">
        <v>74</v>
      </c>
      <c r="F101" s="1"/>
      <c r="G101" s="3"/>
    </row>
    <row r="102" spans="1:7" x14ac:dyDescent="0.3">
      <c r="A102" t="s">
        <v>25</v>
      </c>
      <c r="B102">
        <v>-315</v>
      </c>
      <c r="C102">
        <v>-41.74</v>
      </c>
      <c r="D102">
        <v>-546.89</v>
      </c>
      <c r="E102" t="s">
        <v>74</v>
      </c>
      <c r="F102" s="1"/>
      <c r="G102" s="3"/>
    </row>
    <row r="103" spans="1:7" x14ac:dyDescent="0.3">
      <c r="A103" t="s">
        <v>26</v>
      </c>
      <c r="B103">
        <v>-8.6999999999999993</v>
      </c>
      <c r="C103">
        <v>-3.77</v>
      </c>
      <c r="D103">
        <v>-5.2561</v>
      </c>
      <c r="E103">
        <v>-5.32</v>
      </c>
      <c r="F103" s="1"/>
      <c r="G103" s="3"/>
    </row>
    <row r="104" spans="1:7" x14ac:dyDescent="0.3">
      <c r="A104" t="s">
        <v>27</v>
      </c>
      <c r="B104" t="s">
        <v>74</v>
      </c>
      <c r="C104">
        <v>-258.62</v>
      </c>
      <c r="D104" t="s">
        <v>74</v>
      </c>
      <c r="E104" t="s">
        <v>74</v>
      </c>
      <c r="F104" s="1"/>
      <c r="G104" s="3"/>
    </row>
    <row r="105" spans="1:7" x14ac:dyDescent="0.3">
      <c r="A105" t="s">
        <v>28</v>
      </c>
      <c r="B105">
        <v>-14.42</v>
      </c>
      <c r="C105">
        <v>-5.72</v>
      </c>
      <c r="D105">
        <v>-6.1584000000000003</v>
      </c>
      <c r="E105">
        <v>-7.8</v>
      </c>
      <c r="F105" s="1"/>
      <c r="G105" s="3"/>
    </row>
    <row r="106" spans="1:7" x14ac:dyDescent="0.3">
      <c r="A106" t="s">
        <v>29</v>
      </c>
      <c r="B106">
        <v>-11.2</v>
      </c>
      <c r="C106">
        <v>-5.1100000000000003</v>
      </c>
      <c r="D106">
        <v>-3.6351</v>
      </c>
      <c r="E106">
        <v>-4.45</v>
      </c>
      <c r="F106" s="1"/>
      <c r="G106" s="3"/>
    </row>
    <row r="107" spans="1:7" x14ac:dyDescent="0.3">
      <c r="A107" t="s">
        <v>30</v>
      </c>
      <c r="B107">
        <v>1</v>
      </c>
      <c r="C107">
        <v>-0.15</v>
      </c>
      <c r="D107">
        <v>0.71660000000000001</v>
      </c>
      <c r="E107">
        <v>-6.98</v>
      </c>
      <c r="F107" s="1"/>
      <c r="G107" s="3"/>
    </row>
    <row r="108" spans="1:7" x14ac:dyDescent="0.3">
      <c r="A108" t="s">
        <v>31</v>
      </c>
      <c r="B108">
        <v>0.48</v>
      </c>
      <c r="C108">
        <v>-2.02</v>
      </c>
      <c r="D108">
        <v>-3.8595000000000002</v>
      </c>
      <c r="E108">
        <v>-2.8</v>
      </c>
      <c r="F108" s="1"/>
      <c r="G108" s="3"/>
    </row>
    <row r="109" spans="1:7" x14ac:dyDescent="0.3">
      <c r="A109" t="s">
        <v>32</v>
      </c>
      <c r="B109" t="s">
        <v>74</v>
      </c>
      <c r="C109" t="s">
        <v>74</v>
      </c>
      <c r="D109" t="s">
        <v>74</v>
      </c>
      <c r="E109" t="s">
        <v>74</v>
      </c>
      <c r="F109" s="1"/>
      <c r="G109" s="2"/>
    </row>
    <row r="110" spans="1:7" x14ac:dyDescent="0.3">
      <c r="A110" t="s">
        <v>33</v>
      </c>
      <c r="B110" t="s">
        <v>74</v>
      </c>
      <c r="C110">
        <v>0.43</v>
      </c>
      <c r="D110" t="s">
        <v>74</v>
      </c>
      <c r="E110" t="s">
        <v>74</v>
      </c>
      <c r="F110" s="1"/>
      <c r="G110" s="3"/>
    </row>
    <row r="111" spans="1:7" x14ac:dyDescent="0.3">
      <c r="A111" t="s">
        <v>34</v>
      </c>
      <c r="B111">
        <v>-12.1</v>
      </c>
      <c r="C111">
        <v>-7.2</v>
      </c>
      <c r="D111">
        <v>-8.9990000000000006</v>
      </c>
      <c r="E111">
        <v>-9.02</v>
      </c>
      <c r="F111" s="1"/>
      <c r="G111" s="3"/>
    </row>
    <row r="112" spans="1:7" x14ac:dyDescent="0.3">
      <c r="A112" t="s">
        <v>35</v>
      </c>
      <c r="B112" t="s">
        <v>74</v>
      </c>
      <c r="C112" t="s">
        <v>74</v>
      </c>
      <c r="D112" t="s">
        <v>74</v>
      </c>
      <c r="E112" t="s">
        <v>74</v>
      </c>
      <c r="F112" s="1"/>
      <c r="G112" s="2"/>
    </row>
    <row r="113" spans="1:7" x14ac:dyDescent="0.3">
      <c r="A113" t="s">
        <v>36</v>
      </c>
      <c r="B113" t="s">
        <v>74</v>
      </c>
      <c r="C113">
        <v>0.78</v>
      </c>
      <c r="D113" t="s">
        <v>74</v>
      </c>
      <c r="E113" t="s">
        <v>74</v>
      </c>
      <c r="F113" s="1"/>
      <c r="G113" s="3"/>
    </row>
    <row r="114" spans="1:7" x14ac:dyDescent="0.3">
      <c r="A114" t="s">
        <v>37</v>
      </c>
      <c r="B114" t="s">
        <v>74</v>
      </c>
      <c r="C114">
        <v>-0.08</v>
      </c>
      <c r="D114" t="s">
        <v>74</v>
      </c>
      <c r="E114" t="s">
        <v>74</v>
      </c>
      <c r="F114" s="1"/>
      <c r="G114" s="3"/>
    </row>
    <row r="115" spans="1:7" x14ac:dyDescent="0.3">
      <c r="A115" t="s">
        <v>38</v>
      </c>
      <c r="B115">
        <v>-5.5</v>
      </c>
      <c r="C115">
        <v>-4.12</v>
      </c>
      <c r="D115">
        <v>-4.9866999999999999</v>
      </c>
      <c r="E115">
        <v>-2.4</v>
      </c>
      <c r="F115" s="1"/>
      <c r="G115" s="3"/>
    </row>
    <row r="116" spans="1:7" x14ac:dyDescent="0.3">
      <c r="A116" t="s">
        <v>39</v>
      </c>
      <c r="B116" t="s">
        <v>74</v>
      </c>
      <c r="C116" t="s">
        <v>74</v>
      </c>
      <c r="D116" t="s">
        <v>74</v>
      </c>
      <c r="E116" t="s">
        <v>74</v>
      </c>
      <c r="F116" s="1"/>
      <c r="G116" s="2"/>
    </row>
    <row r="117" spans="1:7" x14ac:dyDescent="0.3">
      <c r="A117" t="s">
        <v>40</v>
      </c>
      <c r="B117" t="s">
        <v>74</v>
      </c>
      <c r="C117" t="s">
        <v>74</v>
      </c>
      <c r="D117" t="s">
        <v>74</v>
      </c>
      <c r="E117" t="s">
        <v>74</v>
      </c>
      <c r="F117" s="1"/>
      <c r="G117" s="2"/>
    </row>
    <row r="118" spans="1:7" x14ac:dyDescent="0.3">
      <c r="A118" t="s">
        <v>41</v>
      </c>
      <c r="B118">
        <v>-2.36</v>
      </c>
      <c r="C118">
        <v>-1.95</v>
      </c>
      <c r="D118">
        <v>-0.96299999999999997</v>
      </c>
      <c r="E118">
        <v>-1.95</v>
      </c>
      <c r="F118" s="1"/>
      <c r="G118" s="3"/>
    </row>
    <row r="119" spans="1:7" x14ac:dyDescent="0.3">
      <c r="A119" t="s">
        <v>42</v>
      </c>
      <c r="B119">
        <v>2.2999999999999998</v>
      </c>
      <c r="C119">
        <v>-0.06</v>
      </c>
      <c r="D119">
        <v>0.32579999999999998</v>
      </c>
      <c r="E119">
        <v>-5.18</v>
      </c>
      <c r="F119" s="1"/>
      <c r="G119" s="3"/>
    </row>
    <row r="120" spans="1:7" x14ac:dyDescent="0.3">
      <c r="A120" t="s">
        <v>43</v>
      </c>
      <c r="B120">
        <v>1</v>
      </c>
      <c r="C120">
        <v>-0.82</v>
      </c>
      <c r="D120">
        <v>-1.5021</v>
      </c>
      <c r="E120">
        <v>-0.44</v>
      </c>
      <c r="F120" s="1"/>
      <c r="G120" s="3"/>
    </row>
    <row r="121" spans="1:7" x14ac:dyDescent="0.3">
      <c r="A121" t="s">
        <v>44</v>
      </c>
      <c r="B121" t="s">
        <v>74</v>
      </c>
      <c r="C121" t="s">
        <v>74</v>
      </c>
      <c r="D121" t="s">
        <v>74</v>
      </c>
      <c r="E121" t="s">
        <v>74</v>
      </c>
      <c r="F121" s="1"/>
      <c r="G121" s="2"/>
    </row>
    <row r="122" spans="1:7" x14ac:dyDescent="0.3">
      <c r="A122" t="s">
        <v>45</v>
      </c>
      <c r="B122" t="s">
        <v>74</v>
      </c>
      <c r="C122" t="s">
        <v>74</v>
      </c>
      <c r="D122" t="s">
        <v>74</v>
      </c>
      <c r="E122" t="s">
        <v>74</v>
      </c>
      <c r="F122" s="1"/>
      <c r="G122" s="2"/>
    </row>
    <row r="123" spans="1:7" x14ac:dyDescent="0.3">
      <c r="A123" t="s">
        <v>46</v>
      </c>
      <c r="B123">
        <v>-2</v>
      </c>
      <c r="C123">
        <v>-1.49</v>
      </c>
      <c r="D123">
        <v>-3.0853999999999999</v>
      </c>
      <c r="E123">
        <v>-0.99</v>
      </c>
      <c r="F123" s="1"/>
      <c r="G123" s="3"/>
    </row>
    <row r="124" spans="1:7" x14ac:dyDescent="0.3">
      <c r="A124" t="s">
        <v>47</v>
      </c>
      <c r="B124" t="s">
        <v>74</v>
      </c>
      <c r="C124">
        <v>-0.18</v>
      </c>
      <c r="D124" t="s">
        <v>74</v>
      </c>
      <c r="E124" t="s">
        <v>74</v>
      </c>
      <c r="F124" s="1"/>
      <c r="G124" s="3"/>
    </row>
    <row r="125" spans="1:7" x14ac:dyDescent="0.3">
      <c r="A125" t="s">
        <v>48</v>
      </c>
      <c r="B125" t="s">
        <v>74</v>
      </c>
      <c r="C125" t="s">
        <v>74</v>
      </c>
      <c r="D125" t="s">
        <v>74</v>
      </c>
      <c r="E125" t="s">
        <v>74</v>
      </c>
      <c r="F125" s="1"/>
      <c r="G125" s="2"/>
    </row>
    <row r="126" spans="1:7" x14ac:dyDescent="0.3">
      <c r="A126" t="s">
        <v>49</v>
      </c>
      <c r="B126">
        <v>-2.0699999999999998</v>
      </c>
      <c r="C126">
        <v>-2.56</v>
      </c>
      <c r="D126">
        <v>4.7800000000000002E-2</v>
      </c>
      <c r="E126">
        <v>-1.79</v>
      </c>
      <c r="F126" s="1"/>
      <c r="G126" s="3"/>
    </row>
    <row r="127" spans="1:7" x14ac:dyDescent="0.3">
      <c r="A127" t="s">
        <v>50</v>
      </c>
      <c r="B127">
        <v>2.75</v>
      </c>
      <c r="C127">
        <v>0.3</v>
      </c>
      <c r="D127">
        <v>0.59419999999999995</v>
      </c>
      <c r="E127">
        <v>0.56000000000000005</v>
      </c>
      <c r="F127" s="1"/>
      <c r="G127" s="3"/>
    </row>
    <row r="128" spans="1:7" x14ac:dyDescent="0.3">
      <c r="A128" t="s">
        <v>51</v>
      </c>
      <c r="B128" t="s">
        <v>74</v>
      </c>
      <c r="C128" t="s">
        <v>74</v>
      </c>
      <c r="D128" t="s">
        <v>74</v>
      </c>
      <c r="E128" t="s">
        <v>74</v>
      </c>
      <c r="F128" s="1"/>
      <c r="G128" s="2"/>
    </row>
    <row r="129" spans="1:7" x14ac:dyDescent="0.3">
      <c r="A129" t="s">
        <v>52</v>
      </c>
      <c r="B129">
        <v>-3.3</v>
      </c>
      <c r="C129">
        <v>-62.86</v>
      </c>
      <c r="D129">
        <v>-21.05</v>
      </c>
      <c r="E129">
        <v>-11.73</v>
      </c>
      <c r="F129" s="1"/>
      <c r="G129" s="3"/>
    </row>
    <row r="130" spans="1:7" x14ac:dyDescent="0.3">
      <c r="A130" t="s">
        <v>53</v>
      </c>
      <c r="B130" t="s">
        <v>74</v>
      </c>
      <c r="C130" t="s">
        <v>74</v>
      </c>
      <c r="D130" t="s">
        <v>74</v>
      </c>
      <c r="E130" t="s">
        <v>74</v>
      </c>
      <c r="F130" s="1"/>
      <c r="G130" s="2"/>
    </row>
    <row r="131" spans="1:7" x14ac:dyDescent="0.3">
      <c r="A131" t="s">
        <v>54</v>
      </c>
      <c r="B131">
        <v>-113</v>
      </c>
      <c r="C131">
        <v>-1.19</v>
      </c>
      <c r="D131" t="s">
        <v>74</v>
      </c>
      <c r="E131" t="s">
        <v>74</v>
      </c>
      <c r="F131" s="1"/>
      <c r="G131" s="3"/>
    </row>
    <row r="132" spans="1:7" x14ac:dyDescent="0.3">
      <c r="A132" t="s">
        <v>55</v>
      </c>
      <c r="B132">
        <v>24.42</v>
      </c>
      <c r="C132">
        <v>9.0500000000000007</v>
      </c>
      <c r="D132" t="s">
        <v>74</v>
      </c>
      <c r="E132" t="s">
        <v>74</v>
      </c>
      <c r="F132" s="1"/>
      <c r="G132" s="3"/>
    </row>
    <row r="133" spans="1:7" x14ac:dyDescent="0.3">
      <c r="A133" t="s">
        <v>56</v>
      </c>
      <c r="B133" t="s">
        <v>74</v>
      </c>
      <c r="C133" t="s">
        <v>74</v>
      </c>
      <c r="D133" t="s">
        <v>74</v>
      </c>
      <c r="E133" t="s">
        <v>74</v>
      </c>
      <c r="F133" s="1"/>
      <c r="G133" s="2"/>
    </row>
    <row r="134" spans="1:7" x14ac:dyDescent="0.3">
      <c r="A134" t="s">
        <v>57</v>
      </c>
      <c r="B134" t="s">
        <v>74</v>
      </c>
      <c r="C134">
        <v>-8.8000000000000007</v>
      </c>
      <c r="D134">
        <v>4.9000000000000004</v>
      </c>
      <c r="E134">
        <v>-7.31</v>
      </c>
      <c r="F134" s="1"/>
      <c r="G134" s="3"/>
    </row>
    <row r="135" spans="1:7" x14ac:dyDescent="0.3">
      <c r="A135" t="s">
        <v>58</v>
      </c>
      <c r="B135">
        <v>-20</v>
      </c>
      <c r="C135">
        <v>-8.26</v>
      </c>
      <c r="D135">
        <v>-0.38200000000000001</v>
      </c>
      <c r="E135" t="s">
        <v>74</v>
      </c>
      <c r="F135" s="1"/>
      <c r="G135" s="3"/>
    </row>
    <row r="136" spans="1:7" x14ac:dyDescent="0.3">
      <c r="A136" t="s">
        <v>59</v>
      </c>
      <c r="B136">
        <v>2.48</v>
      </c>
      <c r="C136">
        <v>-1.17</v>
      </c>
      <c r="D136">
        <v>-4.0373000000000001</v>
      </c>
      <c r="E136">
        <v>-1</v>
      </c>
      <c r="F136" s="1"/>
      <c r="G136" s="3"/>
    </row>
    <row r="137" spans="1:7" x14ac:dyDescent="0.3">
      <c r="A137" t="s">
        <v>60</v>
      </c>
      <c r="B137">
        <v>-467.8</v>
      </c>
      <c r="C137">
        <v>-368.88</v>
      </c>
      <c r="D137">
        <v>-702.83600000000001</v>
      </c>
      <c r="E137" t="s">
        <v>74</v>
      </c>
      <c r="F137" s="1"/>
      <c r="G137" s="3"/>
    </row>
    <row r="138" spans="1:7" x14ac:dyDescent="0.3">
      <c r="A138" t="s">
        <v>61</v>
      </c>
      <c r="B138">
        <v>14.11</v>
      </c>
      <c r="C138">
        <v>1.94</v>
      </c>
      <c r="D138">
        <v>-12.64</v>
      </c>
      <c r="E138" t="s">
        <v>74</v>
      </c>
      <c r="F138" s="1"/>
      <c r="G138" s="3"/>
    </row>
    <row r="139" spans="1:7" x14ac:dyDescent="0.3">
      <c r="A139" t="s">
        <v>62</v>
      </c>
      <c r="B139">
        <v>-38.1</v>
      </c>
      <c r="C139">
        <v>-6.92</v>
      </c>
      <c r="D139" t="s">
        <v>74</v>
      </c>
      <c r="E139" t="s">
        <v>74</v>
      </c>
      <c r="F139" s="1"/>
      <c r="G139" s="3"/>
    </row>
    <row r="140" spans="1:7" x14ac:dyDescent="0.3">
      <c r="A140" t="s">
        <v>63</v>
      </c>
      <c r="B140" t="s">
        <v>74</v>
      </c>
      <c r="C140">
        <v>-1089.42</v>
      </c>
      <c r="D140" t="s">
        <v>74</v>
      </c>
      <c r="E140" t="s">
        <v>74</v>
      </c>
      <c r="F140" s="1"/>
      <c r="G140" s="3"/>
    </row>
    <row r="141" spans="1:7" x14ac:dyDescent="0.3">
      <c r="A141" t="s">
        <v>64</v>
      </c>
      <c r="B141" t="s">
        <v>74</v>
      </c>
      <c r="C141" t="s">
        <v>74</v>
      </c>
      <c r="D141" t="s">
        <v>74</v>
      </c>
      <c r="E141" t="s">
        <v>74</v>
      </c>
      <c r="F141" s="1"/>
      <c r="G141" s="2"/>
    </row>
    <row r="142" spans="1:7" x14ac:dyDescent="0.3">
      <c r="A142" t="s">
        <v>65</v>
      </c>
      <c r="B142">
        <v>19.09</v>
      </c>
      <c r="C142">
        <v>2.27</v>
      </c>
      <c r="D142">
        <v>-10.648999999999999</v>
      </c>
      <c r="E142">
        <v>-5.24</v>
      </c>
      <c r="F142" s="1"/>
      <c r="G142" s="3"/>
    </row>
    <row r="143" spans="1:7" x14ac:dyDescent="0.3">
      <c r="A143" t="s">
        <v>66</v>
      </c>
      <c r="B143">
        <v>-5.2</v>
      </c>
      <c r="C143">
        <v>-4.6500000000000004</v>
      </c>
      <c r="D143">
        <v>-5.4981999999999998</v>
      </c>
      <c r="E143">
        <v>-3.76</v>
      </c>
      <c r="F143" s="1"/>
      <c r="G143" s="3"/>
    </row>
    <row r="144" spans="1:7" x14ac:dyDescent="0.3">
      <c r="A144" t="s">
        <v>67</v>
      </c>
      <c r="B144">
        <v>-380</v>
      </c>
      <c r="C144">
        <v>-153.83000000000001</v>
      </c>
      <c r="D144">
        <v>-324.57</v>
      </c>
      <c r="E144" t="s">
        <v>74</v>
      </c>
      <c r="F144" s="1"/>
      <c r="G144" s="3"/>
    </row>
    <row r="145" spans="1:7" x14ac:dyDescent="0.3">
      <c r="A145" t="s">
        <v>68</v>
      </c>
      <c r="B145" t="s">
        <v>74</v>
      </c>
      <c r="C145">
        <v>-204.46</v>
      </c>
      <c r="D145">
        <v>-400.18</v>
      </c>
      <c r="E145">
        <v>-22.39</v>
      </c>
      <c r="F145" s="1"/>
      <c r="G145" s="3"/>
    </row>
    <row r="146" spans="1:7" x14ac:dyDescent="0.3">
      <c r="A146" t="s">
        <v>75</v>
      </c>
    </row>
    <row r="147" spans="1:7" x14ac:dyDescent="0.3">
      <c r="A147" t="s">
        <v>0</v>
      </c>
      <c r="B147">
        <v>-3.25</v>
      </c>
      <c r="C147">
        <v>-2.71</v>
      </c>
      <c r="D147">
        <v>-3.3336999999999999</v>
      </c>
      <c r="E147">
        <v>-3.74</v>
      </c>
    </row>
    <row r="148" spans="1:7" x14ac:dyDescent="0.3">
      <c r="A148" t="s">
        <v>1</v>
      </c>
      <c r="B148">
        <v>-7.81</v>
      </c>
      <c r="C148">
        <v>-2.92</v>
      </c>
      <c r="D148">
        <v>-3.45</v>
      </c>
      <c r="E148">
        <v>-4.05</v>
      </c>
    </row>
    <row r="149" spans="1:7" x14ac:dyDescent="0.3">
      <c r="A149" t="s">
        <v>2</v>
      </c>
      <c r="B149">
        <v>-6.71</v>
      </c>
      <c r="C149">
        <v>-3.16</v>
      </c>
      <c r="D149">
        <v>-2.5213999999999999</v>
      </c>
      <c r="E149">
        <v>-3.62</v>
      </c>
    </row>
    <row r="150" spans="1:7" x14ac:dyDescent="0.3">
      <c r="A150" t="s">
        <v>3</v>
      </c>
      <c r="B150">
        <v>-4</v>
      </c>
      <c r="C150">
        <v>-2.23</v>
      </c>
      <c r="D150">
        <v>-3.1413000000000002</v>
      </c>
      <c r="E150">
        <v>-2.6</v>
      </c>
    </row>
    <row r="151" spans="1:7" x14ac:dyDescent="0.3">
      <c r="A151" t="s">
        <v>4</v>
      </c>
      <c r="B151">
        <v>0</v>
      </c>
      <c r="C151">
        <v>-1.61</v>
      </c>
      <c r="D151">
        <v>-2.9839000000000002</v>
      </c>
      <c r="E151">
        <v>-1.54</v>
      </c>
    </row>
    <row r="152" spans="1:7" x14ac:dyDescent="0.3">
      <c r="A152" t="s">
        <v>5</v>
      </c>
      <c r="B152">
        <v>-7.4</v>
      </c>
      <c r="C152">
        <v>-3.05</v>
      </c>
      <c r="D152">
        <v>-2.8683999999999998</v>
      </c>
      <c r="E152">
        <v>-4.84</v>
      </c>
    </row>
    <row r="153" spans="1:7" x14ac:dyDescent="0.3">
      <c r="A153" t="s">
        <v>6</v>
      </c>
      <c r="B153">
        <v>-6.6</v>
      </c>
      <c r="C153">
        <v>-2.36</v>
      </c>
      <c r="D153">
        <v>-2.4338000000000002</v>
      </c>
      <c r="E153">
        <v>-4.43</v>
      </c>
    </row>
    <row r="154" spans="1:7" x14ac:dyDescent="0.3">
      <c r="A154" t="s">
        <v>7</v>
      </c>
      <c r="B154" t="s">
        <v>74</v>
      </c>
      <c r="C154" t="s">
        <v>74</v>
      </c>
      <c r="D154" t="s">
        <v>74</v>
      </c>
      <c r="E154" t="s">
        <v>74</v>
      </c>
    </row>
    <row r="155" spans="1:7" x14ac:dyDescent="0.3">
      <c r="A155" t="s">
        <v>8</v>
      </c>
      <c r="B155">
        <v>-0.78</v>
      </c>
      <c r="C155">
        <v>-1.0900000000000001</v>
      </c>
      <c r="D155">
        <v>-1.0673999999999999</v>
      </c>
      <c r="E155">
        <v>-7.95</v>
      </c>
    </row>
    <row r="156" spans="1:7" x14ac:dyDescent="0.3">
      <c r="A156" t="s">
        <v>7</v>
      </c>
      <c r="B156" t="s">
        <v>74</v>
      </c>
      <c r="C156" t="s">
        <v>74</v>
      </c>
      <c r="D156" t="s">
        <v>74</v>
      </c>
      <c r="E156" t="s">
        <v>74</v>
      </c>
    </row>
    <row r="157" spans="1:7" x14ac:dyDescent="0.3">
      <c r="A157" t="s">
        <v>9</v>
      </c>
      <c r="B157">
        <v>2.73</v>
      </c>
      <c r="C157">
        <v>-1.36</v>
      </c>
      <c r="D157">
        <v>-1.2606999999999999</v>
      </c>
      <c r="E157">
        <v>-3.06</v>
      </c>
    </row>
    <row r="158" spans="1:7" x14ac:dyDescent="0.3">
      <c r="A158" t="s">
        <v>10</v>
      </c>
      <c r="B158">
        <v>0.8</v>
      </c>
      <c r="C158">
        <v>-1.19</v>
      </c>
      <c r="D158">
        <v>-3.4472999999999998</v>
      </c>
      <c r="E158">
        <v>-3.51</v>
      </c>
    </row>
    <row r="159" spans="1:7" x14ac:dyDescent="0.3">
      <c r="A159" t="s">
        <v>11</v>
      </c>
      <c r="B159">
        <v>-4.49</v>
      </c>
      <c r="C159">
        <v>-3.43</v>
      </c>
      <c r="D159">
        <v>-3.6137999999999999</v>
      </c>
      <c r="E159">
        <v>-4.54</v>
      </c>
    </row>
    <row r="160" spans="1:7" x14ac:dyDescent="0.3">
      <c r="A160" t="s">
        <v>12</v>
      </c>
      <c r="B160">
        <v>-450</v>
      </c>
      <c r="C160" t="s">
        <v>74</v>
      </c>
      <c r="D160" t="s">
        <v>74</v>
      </c>
      <c r="E160" t="s">
        <v>74</v>
      </c>
    </row>
    <row r="161" spans="1:5" x14ac:dyDescent="0.3">
      <c r="A161" t="s">
        <v>13</v>
      </c>
      <c r="B161" t="s">
        <v>74</v>
      </c>
      <c r="C161">
        <v>-7.39</v>
      </c>
      <c r="D161" t="s">
        <v>74</v>
      </c>
      <c r="E161" t="s">
        <v>74</v>
      </c>
    </row>
    <row r="162" spans="1:5" x14ac:dyDescent="0.3">
      <c r="A162" t="s">
        <v>14</v>
      </c>
      <c r="B162">
        <v>1.22</v>
      </c>
      <c r="C162">
        <v>-0.41</v>
      </c>
      <c r="D162">
        <v>-2.0587</v>
      </c>
      <c r="E162">
        <v>-1.49</v>
      </c>
    </row>
    <row r="163" spans="1:5" x14ac:dyDescent="0.3">
      <c r="A163" t="s">
        <v>15</v>
      </c>
      <c r="B163" t="s">
        <v>74</v>
      </c>
      <c r="C163">
        <v>8.4600000000000009</v>
      </c>
      <c r="D163" t="s">
        <v>74</v>
      </c>
      <c r="E163" t="s">
        <v>74</v>
      </c>
    </row>
    <row r="164" spans="1:5" x14ac:dyDescent="0.3">
      <c r="A164" t="s">
        <v>16</v>
      </c>
      <c r="B164" t="s">
        <v>74</v>
      </c>
      <c r="C164" t="s">
        <v>74</v>
      </c>
      <c r="D164">
        <v>1.0262</v>
      </c>
      <c r="E164" t="s">
        <v>74</v>
      </c>
    </row>
    <row r="165" spans="1:5" x14ac:dyDescent="0.3">
      <c r="A165" t="s">
        <v>17</v>
      </c>
      <c r="B165">
        <v>0.39</v>
      </c>
      <c r="C165">
        <v>-1.26</v>
      </c>
      <c r="D165">
        <v>-2.6568000000000001</v>
      </c>
      <c r="E165">
        <v>-4.7300000000000004</v>
      </c>
    </row>
    <row r="166" spans="1:5" x14ac:dyDescent="0.3">
      <c r="A166" t="s">
        <v>18</v>
      </c>
      <c r="B166" t="s">
        <v>74</v>
      </c>
      <c r="C166" t="s">
        <v>74</v>
      </c>
      <c r="D166" t="s">
        <v>74</v>
      </c>
      <c r="E166" t="s">
        <v>74</v>
      </c>
    </row>
    <row r="167" spans="1:5" x14ac:dyDescent="0.3">
      <c r="A167" t="s">
        <v>19</v>
      </c>
      <c r="B167">
        <v>4.47</v>
      </c>
      <c r="C167">
        <v>3.52</v>
      </c>
      <c r="D167">
        <v>1.1704000000000001</v>
      </c>
      <c r="E167" t="s">
        <v>74</v>
      </c>
    </row>
    <row r="168" spans="1:5" x14ac:dyDescent="0.3">
      <c r="A168" t="s">
        <v>20</v>
      </c>
      <c r="B168">
        <v>2.4300000000000002</v>
      </c>
      <c r="C168">
        <v>-0.34</v>
      </c>
      <c r="D168">
        <v>0.56889999999999996</v>
      </c>
      <c r="E168">
        <v>-1.69</v>
      </c>
    </row>
    <row r="169" spans="1:5" x14ac:dyDescent="0.3">
      <c r="A169" t="s">
        <v>21</v>
      </c>
      <c r="B169">
        <v>8.6669999999999998</v>
      </c>
      <c r="C169">
        <v>9.23</v>
      </c>
      <c r="D169" t="s">
        <v>74</v>
      </c>
      <c r="E169" t="s">
        <v>74</v>
      </c>
    </row>
    <row r="170" spans="1:5" x14ac:dyDescent="0.3">
      <c r="A170" t="s">
        <v>22</v>
      </c>
      <c r="B170" t="s">
        <v>74</v>
      </c>
      <c r="C170" t="s">
        <v>74</v>
      </c>
      <c r="D170" t="s">
        <v>74</v>
      </c>
      <c r="E170" t="s">
        <v>74</v>
      </c>
    </row>
    <row r="171" spans="1:5" x14ac:dyDescent="0.3">
      <c r="A171" t="s">
        <v>23</v>
      </c>
      <c r="B171" t="s">
        <v>74</v>
      </c>
      <c r="C171" t="s">
        <v>74</v>
      </c>
      <c r="D171" t="s">
        <v>74</v>
      </c>
      <c r="E171" t="s">
        <v>74</v>
      </c>
    </row>
    <row r="172" spans="1:5" x14ac:dyDescent="0.3">
      <c r="A172" t="s">
        <v>24</v>
      </c>
      <c r="B172">
        <v>-22.25</v>
      </c>
      <c r="C172">
        <v>2.08</v>
      </c>
      <c r="D172">
        <v>-7.8</v>
      </c>
      <c r="E172" t="s">
        <v>74</v>
      </c>
    </row>
    <row r="173" spans="1:5" x14ac:dyDescent="0.3">
      <c r="A173" t="s">
        <v>25</v>
      </c>
      <c r="B173">
        <v>157</v>
      </c>
      <c r="C173">
        <v>15.36</v>
      </c>
      <c r="D173">
        <v>123.23</v>
      </c>
      <c r="E173" t="s">
        <v>74</v>
      </c>
    </row>
    <row r="174" spans="1:5" x14ac:dyDescent="0.3">
      <c r="A174" t="s">
        <v>26</v>
      </c>
      <c r="B174">
        <v>3.5</v>
      </c>
      <c r="C174">
        <v>-0.28999999999999998</v>
      </c>
      <c r="D174">
        <v>3.1300000000000001E-2</v>
      </c>
      <c r="E174">
        <v>0.05</v>
      </c>
    </row>
    <row r="175" spans="1:5" x14ac:dyDescent="0.3">
      <c r="A175" t="s">
        <v>27</v>
      </c>
      <c r="B175" t="s">
        <v>74</v>
      </c>
      <c r="C175">
        <v>225.35</v>
      </c>
      <c r="D175" t="s">
        <v>74</v>
      </c>
      <c r="E175" t="s">
        <v>74</v>
      </c>
    </row>
    <row r="176" spans="1:5" x14ac:dyDescent="0.3">
      <c r="A176" t="s">
        <v>28</v>
      </c>
      <c r="B176">
        <v>-1</v>
      </c>
      <c r="C176">
        <v>-5.21</v>
      </c>
      <c r="D176">
        <v>-7.5567000000000002</v>
      </c>
      <c r="E176">
        <v>-7.5</v>
      </c>
    </row>
    <row r="177" spans="1:5" x14ac:dyDescent="0.3">
      <c r="A177" t="s">
        <v>29</v>
      </c>
      <c r="B177">
        <v>-2.63</v>
      </c>
      <c r="C177">
        <v>-4.37</v>
      </c>
      <c r="D177">
        <v>-8.9298999999999999</v>
      </c>
      <c r="E177">
        <v>-5.7</v>
      </c>
    </row>
    <row r="178" spans="1:5" x14ac:dyDescent="0.3">
      <c r="A178" t="s">
        <v>30</v>
      </c>
      <c r="B178">
        <v>-11.25</v>
      </c>
      <c r="C178">
        <v>-5.85</v>
      </c>
      <c r="D178">
        <v>-8.5762999999999998</v>
      </c>
      <c r="E178">
        <v>-9.01</v>
      </c>
    </row>
    <row r="179" spans="1:5" x14ac:dyDescent="0.3">
      <c r="A179" t="s">
        <v>31</v>
      </c>
      <c r="B179">
        <v>-7</v>
      </c>
      <c r="C179">
        <v>-5.13</v>
      </c>
      <c r="D179">
        <v>-6.9782999999999999</v>
      </c>
      <c r="E179">
        <v>-6.94</v>
      </c>
    </row>
    <row r="180" spans="1:5" x14ac:dyDescent="0.3">
      <c r="A180" t="s">
        <v>32</v>
      </c>
      <c r="B180" t="s">
        <v>74</v>
      </c>
      <c r="C180" t="s">
        <v>74</v>
      </c>
      <c r="D180" t="s">
        <v>74</v>
      </c>
      <c r="E180" t="s">
        <v>74</v>
      </c>
    </row>
    <row r="181" spans="1:5" x14ac:dyDescent="0.3">
      <c r="A181" t="s">
        <v>33</v>
      </c>
      <c r="B181" t="s">
        <v>74</v>
      </c>
      <c r="C181">
        <v>-15.38</v>
      </c>
      <c r="D181" t="s">
        <v>74</v>
      </c>
      <c r="E181" t="s">
        <v>74</v>
      </c>
    </row>
    <row r="182" spans="1:5" x14ac:dyDescent="0.3">
      <c r="A182" t="s">
        <v>34</v>
      </c>
      <c r="B182">
        <v>-3.74</v>
      </c>
      <c r="C182">
        <v>-4.22</v>
      </c>
      <c r="D182">
        <v>-6.5209000000000001</v>
      </c>
      <c r="E182">
        <v>-4.4800000000000004</v>
      </c>
    </row>
    <row r="183" spans="1:5" x14ac:dyDescent="0.3">
      <c r="A183" t="s">
        <v>35</v>
      </c>
      <c r="B183" t="s">
        <v>74</v>
      </c>
      <c r="C183" t="s">
        <v>74</v>
      </c>
      <c r="D183" t="s">
        <v>74</v>
      </c>
      <c r="E183" t="s">
        <v>74</v>
      </c>
    </row>
    <row r="184" spans="1:5" x14ac:dyDescent="0.3">
      <c r="A184" t="s">
        <v>36</v>
      </c>
      <c r="B184" t="s">
        <v>74</v>
      </c>
      <c r="C184">
        <v>-16.100000000000001</v>
      </c>
      <c r="D184" t="s">
        <v>74</v>
      </c>
      <c r="E184" t="s">
        <v>74</v>
      </c>
    </row>
    <row r="185" spans="1:5" x14ac:dyDescent="0.3">
      <c r="A185" t="s">
        <v>37</v>
      </c>
      <c r="B185" t="s">
        <v>74</v>
      </c>
      <c r="C185">
        <v>-3.38</v>
      </c>
      <c r="D185" t="s">
        <v>74</v>
      </c>
      <c r="E185" t="s">
        <v>74</v>
      </c>
    </row>
    <row r="186" spans="1:5" x14ac:dyDescent="0.3">
      <c r="A186" t="s">
        <v>38</v>
      </c>
      <c r="B186">
        <v>1.3</v>
      </c>
      <c r="C186">
        <v>-2.39</v>
      </c>
      <c r="D186">
        <v>-4.4880000000000004</v>
      </c>
      <c r="E186">
        <v>-2</v>
      </c>
    </row>
    <row r="187" spans="1:5" x14ac:dyDescent="0.3">
      <c r="A187" t="s">
        <v>39</v>
      </c>
      <c r="B187" t="s">
        <v>74</v>
      </c>
      <c r="C187" t="s">
        <v>74</v>
      </c>
      <c r="D187" t="s">
        <v>74</v>
      </c>
      <c r="E187" t="s">
        <v>74</v>
      </c>
    </row>
    <row r="188" spans="1:5" x14ac:dyDescent="0.3">
      <c r="A188" t="s">
        <v>40</v>
      </c>
      <c r="B188" t="s">
        <v>74</v>
      </c>
      <c r="C188" t="s">
        <v>74</v>
      </c>
      <c r="D188" t="s">
        <v>74</v>
      </c>
      <c r="E188" t="s">
        <v>74</v>
      </c>
    </row>
    <row r="189" spans="1:5" x14ac:dyDescent="0.3">
      <c r="A189" t="s">
        <v>41</v>
      </c>
      <c r="B189">
        <v>-5</v>
      </c>
      <c r="C189">
        <v>-2.52</v>
      </c>
      <c r="D189">
        <v>-4.0909000000000004</v>
      </c>
      <c r="E189">
        <v>-4.76</v>
      </c>
    </row>
    <row r="190" spans="1:5" x14ac:dyDescent="0.3">
      <c r="A190" t="s">
        <v>42</v>
      </c>
      <c r="B190">
        <v>-7.9</v>
      </c>
      <c r="C190">
        <v>-3.53</v>
      </c>
      <c r="D190">
        <v>-3.786</v>
      </c>
      <c r="E190">
        <v>-5.18</v>
      </c>
    </row>
    <row r="191" spans="1:5" x14ac:dyDescent="0.3">
      <c r="A191" t="s">
        <v>43</v>
      </c>
      <c r="B191">
        <v>-6.03</v>
      </c>
      <c r="C191">
        <v>-3.92</v>
      </c>
      <c r="D191">
        <v>-3.1154000000000002</v>
      </c>
      <c r="E191">
        <v>-3.25</v>
      </c>
    </row>
    <row r="192" spans="1:5" x14ac:dyDescent="0.3">
      <c r="A192" t="s">
        <v>44</v>
      </c>
      <c r="B192" t="s">
        <v>74</v>
      </c>
      <c r="C192" t="s">
        <v>74</v>
      </c>
      <c r="D192" t="s">
        <v>74</v>
      </c>
      <c r="E192" t="s">
        <v>74</v>
      </c>
    </row>
    <row r="193" spans="1:5" x14ac:dyDescent="0.3">
      <c r="A193" t="s">
        <v>45</v>
      </c>
      <c r="B193" t="s">
        <v>74</v>
      </c>
      <c r="C193" t="s">
        <v>74</v>
      </c>
      <c r="D193" t="s">
        <v>74</v>
      </c>
      <c r="E193" t="s">
        <v>74</v>
      </c>
    </row>
    <row r="194" spans="1:5" x14ac:dyDescent="0.3">
      <c r="A194" t="s">
        <v>46</v>
      </c>
      <c r="B194">
        <v>0</v>
      </c>
      <c r="C194">
        <v>-2.08</v>
      </c>
      <c r="D194">
        <v>-2.7753999999999999</v>
      </c>
      <c r="E194">
        <v>-2.97</v>
      </c>
    </row>
    <row r="195" spans="1:5" x14ac:dyDescent="0.3">
      <c r="A195" t="s">
        <v>47</v>
      </c>
      <c r="B195" t="s">
        <v>74</v>
      </c>
      <c r="C195">
        <v>-1.01</v>
      </c>
      <c r="D195" t="s">
        <v>74</v>
      </c>
      <c r="E195" t="s">
        <v>74</v>
      </c>
    </row>
    <row r="196" spans="1:5" x14ac:dyDescent="0.3">
      <c r="A196" t="s">
        <v>48</v>
      </c>
      <c r="B196" t="s">
        <v>74</v>
      </c>
      <c r="C196" t="s">
        <v>74</v>
      </c>
      <c r="D196" t="s">
        <v>74</v>
      </c>
      <c r="E196" t="s">
        <v>74</v>
      </c>
    </row>
    <row r="197" spans="1:5" x14ac:dyDescent="0.3">
      <c r="A197" t="s">
        <v>49</v>
      </c>
      <c r="B197">
        <v>-3.38</v>
      </c>
      <c r="C197">
        <v>-3.68</v>
      </c>
      <c r="D197">
        <v>-10.367800000000001</v>
      </c>
      <c r="E197">
        <v>-2.89</v>
      </c>
    </row>
    <row r="198" spans="1:5" x14ac:dyDescent="0.3">
      <c r="A198" t="s">
        <v>50</v>
      </c>
      <c r="B198">
        <v>-10.6</v>
      </c>
      <c r="C198">
        <v>-4.1100000000000003</v>
      </c>
      <c r="D198">
        <v>-5.5327999999999999</v>
      </c>
      <c r="E198">
        <v>-4.91</v>
      </c>
    </row>
    <row r="199" spans="1:5" x14ac:dyDescent="0.3">
      <c r="A199" t="s">
        <v>51</v>
      </c>
      <c r="B199" t="s">
        <v>74</v>
      </c>
      <c r="C199" t="s">
        <v>74</v>
      </c>
      <c r="D199" t="s">
        <v>74</v>
      </c>
      <c r="E199" t="s">
        <v>74</v>
      </c>
    </row>
    <row r="200" spans="1:5" x14ac:dyDescent="0.3">
      <c r="A200" t="s">
        <v>52</v>
      </c>
      <c r="B200">
        <v>-78.31</v>
      </c>
      <c r="C200">
        <v>49.74</v>
      </c>
      <c r="D200">
        <v>0.1</v>
      </c>
      <c r="E200">
        <v>-3.45</v>
      </c>
    </row>
    <row r="201" spans="1:5" x14ac:dyDescent="0.3">
      <c r="A201" t="s">
        <v>53</v>
      </c>
      <c r="B201" t="s">
        <v>74</v>
      </c>
      <c r="C201" t="s">
        <v>74</v>
      </c>
      <c r="D201" t="s">
        <v>74</v>
      </c>
      <c r="E201" t="s">
        <v>74</v>
      </c>
    </row>
    <row r="202" spans="1:5" x14ac:dyDescent="0.3">
      <c r="A202" t="s">
        <v>54</v>
      </c>
      <c r="B202">
        <v>-510</v>
      </c>
      <c r="C202">
        <v>-2.61</v>
      </c>
      <c r="D202" t="s">
        <v>74</v>
      </c>
      <c r="E202" t="s">
        <v>74</v>
      </c>
    </row>
    <row r="203" spans="1:5" x14ac:dyDescent="0.3">
      <c r="A203" t="s">
        <v>55</v>
      </c>
      <c r="B203">
        <v>-78.36</v>
      </c>
      <c r="C203">
        <v>-17.95</v>
      </c>
      <c r="D203" t="s">
        <v>74</v>
      </c>
      <c r="E203" t="s">
        <v>74</v>
      </c>
    </row>
    <row r="204" spans="1:5" x14ac:dyDescent="0.3">
      <c r="A204" t="s">
        <v>56</v>
      </c>
      <c r="B204" t="s">
        <v>74</v>
      </c>
      <c r="C204" t="s">
        <v>74</v>
      </c>
      <c r="D204" t="s">
        <v>74</v>
      </c>
      <c r="E204" t="s">
        <v>74</v>
      </c>
    </row>
    <row r="205" spans="1:5" x14ac:dyDescent="0.3">
      <c r="A205" t="s">
        <v>57</v>
      </c>
      <c r="B205" t="s">
        <v>74</v>
      </c>
      <c r="C205">
        <v>-5.21</v>
      </c>
      <c r="D205">
        <v>-43.08</v>
      </c>
      <c r="E205">
        <v>-0.21</v>
      </c>
    </row>
    <row r="206" spans="1:5" x14ac:dyDescent="0.3">
      <c r="A206" t="s">
        <v>58</v>
      </c>
      <c r="B206">
        <v>-10</v>
      </c>
      <c r="C206">
        <v>4.59</v>
      </c>
      <c r="D206">
        <v>-4.4179000000000004</v>
      </c>
      <c r="E206" t="s">
        <v>74</v>
      </c>
    </row>
    <row r="207" spans="1:5" x14ac:dyDescent="0.3">
      <c r="A207" t="s">
        <v>59</v>
      </c>
      <c r="B207">
        <v>-7.87</v>
      </c>
      <c r="C207">
        <v>-3.78</v>
      </c>
      <c r="D207">
        <v>-2.6566000000000001</v>
      </c>
      <c r="E207">
        <v>-2.9</v>
      </c>
    </row>
    <row r="208" spans="1:5" x14ac:dyDescent="0.3">
      <c r="A208" t="s">
        <v>60</v>
      </c>
      <c r="B208">
        <v>80</v>
      </c>
      <c r="C208">
        <v>256.72000000000003</v>
      </c>
      <c r="D208">
        <v>250.44220000000001</v>
      </c>
      <c r="E208" t="s">
        <v>74</v>
      </c>
    </row>
    <row r="209" spans="1:12" x14ac:dyDescent="0.3">
      <c r="A209" t="s">
        <v>61</v>
      </c>
      <c r="B209">
        <v>-69.69</v>
      </c>
      <c r="C209">
        <v>-13.49</v>
      </c>
      <c r="D209">
        <v>-27.1</v>
      </c>
      <c r="E209" t="s">
        <v>74</v>
      </c>
    </row>
    <row r="210" spans="1:12" x14ac:dyDescent="0.3">
      <c r="A210" t="s">
        <v>62</v>
      </c>
      <c r="B210">
        <v>-17.899999999999999</v>
      </c>
      <c r="C210">
        <v>1.48</v>
      </c>
      <c r="D210" t="s">
        <v>74</v>
      </c>
      <c r="E210" t="s">
        <v>74</v>
      </c>
    </row>
    <row r="211" spans="1:12" x14ac:dyDescent="0.3">
      <c r="A211" t="s">
        <v>63</v>
      </c>
      <c r="B211" t="s">
        <v>74</v>
      </c>
      <c r="C211">
        <v>975.31</v>
      </c>
      <c r="D211" t="s">
        <v>74</v>
      </c>
      <c r="E211" t="s">
        <v>74</v>
      </c>
    </row>
    <row r="212" spans="1:12" x14ac:dyDescent="0.3">
      <c r="A212" t="s">
        <v>64</v>
      </c>
      <c r="B212" t="s">
        <v>74</v>
      </c>
      <c r="C212" t="s">
        <v>74</v>
      </c>
      <c r="D212" t="s">
        <v>74</v>
      </c>
      <c r="E212" t="s">
        <v>74</v>
      </c>
    </row>
    <row r="213" spans="1:12" x14ac:dyDescent="0.3">
      <c r="A213" t="s">
        <v>65</v>
      </c>
      <c r="B213">
        <v>-140</v>
      </c>
      <c r="C213">
        <v>-13.97</v>
      </c>
      <c r="D213">
        <v>-31.42</v>
      </c>
      <c r="E213">
        <v>-9</v>
      </c>
    </row>
    <row r="214" spans="1:12" x14ac:dyDescent="0.3">
      <c r="A214" t="s">
        <v>66</v>
      </c>
      <c r="B214">
        <v>-7.7</v>
      </c>
      <c r="C214">
        <v>-4.78</v>
      </c>
      <c r="D214">
        <v>-4.7169999999999996</v>
      </c>
      <c r="E214">
        <v>-4.84</v>
      </c>
    </row>
    <row r="215" spans="1:12" x14ac:dyDescent="0.3">
      <c r="A215" t="s">
        <v>67</v>
      </c>
      <c r="B215">
        <v>150</v>
      </c>
      <c r="C215">
        <v>19.239999999999998</v>
      </c>
      <c r="D215">
        <v>50.57</v>
      </c>
      <c r="E215" t="s">
        <v>74</v>
      </c>
    </row>
    <row r="216" spans="1:12" x14ac:dyDescent="0.3">
      <c r="A216" t="s">
        <v>68</v>
      </c>
      <c r="B216" t="s">
        <v>74</v>
      </c>
      <c r="C216">
        <v>186.24</v>
      </c>
      <c r="D216">
        <v>133.08000000000001</v>
      </c>
      <c r="E216">
        <v>3.65</v>
      </c>
    </row>
    <row r="219" spans="1:12" x14ac:dyDescent="0.3">
      <c r="C219" s="3" t="s">
        <v>78</v>
      </c>
      <c r="D219" t="s">
        <v>79</v>
      </c>
    </row>
    <row r="220" spans="1:12" x14ac:dyDescent="0.3">
      <c r="C220">
        <v>1000</v>
      </c>
      <c r="D220">
        <v>3333</v>
      </c>
      <c r="J220" t="s">
        <v>87</v>
      </c>
      <c r="K220" t="s">
        <v>84</v>
      </c>
      <c r="L220" t="s">
        <v>85</v>
      </c>
    </row>
    <row r="221" spans="1:12" x14ac:dyDescent="0.3">
      <c r="D221" t="s">
        <v>80</v>
      </c>
      <c r="F221" t="s">
        <v>83</v>
      </c>
      <c r="J221">
        <v>1000</v>
      </c>
      <c r="K221">
        <v>1000</v>
      </c>
      <c r="L221">
        <v>3333</v>
      </c>
    </row>
    <row r="222" spans="1:12" x14ac:dyDescent="0.3">
      <c r="D222">
        <v>4333</v>
      </c>
      <c r="F222">
        <f>9.42/4333</f>
        <v>2.1740133856450496E-3</v>
      </c>
    </row>
    <row r="223" spans="1:12" x14ac:dyDescent="0.3">
      <c r="D223" t="s">
        <v>81</v>
      </c>
      <c r="F223" t="s">
        <v>82</v>
      </c>
      <c r="I223" t="s">
        <v>88</v>
      </c>
      <c r="J223">
        <v>25000</v>
      </c>
      <c r="K223">
        <v>25000</v>
      </c>
    </row>
    <row r="224" spans="1:12" x14ac:dyDescent="0.3">
      <c r="D224">
        <f>160/17</f>
        <v>9.4117647058823533</v>
      </c>
      <c r="F224">
        <f>F222*30</f>
        <v>6.5220401569351494E-2</v>
      </c>
      <c r="K224">
        <f>50000*0.8</f>
        <v>40000</v>
      </c>
      <c r="L224">
        <v>10000</v>
      </c>
    </row>
    <row r="225" spans="3:14" x14ac:dyDescent="0.3">
      <c r="C225" s="3"/>
    </row>
    <row r="226" spans="3:14" x14ac:dyDescent="0.3">
      <c r="C226" s="2"/>
      <c r="I226" t="s">
        <v>89</v>
      </c>
      <c r="J226">
        <f>J223*0.7</f>
        <v>17500</v>
      </c>
      <c r="K226">
        <f>K223*0.7</f>
        <v>17500</v>
      </c>
    </row>
    <row r="227" spans="3:14" x14ac:dyDescent="0.3">
      <c r="C227" s="3"/>
      <c r="K227">
        <f>K224*0.7</f>
        <v>28000</v>
      </c>
      <c r="L227">
        <f>K227*3.3</f>
        <v>92400</v>
      </c>
    </row>
    <row r="228" spans="3:14" x14ac:dyDescent="0.3">
      <c r="C228" s="2"/>
      <c r="L228">
        <f>92400/0.7</f>
        <v>132000</v>
      </c>
      <c r="M228" t="s">
        <v>90</v>
      </c>
    </row>
    <row r="229" spans="3:14" x14ac:dyDescent="0.3">
      <c r="C229" s="3"/>
    </row>
    <row r="230" spans="3:14" x14ac:dyDescent="0.3">
      <c r="C230" s="3"/>
      <c r="K230" t="s">
        <v>92</v>
      </c>
      <c r="L230" t="s">
        <v>91</v>
      </c>
      <c r="N230" t="s">
        <v>93</v>
      </c>
    </row>
    <row r="231" spans="3:14" x14ac:dyDescent="0.3">
      <c r="C231" s="3"/>
      <c r="J231" t="s">
        <v>94</v>
      </c>
      <c r="K231">
        <f>(92400+28000)*0.065</f>
        <v>7826</v>
      </c>
      <c r="L231">
        <v>1320</v>
      </c>
      <c r="N231">
        <f>K231-L231</f>
        <v>6506</v>
      </c>
    </row>
    <row r="232" spans="3:14" x14ac:dyDescent="0.3">
      <c r="C232" s="2"/>
    </row>
    <row r="233" spans="3:14" x14ac:dyDescent="0.3">
      <c r="C233" s="3"/>
      <c r="J233" t="s">
        <v>95</v>
      </c>
      <c r="K233">
        <f>(J226+K226)*0.2</f>
        <v>7000</v>
      </c>
      <c r="L233">
        <v>0</v>
      </c>
      <c r="N233">
        <v>7000</v>
      </c>
    </row>
    <row r="234" spans="3:14" x14ac:dyDescent="0.3">
      <c r="C234" s="3"/>
    </row>
    <row r="235" spans="3:14" x14ac:dyDescent="0.3">
      <c r="C235" s="3"/>
    </row>
    <row r="236" spans="3:14" x14ac:dyDescent="0.3">
      <c r="C236" s="2"/>
    </row>
    <row r="237" spans="3:14" x14ac:dyDescent="0.3">
      <c r="C237" s="3"/>
    </row>
    <row r="238" spans="3:14" x14ac:dyDescent="0.3">
      <c r="C238" s="2"/>
    </row>
    <row r="239" spans="3:14" x14ac:dyDescent="0.3">
      <c r="C239" s="3"/>
    </row>
    <row r="240" spans="3:14" x14ac:dyDescent="0.3">
      <c r="C240" s="3"/>
    </row>
    <row r="241" spans="3:3" x14ac:dyDescent="0.3">
      <c r="C241" s="3"/>
    </row>
    <row r="242" spans="3:3" x14ac:dyDescent="0.3">
      <c r="C242" s="2"/>
    </row>
    <row r="243" spans="3:3" x14ac:dyDescent="0.3">
      <c r="C243" s="2"/>
    </row>
    <row r="244" spans="3:3" x14ac:dyDescent="0.3">
      <c r="C244" s="3"/>
    </row>
    <row r="245" spans="3:3" x14ac:dyDescent="0.3">
      <c r="C245" s="3"/>
    </row>
    <row r="246" spans="3:3" x14ac:dyDescent="0.3">
      <c r="C246" s="3"/>
    </row>
    <row r="247" spans="3:3" x14ac:dyDescent="0.3">
      <c r="C247" s="3"/>
    </row>
    <row r="248" spans="3:3" x14ac:dyDescent="0.3">
      <c r="C248" s="3"/>
    </row>
    <row r="249" spans="3:3" x14ac:dyDescent="0.3">
      <c r="C249" s="3"/>
    </row>
    <row r="250" spans="3:3" x14ac:dyDescent="0.3">
      <c r="C250" s="3"/>
    </row>
    <row r="251" spans="3:3" x14ac:dyDescent="0.3">
      <c r="C251" s="3"/>
    </row>
    <row r="252" spans="3:3" x14ac:dyDescent="0.3">
      <c r="C252" s="2"/>
    </row>
    <row r="253" spans="3:3" x14ac:dyDescent="0.3">
      <c r="C253" s="3"/>
    </row>
    <row r="254" spans="3:3" x14ac:dyDescent="0.3">
      <c r="C254" s="3"/>
    </row>
    <row r="255" spans="3:3" x14ac:dyDescent="0.3">
      <c r="C255" s="2"/>
    </row>
    <row r="256" spans="3:3" x14ac:dyDescent="0.3">
      <c r="C256" s="3"/>
    </row>
    <row r="257" spans="3:3" x14ac:dyDescent="0.3">
      <c r="C257" s="3"/>
    </row>
    <row r="258" spans="3:3" x14ac:dyDescent="0.3">
      <c r="C258" s="3"/>
    </row>
    <row r="259" spans="3:3" x14ac:dyDescent="0.3">
      <c r="C259" s="2"/>
    </row>
    <row r="260" spans="3:3" x14ac:dyDescent="0.3">
      <c r="C260" s="2"/>
    </row>
    <row r="261" spans="3:3" x14ac:dyDescent="0.3">
      <c r="C261" s="3"/>
    </row>
    <row r="262" spans="3:3" x14ac:dyDescent="0.3">
      <c r="C262" s="3"/>
    </row>
    <row r="263" spans="3:3" x14ac:dyDescent="0.3">
      <c r="C263" s="3"/>
    </row>
    <row r="264" spans="3:3" x14ac:dyDescent="0.3">
      <c r="C264" s="2"/>
    </row>
    <row r="265" spans="3:3" x14ac:dyDescent="0.3">
      <c r="C265" s="2"/>
    </row>
    <row r="266" spans="3:3" x14ac:dyDescent="0.3">
      <c r="C266" s="3"/>
    </row>
    <row r="267" spans="3:3" x14ac:dyDescent="0.3">
      <c r="C267" s="3"/>
    </row>
    <row r="268" spans="3:3" x14ac:dyDescent="0.3">
      <c r="C268" s="2"/>
    </row>
    <row r="269" spans="3:3" x14ac:dyDescent="0.3">
      <c r="C269" s="3"/>
    </row>
    <row r="270" spans="3:3" x14ac:dyDescent="0.3">
      <c r="C270" s="3"/>
    </row>
    <row r="271" spans="3:3" x14ac:dyDescent="0.3">
      <c r="C271" s="2"/>
    </row>
    <row r="272" spans="3:3" x14ac:dyDescent="0.3">
      <c r="C272" s="3"/>
    </row>
    <row r="273" spans="3:3" x14ac:dyDescent="0.3">
      <c r="C273" s="2"/>
    </row>
    <row r="274" spans="3:3" x14ac:dyDescent="0.3">
      <c r="C274" s="3"/>
    </row>
    <row r="275" spans="3:3" x14ac:dyDescent="0.3">
      <c r="C275" s="3"/>
    </row>
    <row r="276" spans="3:3" x14ac:dyDescent="0.3">
      <c r="C276" s="2"/>
    </row>
    <row r="277" spans="3:3" x14ac:dyDescent="0.3">
      <c r="C277" s="3"/>
    </row>
    <row r="278" spans="3:3" x14ac:dyDescent="0.3">
      <c r="C278" s="3"/>
    </row>
    <row r="279" spans="3:3" x14ac:dyDescent="0.3">
      <c r="C279" s="3"/>
    </row>
    <row r="280" spans="3:3" x14ac:dyDescent="0.3">
      <c r="C280" s="3"/>
    </row>
    <row r="281" spans="3:3" x14ac:dyDescent="0.3">
      <c r="C281" s="3"/>
    </row>
    <row r="282" spans="3:3" x14ac:dyDescent="0.3">
      <c r="C282" s="3"/>
    </row>
    <row r="283" spans="3:3" x14ac:dyDescent="0.3">
      <c r="C283" s="3"/>
    </row>
    <row r="284" spans="3:3" x14ac:dyDescent="0.3">
      <c r="C284" s="2"/>
    </row>
    <row r="285" spans="3:3" x14ac:dyDescent="0.3">
      <c r="C285" s="3"/>
    </row>
    <row r="286" spans="3:3" x14ac:dyDescent="0.3">
      <c r="C286" s="3"/>
    </row>
    <row r="287" spans="3:3" x14ac:dyDescent="0.3">
      <c r="C287" s="3"/>
    </row>
    <row r="288" spans="3:3" x14ac:dyDescent="0.3">
      <c r="C288" s="3"/>
    </row>
  </sheetData>
  <phoneticPr fontId="20" type="noConversion"/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fractals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2020-06-03T17:27:55Z</dcterms:created>
  <dcterms:modified xsi:type="dcterms:W3CDTF">2020-06-04T02:57:41Z</dcterms:modified>
</cp:coreProperties>
</file>